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0412C133-D8E2-BE43-82EF-367BDD18681F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103" i="1" l="1"/>
  <c r="CF103" i="1"/>
  <c r="CE103" i="1"/>
  <c r="AV103" i="1" s="1"/>
  <c r="AX103" i="1" s="1"/>
  <c r="CD103" i="1"/>
  <c r="BI103" i="1"/>
  <c r="BH103" i="1"/>
  <c r="AZ103" i="1"/>
  <c r="AT103" i="1"/>
  <c r="AN103" i="1"/>
  <c r="BA103" i="1" s="1"/>
  <c r="BD103" i="1" s="1"/>
  <c r="AI103" i="1"/>
  <c r="AG103" i="1"/>
  <c r="J103" i="1" s="1"/>
  <c r="AW103" i="1" s="1"/>
  <c r="AY103" i="1" s="1"/>
  <c r="Y103" i="1"/>
  <c r="X103" i="1"/>
  <c r="W103" i="1"/>
  <c r="S103" i="1"/>
  <c r="P103" i="1"/>
  <c r="N103" i="1"/>
  <c r="K103" i="1"/>
  <c r="CG102" i="1"/>
  <c r="S102" i="1" s="1"/>
  <c r="CF102" i="1"/>
  <c r="CD102" i="1"/>
  <c r="CE102" i="1" s="1"/>
  <c r="AV102" i="1" s="1"/>
  <c r="AX102" i="1" s="1"/>
  <c r="BI102" i="1"/>
  <c r="BH102" i="1"/>
  <c r="BA102" i="1"/>
  <c r="BD102" i="1" s="1"/>
  <c r="AZ102" i="1"/>
  <c r="AT102" i="1"/>
  <c r="AN102" i="1"/>
  <c r="AI102" i="1"/>
  <c r="AG102" i="1" s="1"/>
  <c r="Y102" i="1"/>
  <c r="X102" i="1"/>
  <c r="W102" i="1" s="1"/>
  <c r="P102" i="1"/>
  <c r="CG101" i="1"/>
  <c r="CF101" i="1"/>
  <c r="CD101" i="1"/>
  <c r="CE101" i="1" s="1"/>
  <c r="AV101" i="1" s="1"/>
  <c r="AX101" i="1" s="1"/>
  <c r="BI101" i="1"/>
  <c r="BH101" i="1"/>
  <c r="AZ101" i="1"/>
  <c r="AT101" i="1"/>
  <c r="AN101" i="1"/>
  <c r="BA101" i="1" s="1"/>
  <c r="BD101" i="1" s="1"/>
  <c r="AI101" i="1"/>
  <c r="AG101" i="1"/>
  <c r="I101" i="1" s="1"/>
  <c r="H101" i="1" s="1"/>
  <c r="Y101" i="1"/>
  <c r="X101" i="1"/>
  <c r="W101" i="1"/>
  <c r="P101" i="1"/>
  <c r="N101" i="1"/>
  <c r="J101" i="1"/>
  <c r="AW101" i="1" s="1"/>
  <c r="AY101" i="1" s="1"/>
  <c r="CG100" i="1"/>
  <c r="CF100" i="1"/>
  <c r="CD100" i="1"/>
  <c r="CE100" i="1" s="1"/>
  <c r="AV100" i="1" s="1"/>
  <c r="AX100" i="1" s="1"/>
  <c r="BI100" i="1"/>
  <c r="BH100" i="1"/>
  <c r="AZ100" i="1"/>
  <c r="AT100" i="1"/>
  <c r="AN100" i="1"/>
  <c r="BA100" i="1" s="1"/>
  <c r="BD100" i="1" s="1"/>
  <c r="AI100" i="1"/>
  <c r="AG100" i="1" s="1"/>
  <c r="Y100" i="1"/>
  <c r="X100" i="1"/>
  <c r="W100" i="1" s="1"/>
  <c r="P100" i="1"/>
  <c r="CG99" i="1"/>
  <c r="CF99" i="1"/>
  <c r="CD99" i="1"/>
  <c r="CE99" i="1" s="1"/>
  <c r="AV99" i="1" s="1"/>
  <c r="AX99" i="1" s="1"/>
  <c r="BI99" i="1"/>
  <c r="BH99" i="1"/>
  <c r="AZ99" i="1"/>
  <c r="AT99" i="1"/>
  <c r="AN99" i="1"/>
  <c r="BA99" i="1" s="1"/>
  <c r="BD99" i="1" s="1"/>
  <c r="AI99" i="1"/>
  <c r="AH99" i="1"/>
  <c r="AG99" i="1"/>
  <c r="I99" i="1" s="1"/>
  <c r="H99" i="1" s="1"/>
  <c r="Y99" i="1"/>
  <c r="X99" i="1"/>
  <c r="W99" i="1" s="1"/>
  <c r="S99" i="1"/>
  <c r="P99" i="1"/>
  <c r="N99" i="1"/>
  <c r="K99" i="1"/>
  <c r="J99" i="1"/>
  <c r="AW99" i="1" s="1"/>
  <c r="CG98" i="1"/>
  <c r="CF98" i="1"/>
  <c r="CD98" i="1"/>
  <c r="CE98" i="1" s="1"/>
  <c r="AV98" i="1" s="1"/>
  <c r="AX98" i="1" s="1"/>
  <c r="BI98" i="1"/>
  <c r="BH98" i="1"/>
  <c r="BA98" i="1"/>
  <c r="BD98" i="1" s="1"/>
  <c r="AZ98" i="1"/>
  <c r="AT98" i="1"/>
  <c r="AN98" i="1"/>
  <c r="AI98" i="1"/>
  <c r="AG98" i="1" s="1"/>
  <c r="Y98" i="1"/>
  <c r="X98" i="1"/>
  <c r="W98" i="1" s="1"/>
  <c r="P98" i="1"/>
  <c r="CG97" i="1"/>
  <c r="CF97" i="1"/>
  <c r="CD97" i="1"/>
  <c r="CE97" i="1" s="1"/>
  <c r="AV97" i="1" s="1"/>
  <c r="AX97" i="1" s="1"/>
  <c r="BI97" i="1"/>
  <c r="BH97" i="1"/>
  <c r="AZ97" i="1"/>
  <c r="AT97" i="1"/>
  <c r="AN97" i="1"/>
  <c r="BA97" i="1" s="1"/>
  <c r="BD97" i="1" s="1"/>
  <c r="AI97" i="1"/>
  <c r="AG97" i="1"/>
  <c r="I97" i="1" s="1"/>
  <c r="H97" i="1" s="1"/>
  <c r="Y97" i="1"/>
  <c r="X97" i="1"/>
  <c r="W97" i="1"/>
  <c r="P97" i="1"/>
  <c r="N97" i="1"/>
  <c r="J97" i="1"/>
  <c r="AW97" i="1" s="1"/>
  <c r="AY97" i="1" s="1"/>
  <c r="CG96" i="1"/>
  <c r="CF96" i="1"/>
  <c r="CD96" i="1"/>
  <c r="CE96" i="1" s="1"/>
  <c r="AV96" i="1" s="1"/>
  <c r="AX96" i="1" s="1"/>
  <c r="BI96" i="1"/>
  <c r="BH96" i="1"/>
  <c r="AZ96" i="1"/>
  <c r="AT96" i="1"/>
  <c r="AN96" i="1"/>
  <c r="BA96" i="1" s="1"/>
  <c r="BD96" i="1" s="1"/>
  <c r="AI96" i="1"/>
  <c r="AG96" i="1" s="1"/>
  <c r="Y96" i="1"/>
  <c r="X96" i="1"/>
  <c r="W96" i="1" s="1"/>
  <c r="P96" i="1"/>
  <c r="CG95" i="1"/>
  <c r="CF95" i="1"/>
  <c r="CD95" i="1"/>
  <c r="CE95" i="1" s="1"/>
  <c r="AV95" i="1" s="1"/>
  <c r="AX95" i="1" s="1"/>
  <c r="BI95" i="1"/>
  <c r="BH95" i="1"/>
  <c r="AZ95" i="1"/>
  <c r="AT95" i="1"/>
  <c r="AN95" i="1"/>
  <c r="BA95" i="1" s="1"/>
  <c r="BD95" i="1" s="1"/>
  <c r="AI95" i="1"/>
  <c r="AH95" i="1"/>
  <c r="AG95" i="1"/>
  <c r="I95" i="1" s="1"/>
  <c r="H95" i="1" s="1"/>
  <c r="Y95" i="1"/>
  <c r="X95" i="1"/>
  <c r="W95" i="1" s="1"/>
  <c r="P95" i="1"/>
  <c r="N95" i="1"/>
  <c r="K95" i="1"/>
  <c r="J95" i="1"/>
  <c r="AW95" i="1" s="1"/>
  <c r="AY95" i="1" s="1"/>
  <c r="CG94" i="1"/>
  <c r="CF94" i="1"/>
  <c r="CD94" i="1"/>
  <c r="CE94" i="1" s="1"/>
  <c r="AV94" i="1" s="1"/>
  <c r="AX94" i="1" s="1"/>
  <c r="BI94" i="1"/>
  <c r="BH94" i="1"/>
  <c r="AZ94" i="1"/>
  <c r="AT94" i="1"/>
  <c r="AN94" i="1"/>
  <c r="BA94" i="1" s="1"/>
  <c r="BD94" i="1" s="1"/>
  <c r="AI94" i="1"/>
  <c r="AG94" i="1" s="1"/>
  <c r="Y94" i="1"/>
  <c r="X94" i="1"/>
  <c r="W94" i="1" s="1"/>
  <c r="P94" i="1"/>
  <c r="CG93" i="1"/>
  <c r="CF93" i="1"/>
  <c r="CD93" i="1"/>
  <c r="CE93" i="1" s="1"/>
  <c r="AV93" i="1" s="1"/>
  <c r="AX93" i="1" s="1"/>
  <c r="BI93" i="1"/>
  <c r="BH93" i="1"/>
  <c r="AZ93" i="1"/>
  <c r="AT93" i="1"/>
  <c r="AN93" i="1"/>
  <c r="BA93" i="1" s="1"/>
  <c r="BD93" i="1" s="1"/>
  <c r="AI93" i="1"/>
  <c r="AG93" i="1"/>
  <c r="I93" i="1" s="1"/>
  <c r="H93" i="1" s="1"/>
  <c r="Y93" i="1"/>
  <c r="X93" i="1"/>
  <c r="W93" i="1"/>
  <c r="P93" i="1"/>
  <c r="N93" i="1"/>
  <c r="J93" i="1"/>
  <c r="AW93" i="1" s="1"/>
  <c r="AY93" i="1" s="1"/>
  <c r="CG92" i="1"/>
  <c r="CF92" i="1"/>
  <c r="CD92" i="1"/>
  <c r="CE92" i="1" s="1"/>
  <c r="AV92" i="1" s="1"/>
  <c r="AX92" i="1" s="1"/>
  <c r="BI92" i="1"/>
  <c r="BH92" i="1"/>
  <c r="AZ92" i="1"/>
  <c r="AT92" i="1"/>
  <c r="AN92" i="1"/>
  <c r="BA92" i="1" s="1"/>
  <c r="BD92" i="1" s="1"/>
  <c r="AI92" i="1"/>
  <c r="AG92" i="1" s="1"/>
  <c r="Y92" i="1"/>
  <c r="X92" i="1"/>
  <c r="W92" i="1" s="1"/>
  <c r="P92" i="1"/>
  <c r="CG91" i="1"/>
  <c r="CF91" i="1"/>
  <c r="CD91" i="1"/>
  <c r="CE91" i="1" s="1"/>
  <c r="AV91" i="1" s="1"/>
  <c r="BI91" i="1"/>
  <c r="BH91" i="1"/>
  <c r="AZ91" i="1"/>
  <c r="AX91" i="1"/>
  <c r="AT91" i="1"/>
  <c r="AN91" i="1"/>
  <c r="BA91" i="1" s="1"/>
  <c r="BD91" i="1" s="1"/>
  <c r="AI91" i="1"/>
  <c r="AH91" i="1"/>
  <c r="AG91" i="1"/>
  <c r="I91" i="1" s="1"/>
  <c r="Y91" i="1"/>
  <c r="X91" i="1"/>
  <c r="W91" i="1" s="1"/>
  <c r="P91" i="1"/>
  <c r="N91" i="1"/>
  <c r="K91" i="1"/>
  <c r="J91" i="1"/>
  <c r="AW91" i="1" s="1"/>
  <c r="H91" i="1"/>
  <c r="CG90" i="1"/>
  <c r="CF90" i="1"/>
  <c r="CD90" i="1"/>
  <c r="BI90" i="1"/>
  <c r="BH90" i="1"/>
  <c r="BF90" i="1"/>
  <c r="BJ90" i="1" s="1"/>
  <c r="BK90" i="1" s="1"/>
  <c r="AZ90" i="1"/>
  <c r="AT90" i="1"/>
  <c r="AN90" i="1"/>
  <c r="BA90" i="1" s="1"/>
  <c r="BD90" i="1" s="1"/>
  <c r="AI90" i="1"/>
  <c r="AG90" i="1" s="1"/>
  <c r="AH90" i="1" s="1"/>
  <c r="Y90" i="1"/>
  <c r="X90" i="1"/>
  <c r="W90" i="1" s="1"/>
  <c r="P90" i="1"/>
  <c r="N90" i="1"/>
  <c r="CG89" i="1"/>
  <c r="CF89" i="1"/>
  <c r="CD89" i="1"/>
  <c r="BI89" i="1"/>
  <c r="BH89" i="1"/>
  <c r="BF89" i="1"/>
  <c r="BJ89" i="1" s="1"/>
  <c r="BK89" i="1" s="1"/>
  <c r="BD89" i="1"/>
  <c r="AZ89" i="1"/>
  <c r="AT89" i="1"/>
  <c r="AN89" i="1"/>
  <c r="BA89" i="1" s="1"/>
  <c r="AI89" i="1"/>
  <c r="AH89" i="1"/>
  <c r="AG89" i="1"/>
  <c r="I89" i="1" s="1"/>
  <c r="H89" i="1" s="1"/>
  <c r="Y89" i="1"/>
  <c r="X89" i="1"/>
  <c r="W89" i="1" s="1"/>
  <c r="P89" i="1"/>
  <c r="N89" i="1"/>
  <c r="J89" i="1"/>
  <c r="AW89" i="1" s="1"/>
  <c r="CG88" i="1"/>
  <c r="CF88" i="1"/>
  <c r="CD88" i="1"/>
  <c r="BI88" i="1"/>
  <c r="BH88" i="1"/>
  <c r="AZ88" i="1"/>
  <c r="AW88" i="1"/>
  <c r="AT88" i="1"/>
  <c r="AN88" i="1"/>
  <c r="BA88" i="1" s="1"/>
  <c r="BD88" i="1" s="1"/>
  <c r="AI88" i="1"/>
  <c r="AG88" i="1" s="1"/>
  <c r="AH88" i="1"/>
  <c r="Y88" i="1"/>
  <c r="X88" i="1"/>
  <c r="W88" i="1" s="1"/>
  <c r="P88" i="1"/>
  <c r="N88" i="1"/>
  <c r="J88" i="1"/>
  <c r="CG87" i="1"/>
  <c r="CF87" i="1"/>
  <c r="CE87" i="1"/>
  <c r="CD87" i="1"/>
  <c r="BI87" i="1"/>
  <c r="BH87" i="1"/>
  <c r="AZ87" i="1"/>
  <c r="AV87" i="1"/>
  <c r="AX87" i="1" s="1"/>
  <c r="AT87" i="1"/>
  <c r="AN87" i="1"/>
  <c r="BA87" i="1" s="1"/>
  <c r="BD87" i="1" s="1"/>
  <c r="AI87" i="1"/>
  <c r="AG87" i="1"/>
  <c r="I87" i="1" s="1"/>
  <c r="AA87" i="1"/>
  <c r="Y87" i="1"/>
  <c r="X87" i="1"/>
  <c r="W87" i="1" s="1"/>
  <c r="S87" i="1"/>
  <c r="P87" i="1"/>
  <c r="N87" i="1"/>
  <c r="K87" i="1"/>
  <c r="H87" i="1"/>
  <c r="CG86" i="1"/>
  <c r="CF86" i="1"/>
  <c r="CD86" i="1"/>
  <c r="BI86" i="1"/>
  <c r="BH86" i="1"/>
  <c r="AZ86" i="1"/>
  <c r="AT86" i="1"/>
  <c r="AN86" i="1"/>
  <c r="BA86" i="1" s="1"/>
  <c r="BD86" i="1" s="1"/>
  <c r="AI86" i="1"/>
  <c r="AG86" i="1" s="1"/>
  <c r="K86" i="1" s="1"/>
  <c r="AH86" i="1"/>
  <c r="Y86" i="1"/>
  <c r="X86" i="1"/>
  <c r="W86" i="1" s="1"/>
  <c r="P86" i="1"/>
  <c r="J86" i="1"/>
  <c r="AW86" i="1" s="1"/>
  <c r="I86" i="1"/>
  <c r="H86" i="1" s="1"/>
  <c r="CG85" i="1"/>
  <c r="CF85" i="1"/>
  <c r="CD85" i="1"/>
  <c r="BI85" i="1"/>
  <c r="BH85" i="1"/>
  <c r="BD85" i="1"/>
  <c r="BG85" i="1" s="1"/>
  <c r="AZ85" i="1"/>
  <c r="AT85" i="1"/>
  <c r="AN85" i="1"/>
  <c r="BA85" i="1" s="1"/>
  <c r="AI85" i="1"/>
  <c r="AH85" i="1"/>
  <c r="AG85" i="1"/>
  <c r="I85" i="1" s="1"/>
  <c r="H85" i="1" s="1"/>
  <c r="Y85" i="1"/>
  <c r="X85" i="1"/>
  <c r="W85" i="1" s="1"/>
  <c r="P85" i="1"/>
  <c r="N85" i="1"/>
  <c r="K85" i="1"/>
  <c r="J85" i="1"/>
  <c r="AW85" i="1" s="1"/>
  <c r="CG84" i="1"/>
  <c r="CF84" i="1"/>
  <c r="CE84" i="1"/>
  <c r="AV84" i="1" s="1"/>
  <c r="CD84" i="1"/>
  <c r="BI84" i="1"/>
  <c r="BH84" i="1"/>
  <c r="AZ84" i="1"/>
  <c r="AT84" i="1"/>
  <c r="AN84" i="1"/>
  <c r="BA84" i="1" s="1"/>
  <c r="BD84" i="1" s="1"/>
  <c r="AI84" i="1"/>
  <c r="AG84" i="1" s="1"/>
  <c r="Y84" i="1"/>
  <c r="X84" i="1"/>
  <c r="W84" i="1" s="1"/>
  <c r="S84" i="1"/>
  <c r="P84" i="1"/>
  <c r="CG83" i="1"/>
  <c r="CF83" i="1"/>
  <c r="CE83" i="1"/>
  <c r="CD83" i="1"/>
  <c r="BI83" i="1"/>
  <c r="BH83" i="1"/>
  <c r="BA83" i="1"/>
  <c r="BD83" i="1" s="1"/>
  <c r="AZ83" i="1"/>
  <c r="AX83" i="1"/>
  <c r="AV83" i="1"/>
  <c r="AT83" i="1"/>
  <c r="AN83" i="1"/>
  <c r="AI83" i="1"/>
  <c r="AG83" i="1" s="1"/>
  <c r="Y83" i="1"/>
  <c r="W83" i="1" s="1"/>
  <c r="X83" i="1"/>
  <c r="S83" i="1"/>
  <c r="T83" i="1" s="1"/>
  <c r="U83" i="1" s="1"/>
  <c r="P83" i="1"/>
  <c r="I83" i="1"/>
  <c r="H83" i="1" s="1"/>
  <c r="AA83" i="1" s="1"/>
  <c r="CG82" i="1"/>
  <c r="CF82" i="1"/>
  <c r="CD82" i="1"/>
  <c r="CE82" i="1" s="1"/>
  <c r="AV82" i="1" s="1"/>
  <c r="AX82" i="1" s="1"/>
  <c r="BI82" i="1"/>
  <c r="BH82" i="1"/>
  <c r="AZ82" i="1"/>
  <c r="AT82" i="1"/>
  <c r="AN82" i="1"/>
  <c r="BA82" i="1" s="1"/>
  <c r="BD82" i="1" s="1"/>
  <c r="AI82" i="1"/>
  <c r="AG82" i="1"/>
  <c r="Y82" i="1"/>
  <c r="X82" i="1"/>
  <c r="W82" i="1"/>
  <c r="P82" i="1"/>
  <c r="CG81" i="1"/>
  <c r="CF81" i="1"/>
  <c r="CD81" i="1"/>
  <c r="CE81" i="1" s="1"/>
  <c r="AV81" i="1" s="1"/>
  <c r="BI81" i="1"/>
  <c r="BH81" i="1"/>
  <c r="AZ81" i="1"/>
  <c r="AW81" i="1"/>
  <c r="AY81" i="1" s="1"/>
  <c r="AT81" i="1"/>
  <c r="AX81" i="1" s="1"/>
  <c r="AN81" i="1"/>
  <c r="BA81" i="1" s="1"/>
  <c r="BD81" i="1" s="1"/>
  <c r="BG81" i="1" s="1"/>
  <c r="AI81" i="1"/>
  <c r="AG81" i="1"/>
  <c r="I81" i="1" s="1"/>
  <c r="H81" i="1" s="1"/>
  <c r="Y81" i="1"/>
  <c r="X81" i="1"/>
  <c r="W81" i="1"/>
  <c r="P81" i="1"/>
  <c r="N81" i="1"/>
  <c r="K81" i="1"/>
  <c r="J81" i="1"/>
  <c r="CG80" i="1"/>
  <c r="CF80" i="1"/>
  <c r="CE80" i="1"/>
  <c r="AV80" i="1" s="1"/>
  <c r="CD80" i="1"/>
  <c r="BI80" i="1"/>
  <c r="BH80" i="1"/>
  <c r="BE80" i="1"/>
  <c r="AZ80" i="1"/>
  <c r="AT80" i="1"/>
  <c r="AN80" i="1"/>
  <c r="BA80" i="1" s="1"/>
  <c r="BD80" i="1" s="1"/>
  <c r="AI80" i="1"/>
  <c r="AG80" i="1" s="1"/>
  <c r="Y80" i="1"/>
  <c r="X80" i="1"/>
  <c r="W80" i="1" s="1"/>
  <c r="S80" i="1"/>
  <c r="P80" i="1"/>
  <c r="CG79" i="1"/>
  <c r="CF79" i="1"/>
  <c r="CE79" i="1" s="1"/>
  <c r="AV79" i="1" s="1"/>
  <c r="AX79" i="1" s="1"/>
  <c r="CD79" i="1"/>
  <c r="BI79" i="1"/>
  <c r="BH79" i="1"/>
  <c r="BA79" i="1"/>
  <c r="BD79" i="1" s="1"/>
  <c r="AZ79" i="1"/>
  <c r="AT79" i="1"/>
  <c r="AN79" i="1"/>
  <c r="AI79" i="1"/>
  <c r="AG79" i="1" s="1"/>
  <c r="I79" i="1" s="1"/>
  <c r="H79" i="1" s="1"/>
  <c r="Y79" i="1"/>
  <c r="X79" i="1"/>
  <c r="S79" i="1"/>
  <c r="P79" i="1"/>
  <c r="CG78" i="1"/>
  <c r="CF78" i="1"/>
  <c r="CD78" i="1"/>
  <c r="CE78" i="1" s="1"/>
  <c r="AV78" i="1" s="1"/>
  <c r="AX78" i="1" s="1"/>
  <c r="BI78" i="1"/>
  <c r="BH78" i="1"/>
  <c r="AZ78" i="1"/>
  <c r="AT78" i="1"/>
  <c r="AN78" i="1"/>
  <c r="BA78" i="1" s="1"/>
  <c r="BD78" i="1" s="1"/>
  <c r="AI78" i="1"/>
  <c r="AG78" i="1"/>
  <c r="Y78" i="1"/>
  <c r="X78" i="1"/>
  <c r="W78" i="1"/>
  <c r="P78" i="1"/>
  <c r="CG77" i="1"/>
  <c r="CF77" i="1"/>
  <c r="CD77" i="1"/>
  <c r="CE77" i="1" s="1"/>
  <c r="AV77" i="1" s="1"/>
  <c r="BI77" i="1"/>
  <c r="BH77" i="1"/>
  <c r="AZ77" i="1"/>
  <c r="AW77" i="1"/>
  <c r="AY77" i="1" s="1"/>
  <c r="AT77" i="1"/>
  <c r="AX77" i="1" s="1"/>
  <c r="AN77" i="1"/>
  <c r="BA77" i="1" s="1"/>
  <c r="BD77" i="1" s="1"/>
  <c r="BG77" i="1" s="1"/>
  <c r="AI77" i="1"/>
  <c r="AG77" i="1"/>
  <c r="I77" i="1" s="1"/>
  <c r="H77" i="1" s="1"/>
  <c r="Y77" i="1"/>
  <c r="X77" i="1"/>
  <c r="W77" i="1"/>
  <c r="P77" i="1"/>
  <c r="N77" i="1"/>
  <c r="K77" i="1"/>
  <c r="J77" i="1"/>
  <c r="CG76" i="1"/>
  <c r="CF76" i="1"/>
  <c r="CE76" i="1"/>
  <c r="AV76" i="1" s="1"/>
  <c r="CD76" i="1"/>
  <c r="BI76" i="1"/>
  <c r="BH76" i="1"/>
  <c r="BE76" i="1"/>
  <c r="AZ76" i="1"/>
  <c r="AT76" i="1"/>
  <c r="AN76" i="1"/>
  <c r="BA76" i="1" s="1"/>
  <c r="BD76" i="1" s="1"/>
  <c r="AI76" i="1"/>
  <c r="AG76" i="1" s="1"/>
  <c r="Y76" i="1"/>
  <c r="X76" i="1"/>
  <c r="W76" i="1" s="1"/>
  <c r="S76" i="1"/>
  <c r="P76" i="1"/>
  <c r="CG75" i="1"/>
  <c r="CF75" i="1"/>
  <c r="CE75" i="1" s="1"/>
  <c r="AV75" i="1" s="1"/>
  <c r="AX75" i="1" s="1"/>
  <c r="CD75" i="1"/>
  <c r="BI75" i="1"/>
  <c r="BH75" i="1"/>
  <c r="BA75" i="1"/>
  <c r="BD75" i="1" s="1"/>
  <c r="AZ75" i="1"/>
  <c r="AT75" i="1"/>
  <c r="AN75" i="1"/>
  <c r="AI75" i="1"/>
  <c r="AG75" i="1" s="1"/>
  <c r="I75" i="1" s="1"/>
  <c r="H75" i="1" s="1"/>
  <c r="Y75" i="1"/>
  <c r="X75" i="1"/>
  <c r="S75" i="1"/>
  <c r="P75" i="1"/>
  <c r="CG74" i="1"/>
  <c r="CF74" i="1"/>
  <c r="CD74" i="1"/>
  <c r="CE74" i="1" s="1"/>
  <c r="BI74" i="1"/>
  <c r="BH74" i="1"/>
  <c r="BF74" i="1"/>
  <c r="BJ74" i="1" s="1"/>
  <c r="BK74" i="1" s="1"/>
  <c r="AZ74" i="1"/>
  <c r="AV74" i="1"/>
  <c r="AX74" i="1" s="1"/>
  <c r="AT74" i="1"/>
  <c r="AN74" i="1"/>
  <c r="BA74" i="1" s="1"/>
  <c r="BD74" i="1" s="1"/>
  <c r="AI74" i="1"/>
  <c r="AG74" i="1"/>
  <c r="Y74" i="1"/>
  <c r="X74" i="1"/>
  <c r="W74" i="1"/>
  <c r="P74" i="1"/>
  <c r="CG73" i="1"/>
  <c r="CF73" i="1"/>
  <c r="CD73" i="1"/>
  <c r="BI73" i="1"/>
  <c r="BH73" i="1"/>
  <c r="AZ73" i="1"/>
  <c r="AT73" i="1"/>
  <c r="AN73" i="1"/>
  <c r="BA73" i="1" s="1"/>
  <c r="BD73" i="1" s="1"/>
  <c r="AI73" i="1"/>
  <c r="AG73" i="1"/>
  <c r="I73" i="1" s="1"/>
  <c r="H73" i="1" s="1"/>
  <c r="Y73" i="1"/>
  <c r="X73" i="1"/>
  <c r="W73" i="1"/>
  <c r="P73" i="1"/>
  <c r="K73" i="1"/>
  <c r="J73" i="1"/>
  <c r="AW73" i="1" s="1"/>
  <c r="CG72" i="1"/>
  <c r="CF72" i="1"/>
  <c r="CE72" i="1"/>
  <c r="AV72" i="1" s="1"/>
  <c r="CD72" i="1"/>
  <c r="BI72" i="1"/>
  <c r="BH72" i="1"/>
  <c r="BE72" i="1"/>
  <c r="AZ72" i="1"/>
  <c r="AT72" i="1"/>
  <c r="AX72" i="1" s="1"/>
  <c r="AN72" i="1"/>
  <c r="BA72" i="1" s="1"/>
  <c r="BD72" i="1" s="1"/>
  <c r="AI72" i="1"/>
  <c r="AG72" i="1" s="1"/>
  <c r="Y72" i="1"/>
  <c r="X72" i="1"/>
  <c r="W72" i="1" s="1"/>
  <c r="S72" i="1"/>
  <c r="P72" i="1"/>
  <c r="CG71" i="1"/>
  <c r="CF71" i="1"/>
  <c r="CE71" i="1" s="1"/>
  <c r="CD71" i="1"/>
  <c r="BI71" i="1"/>
  <c r="BH71" i="1"/>
  <c r="BA71" i="1"/>
  <c r="BD71" i="1" s="1"/>
  <c r="AZ71" i="1"/>
  <c r="AV71" i="1"/>
  <c r="AX71" i="1" s="1"/>
  <c r="AT71" i="1"/>
  <c r="AN71" i="1"/>
  <c r="AI71" i="1"/>
  <c r="AG71" i="1" s="1"/>
  <c r="J71" i="1" s="1"/>
  <c r="AW71" i="1" s="1"/>
  <c r="Y71" i="1"/>
  <c r="X71" i="1"/>
  <c r="W71" i="1" s="1"/>
  <c r="S71" i="1"/>
  <c r="P71" i="1"/>
  <c r="N71" i="1"/>
  <c r="K71" i="1"/>
  <c r="I71" i="1"/>
  <c r="H71" i="1" s="1"/>
  <c r="CG70" i="1"/>
  <c r="CF70" i="1"/>
  <c r="CD70" i="1"/>
  <c r="CE70" i="1" s="1"/>
  <c r="AV70" i="1" s="1"/>
  <c r="BI70" i="1"/>
  <c r="BH70" i="1"/>
  <c r="BA70" i="1"/>
  <c r="BD70" i="1" s="1"/>
  <c r="AZ70" i="1"/>
  <c r="AT70" i="1"/>
  <c r="AN70" i="1"/>
  <c r="AI70" i="1"/>
  <c r="AG70" i="1" s="1"/>
  <c r="AH70" i="1"/>
  <c r="Y70" i="1"/>
  <c r="X70" i="1"/>
  <c r="W70" i="1" s="1"/>
  <c r="S70" i="1"/>
  <c r="P70" i="1"/>
  <c r="CG69" i="1"/>
  <c r="CF69" i="1"/>
  <c r="CD69" i="1"/>
  <c r="CE69" i="1" s="1"/>
  <c r="AV69" i="1" s="1"/>
  <c r="BI69" i="1"/>
  <c r="BH69" i="1"/>
  <c r="AZ69" i="1"/>
  <c r="AX69" i="1"/>
  <c r="AT69" i="1"/>
  <c r="AN69" i="1"/>
  <c r="BA69" i="1" s="1"/>
  <c r="BD69" i="1" s="1"/>
  <c r="AI69" i="1"/>
  <c r="AG69" i="1" s="1"/>
  <c r="Y69" i="1"/>
  <c r="W69" i="1" s="1"/>
  <c r="X69" i="1"/>
  <c r="P69" i="1"/>
  <c r="CG68" i="1"/>
  <c r="S68" i="1" s="1"/>
  <c r="CF68" i="1"/>
  <c r="CE68" i="1" s="1"/>
  <c r="AV68" i="1" s="1"/>
  <c r="AX68" i="1" s="1"/>
  <c r="CD68" i="1"/>
  <c r="BI68" i="1"/>
  <c r="BH68" i="1"/>
  <c r="AZ68" i="1"/>
  <c r="AT68" i="1"/>
  <c r="AN68" i="1"/>
  <c r="BA68" i="1" s="1"/>
  <c r="BD68" i="1" s="1"/>
  <c r="AI68" i="1"/>
  <c r="AG68" i="1"/>
  <c r="K68" i="1" s="1"/>
  <c r="Y68" i="1"/>
  <c r="X68" i="1"/>
  <c r="W68" i="1"/>
  <c r="P68" i="1"/>
  <c r="CG67" i="1"/>
  <c r="CF67" i="1"/>
  <c r="CD67" i="1"/>
  <c r="BI67" i="1"/>
  <c r="BH67" i="1"/>
  <c r="AZ67" i="1"/>
  <c r="AT67" i="1"/>
  <c r="AN67" i="1"/>
  <c r="BA67" i="1" s="1"/>
  <c r="BD67" i="1" s="1"/>
  <c r="AI67" i="1"/>
  <c r="AG67" i="1" s="1"/>
  <c r="Y67" i="1"/>
  <c r="X67" i="1"/>
  <c r="W67" i="1" s="1"/>
  <c r="P67" i="1"/>
  <c r="J67" i="1"/>
  <c r="AW67" i="1" s="1"/>
  <c r="CG66" i="1"/>
  <c r="CF66" i="1"/>
  <c r="CE66" i="1" s="1"/>
  <c r="AV66" i="1" s="1"/>
  <c r="CD66" i="1"/>
  <c r="BI66" i="1"/>
  <c r="BH66" i="1"/>
  <c r="AZ66" i="1"/>
  <c r="AT66" i="1"/>
  <c r="AX66" i="1" s="1"/>
  <c r="AN66" i="1"/>
  <c r="BA66" i="1" s="1"/>
  <c r="BD66" i="1" s="1"/>
  <c r="AI66" i="1"/>
  <c r="AG66" i="1" s="1"/>
  <c r="AH66" i="1" s="1"/>
  <c r="Y66" i="1"/>
  <c r="X66" i="1"/>
  <c r="W66" i="1" s="1"/>
  <c r="S66" i="1"/>
  <c r="P66" i="1"/>
  <c r="CG65" i="1"/>
  <c r="CF65" i="1"/>
  <c r="CD65" i="1"/>
  <c r="CE65" i="1" s="1"/>
  <c r="AV65" i="1" s="1"/>
  <c r="BI65" i="1"/>
  <c r="BH65" i="1"/>
  <c r="AZ65" i="1"/>
  <c r="AX65" i="1"/>
  <c r="AT65" i="1"/>
  <c r="AN65" i="1"/>
  <c r="BA65" i="1" s="1"/>
  <c r="BD65" i="1" s="1"/>
  <c r="AI65" i="1"/>
  <c r="AG65" i="1" s="1"/>
  <c r="Y65" i="1"/>
  <c r="X65" i="1"/>
  <c r="W65" i="1" s="1"/>
  <c r="P65" i="1"/>
  <c r="N65" i="1"/>
  <c r="CG64" i="1"/>
  <c r="CF64" i="1"/>
  <c r="CD64" i="1"/>
  <c r="BI64" i="1"/>
  <c r="BH64" i="1"/>
  <c r="AZ64" i="1"/>
  <c r="AT64" i="1"/>
  <c r="AN64" i="1"/>
  <c r="BA64" i="1" s="1"/>
  <c r="BD64" i="1" s="1"/>
  <c r="BF64" i="1" s="1"/>
  <c r="BJ64" i="1" s="1"/>
  <c r="BK64" i="1" s="1"/>
  <c r="AI64" i="1"/>
  <c r="AH64" i="1"/>
  <c r="AG64" i="1"/>
  <c r="K64" i="1" s="1"/>
  <c r="Y64" i="1"/>
  <c r="X64" i="1"/>
  <c r="W64" i="1" s="1"/>
  <c r="P64" i="1"/>
  <c r="CG63" i="1"/>
  <c r="CF63" i="1"/>
  <c r="CD63" i="1"/>
  <c r="BI63" i="1"/>
  <c r="BH63" i="1"/>
  <c r="BD63" i="1"/>
  <c r="AZ63" i="1"/>
  <c r="AT63" i="1"/>
  <c r="AN63" i="1"/>
  <c r="BA63" i="1" s="1"/>
  <c r="AI63" i="1"/>
  <c r="AG63" i="1" s="1"/>
  <c r="Y63" i="1"/>
  <c r="X63" i="1"/>
  <c r="W63" i="1" s="1"/>
  <c r="P63" i="1"/>
  <c r="CG62" i="1"/>
  <c r="CF62" i="1"/>
  <c r="CE62" i="1" s="1"/>
  <c r="AV62" i="1" s="1"/>
  <c r="AX62" i="1" s="1"/>
  <c r="CD62" i="1"/>
  <c r="BI62" i="1"/>
  <c r="BH62" i="1"/>
  <c r="AZ62" i="1"/>
  <c r="AT62" i="1"/>
  <c r="AN62" i="1"/>
  <c r="BA62" i="1" s="1"/>
  <c r="BD62" i="1" s="1"/>
  <c r="AI62" i="1"/>
  <c r="AG62" i="1" s="1"/>
  <c r="AH62" i="1"/>
  <c r="Y62" i="1"/>
  <c r="X62" i="1"/>
  <c r="W62" i="1" s="1"/>
  <c r="S62" i="1"/>
  <c r="P62" i="1"/>
  <c r="CG61" i="1"/>
  <c r="CF61" i="1"/>
  <c r="CD61" i="1"/>
  <c r="BI61" i="1"/>
  <c r="BH61" i="1"/>
  <c r="AZ61" i="1"/>
  <c r="AT61" i="1"/>
  <c r="AN61" i="1"/>
  <c r="BA61" i="1" s="1"/>
  <c r="BD61" i="1" s="1"/>
  <c r="AI61" i="1"/>
  <c r="AG61" i="1" s="1"/>
  <c r="J61" i="1" s="1"/>
  <c r="AW61" i="1" s="1"/>
  <c r="Y61" i="1"/>
  <c r="X61" i="1"/>
  <c r="W61" i="1" s="1"/>
  <c r="P61" i="1"/>
  <c r="N61" i="1"/>
  <c r="CG60" i="1"/>
  <c r="CF60" i="1"/>
  <c r="CD60" i="1"/>
  <c r="BJ60" i="1"/>
  <c r="BK60" i="1" s="1"/>
  <c r="BI60" i="1"/>
  <c r="BH60" i="1"/>
  <c r="BF60" i="1"/>
  <c r="AZ60" i="1"/>
  <c r="AT60" i="1"/>
  <c r="AN60" i="1"/>
  <c r="BA60" i="1" s="1"/>
  <c r="BD60" i="1" s="1"/>
  <c r="AI60" i="1"/>
  <c r="AH60" i="1"/>
  <c r="AG60" i="1"/>
  <c r="K60" i="1" s="1"/>
  <c r="Y60" i="1"/>
  <c r="X60" i="1"/>
  <c r="W60" i="1" s="1"/>
  <c r="P60" i="1"/>
  <c r="J60" i="1"/>
  <c r="AW60" i="1" s="1"/>
  <c r="CG59" i="1"/>
  <c r="CF59" i="1"/>
  <c r="CD59" i="1"/>
  <c r="BI59" i="1"/>
  <c r="BH59" i="1"/>
  <c r="AZ59" i="1"/>
  <c r="AT59" i="1"/>
  <c r="AN59" i="1"/>
  <c r="BA59" i="1" s="1"/>
  <c r="BD59" i="1" s="1"/>
  <c r="AI59" i="1"/>
  <c r="AG59" i="1" s="1"/>
  <c r="Y59" i="1"/>
  <c r="X59" i="1"/>
  <c r="W59" i="1" s="1"/>
  <c r="P59" i="1"/>
  <c r="CG58" i="1"/>
  <c r="CF58" i="1"/>
  <c r="CE58" i="1" s="1"/>
  <c r="AV58" i="1" s="1"/>
  <c r="CD58" i="1"/>
  <c r="BI58" i="1"/>
  <c r="BH58" i="1"/>
  <c r="BD58" i="1"/>
  <c r="BG58" i="1" s="1"/>
  <c r="AZ58" i="1"/>
  <c r="AT58" i="1"/>
  <c r="AX58" i="1" s="1"/>
  <c r="AN58" i="1"/>
  <c r="BA58" i="1" s="1"/>
  <c r="AI58" i="1"/>
  <c r="AG58" i="1"/>
  <c r="K58" i="1" s="1"/>
  <c r="Y58" i="1"/>
  <c r="X58" i="1"/>
  <c r="W58" i="1" s="1"/>
  <c r="S58" i="1"/>
  <c r="P58" i="1"/>
  <c r="CG57" i="1"/>
  <c r="CF57" i="1"/>
  <c r="CD57" i="1"/>
  <c r="BI57" i="1"/>
  <c r="BH57" i="1"/>
  <c r="AZ57" i="1"/>
  <c r="AT57" i="1"/>
  <c r="AN57" i="1"/>
  <c r="BA57" i="1" s="1"/>
  <c r="BD57" i="1" s="1"/>
  <c r="AI57" i="1"/>
  <c r="AG57" i="1" s="1"/>
  <c r="Y57" i="1"/>
  <c r="X57" i="1"/>
  <c r="W57" i="1"/>
  <c r="P57" i="1"/>
  <c r="CG56" i="1"/>
  <c r="CF56" i="1"/>
  <c r="CE56" i="1"/>
  <c r="AV56" i="1" s="1"/>
  <c r="CD56" i="1"/>
  <c r="BI56" i="1"/>
  <c r="BH56" i="1"/>
  <c r="BF56" i="1"/>
  <c r="BJ56" i="1" s="1"/>
  <c r="BK56" i="1" s="1"/>
  <c r="BD56" i="1"/>
  <c r="BG56" i="1" s="1"/>
  <c r="AZ56" i="1"/>
  <c r="AT56" i="1"/>
  <c r="AN56" i="1"/>
  <c r="BA56" i="1" s="1"/>
  <c r="AI56" i="1"/>
  <c r="AH56" i="1"/>
  <c r="AG56" i="1"/>
  <c r="I56" i="1" s="1"/>
  <c r="AA56" i="1"/>
  <c r="Y56" i="1"/>
  <c r="X56" i="1"/>
  <c r="W56" i="1" s="1"/>
  <c r="S56" i="1"/>
  <c r="P56" i="1"/>
  <c r="N56" i="1"/>
  <c r="K56" i="1"/>
  <c r="J56" i="1"/>
  <c r="AW56" i="1" s="1"/>
  <c r="H56" i="1"/>
  <c r="CG55" i="1"/>
  <c r="CF55" i="1"/>
  <c r="CD55" i="1"/>
  <c r="CE55" i="1" s="1"/>
  <c r="AV55" i="1" s="1"/>
  <c r="AX55" i="1" s="1"/>
  <c r="BI55" i="1"/>
  <c r="BH55" i="1"/>
  <c r="BA55" i="1"/>
  <c r="BD55" i="1" s="1"/>
  <c r="AZ55" i="1"/>
  <c r="AT55" i="1"/>
  <c r="AN55" i="1"/>
  <c r="AI55" i="1"/>
  <c r="AG55" i="1"/>
  <c r="K55" i="1" s="1"/>
  <c r="Y55" i="1"/>
  <c r="X55" i="1"/>
  <c r="W55" i="1"/>
  <c r="P55" i="1"/>
  <c r="CG54" i="1"/>
  <c r="S54" i="1" s="1"/>
  <c r="CF54" i="1"/>
  <c r="CE54" i="1"/>
  <c r="AV54" i="1" s="1"/>
  <c r="CD54" i="1"/>
  <c r="BI54" i="1"/>
  <c r="BH54" i="1"/>
  <c r="AZ54" i="1"/>
  <c r="AT54" i="1"/>
  <c r="AN54" i="1"/>
  <c r="BA54" i="1" s="1"/>
  <c r="BD54" i="1" s="1"/>
  <c r="AI54" i="1"/>
  <c r="AG54" i="1"/>
  <c r="J54" i="1" s="1"/>
  <c r="AW54" i="1" s="1"/>
  <c r="AY54" i="1" s="1"/>
  <c r="Y54" i="1"/>
  <c r="X54" i="1"/>
  <c r="W54" i="1"/>
  <c r="P54" i="1"/>
  <c r="N54" i="1"/>
  <c r="K54" i="1"/>
  <c r="CG53" i="1"/>
  <c r="CF53" i="1"/>
  <c r="CE53" i="1"/>
  <c r="AV53" i="1" s="1"/>
  <c r="CD53" i="1"/>
  <c r="BI53" i="1"/>
  <c r="BH53" i="1"/>
  <c r="BA53" i="1"/>
  <c r="BD53" i="1" s="1"/>
  <c r="AZ53" i="1"/>
  <c r="AT53" i="1"/>
  <c r="AN53" i="1"/>
  <c r="AI53" i="1"/>
  <c r="AG53" i="1" s="1"/>
  <c r="Y53" i="1"/>
  <c r="X53" i="1"/>
  <c r="W53" i="1" s="1"/>
  <c r="S53" i="1"/>
  <c r="P53" i="1"/>
  <c r="CG52" i="1"/>
  <c r="CF52" i="1"/>
  <c r="CD52" i="1"/>
  <c r="CE52" i="1" s="1"/>
  <c r="AV52" i="1" s="1"/>
  <c r="BI52" i="1"/>
  <c r="BH52" i="1"/>
  <c r="BA52" i="1"/>
  <c r="BD52" i="1" s="1"/>
  <c r="AZ52" i="1"/>
  <c r="AT52" i="1"/>
  <c r="AN52" i="1"/>
  <c r="AI52" i="1"/>
  <c r="AG52" i="1" s="1"/>
  <c r="Y52" i="1"/>
  <c r="W52" i="1" s="1"/>
  <c r="X52" i="1"/>
  <c r="P52" i="1"/>
  <c r="CG51" i="1"/>
  <c r="CF51" i="1"/>
  <c r="CD51" i="1"/>
  <c r="CE51" i="1" s="1"/>
  <c r="AV51" i="1" s="1"/>
  <c r="AX51" i="1" s="1"/>
  <c r="BI51" i="1"/>
  <c r="BH51" i="1"/>
  <c r="AZ51" i="1"/>
  <c r="AT51" i="1"/>
  <c r="AN51" i="1"/>
  <c r="BA51" i="1" s="1"/>
  <c r="BD51" i="1" s="1"/>
  <c r="AI51" i="1"/>
  <c r="AG51" i="1"/>
  <c r="K51" i="1" s="1"/>
  <c r="Y51" i="1"/>
  <c r="X51" i="1"/>
  <c r="W51" i="1"/>
  <c r="P51" i="1"/>
  <c r="CG50" i="1"/>
  <c r="S50" i="1" s="1"/>
  <c r="CF50" i="1"/>
  <c r="CE50" i="1"/>
  <c r="AV50" i="1" s="1"/>
  <c r="CD50" i="1"/>
  <c r="BI50" i="1"/>
  <c r="BH50" i="1"/>
  <c r="AZ50" i="1"/>
  <c r="AW50" i="1"/>
  <c r="AT50" i="1"/>
  <c r="AN50" i="1"/>
  <c r="BA50" i="1" s="1"/>
  <c r="BD50" i="1" s="1"/>
  <c r="AI50" i="1"/>
  <c r="AG50" i="1"/>
  <c r="I50" i="1" s="1"/>
  <c r="H50" i="1" s="1"/>
  <c r="Y50" i="1"/>
  <c r="X50" i="1"/>
  <c r="W50" i="1"/>
  <c r="P50" i="1"/>
  <c r="N50" i="1"/>
  <c r="K50" i="1"/>
  <c r="J50" i="1"/>
  <c r="CG49" i="1"/>
  <c r="CF49" i="1"/>
  <c r="CE49" i="1"/>
  <c r="AV49" i="1" s="1"/>
  <c r="CD49" i="1"/>
  <c r="BI49" i="1"/>
  <c r="BH49" i="1"/>
  <c r="BA49" i="1"/>
  <c r="BD49" i="1" s="1"/>
  <c r="AZ49" i="1"/>
  <c r="AT49" i="1"/>
  <c r="AX49" i="1" s="1"/>
  <c r="AN49" i="1"/>
  <c r="AI49" i="1"/>
  <c r="AG49" i="1" s="1"/>
  <c r="Y49" i="1"/>
  <c r="X49" i="1"/>
  <c r="W49" i="1" s="1"/>
  <c r="S49" i="1"/>
  <c r="P49" i="1"/>
  <c r="CG48" i="1"/>
  <c r="CF48" i="1"/>
  <c r="CD48" i="1"/>
  <c r="CE48" i="1" s="1"/>
  <c r="AV48" i="1" s="1"/>
  <c r="AX48" i="1" s="1"/>
  <c r="BI48" i="1"/>
  <c r="BH48" i="1"/>
  <c r="BA48" i="1"/>
  <c r="BD48" i="1" s="1"/>
  <c r="AZ48" i="1"/>
  <c r="AT48" i="1"/>
  <c r="AN48" i="1"/>
  <c r="AI48" i="1"/>
  <c r="AG48" i="1" s="1"/>
  <c r="Y48" i="1"/>
  <c r="W48" i="1" s="1"/>
  <c r="X48" i="1"/>
  <c r="P48" i="1"/>
  <c r="CG47" i="1"/>
  <c r="CF47" i="1"/>
  <c r="CD47" i="1"/>
  <c r="CE47" i="1" s="1"/>
  <c r="AV47" i="1" s="1"/>
  <c r="AX47" i="1" s="1"/>
  <c r="BI47" i="1"/>
  <c r="BH47" i="1"/>
  <c r="AZ47" i="1"/>
  <c r="AT47" i="1"/>
  <c r="AN47" i="1"/>
  <c r="BA47" i="1" s="1"/>
  <c r="BD47" i="1" s="1"/>
  <c r="AI47" i="1"/>
  <c r="AG47" i="1"/>
  <c r="K47" i="1" s="1"/>
  <c r="Y47" i="1"/>
  <c r="X47" i="1"/>
  <c r="W47" i="1"/>
  <c r="P47" i="1"/>
  <c r="CG46" i="1"/>
  <c r="CF46" i="1"/>
  <c r="CE46" i="1"/>
  <c r="AV46" i="1" s="1"/>
  <c r="CD46" i="1"/>
  <c r="BI46" i="1"/>
  <c r="BH46" i="1"/>
  <c r="AZ46" i="1"/>
  <c r="AW46" i="1"/>
  <c r="AT46" i="1"/>
  <c r="AN46" i="1"/>
  <c r="BA46" i="1" s="1"/>
  <c r="BD46" i="1" s="1"/>
  <c r="AI46" i="1"/>
  <c r="AH46" i="1"/>
  <c r="AG46" i="1"/>
  <c r="I46" i="1" s="1"/>
  <c r="H46" i="1" s="1"/>
  <c r="Y46" i="1"/>
  <c r="X46" i="1"/>
  <c r="W46" i="1" s="1"/>
  <c r="S46" i="1"/>
  <c r="P46" i="1"/>
  <c r="N46" i="1"/>
  <c r="K46" i="1"/>
  <c r="J46" i="1"/>
  <c r="CG45" i="1"/>
  <c r="CF45" i="1"/>
  <c r="CE45" i="1" s="1"/>
  <c r="CD45" i="1"/>
  <c r="BI45" i="1"/>
  <c r="BH45" i="1"/>
  <c r="BA45" i="1"/>
  <c r="BD45" i="1" s="1"/>
  <c r="BG45" i="1" s="1"/>
  <c r="AZ45" i="1"/>
  <c r="AV45" i="1"/>
  <c r="AX45" i="1" s="1"/>
  <c r="AT45" i="1"/>
  <c r="AN45" i="1"/>
  <c r="AI45" i="1"/>
  <c r="AG45" i="1" s="1"/>
  <c r="AH45" i="1" s="1"/>
  <c r="Y45" i="1"/>
  <c r="X45" i="1"/>
  <c r="S45" i="1"/>
  <c r="P45" i="1"/>
  <c r="N45" i="1"/>
  <c r="J45" i="1"/>
  <c r="AW45" i="1" s="1"/>
  <c r="CG44" i="1"/>
  <c r="CF44" i="1"/>
  <c r="CD44" i="1"/>
  <c r="BI44" i="1"/>
  <c r="BH44" i="1"/>
  <c r="BA44" i="1"/>
  <c r="BD44" i="1" s="1"/>
  <c r="AZ44" i="1"/>
  <c r="AT44" i="1"/>
  <c r="AN44" i="1"/>
  <c r="AI44" i="1"/>
  <c r="AH44" i="1"/>
  <c r="AG44" i="1"/>
  <c r="Y44" i="1"/>
  <c r="X44" i="1"/>
  <c r="W44" i="1"/>
  <c r="P44" i="1"/>
  <c r="CG43" i="1"/>
  <c r="CF43" i="1"/>
  <c r="CD43" i="1"/>
  <c r="BI43" i="1"/>
  <c r="BH43" i="1"/>
  <c r="BA43" i="1"/>
  <c r="BD43" i="1" s="1"/>
  <c r="AZ43" i="1"/>
  <c r="AT43" i="1"/>
  <c r="AN43" i="1"/>
  <c r="AI43" i="1"/>
  <c r="AG43" i="1" s="1"/>
  <c r="AH43" i="1" s="1"/>
  <c r="Y43" i="1"/>
  <c r="X43" i="1"/>
  <c r="P43" i="1"/>
  <c r="CG42" i="1"/>
  <c r="CF42" i="1"/>
  <c r="CE42" i="1"/>
  <c r="AV42" i="1" s="1"/>
  <c r="CD42" i="1"/>
  <c r="BI42" i="1"/>
  <c r="BH42" i="1"/>
  <c r="BA42" i="1"/>
  <c r="BD42" i="1" s="1"/>
  <c r="AZ42" i="1"/>
  <c r="AX42" i="1"/>
  <c r="AT42" i="1"/>
  <c r="AN42" i="1"/>
  <c r="AI42" i="1"/>
  <c r="AG42" i="1"/>
  <c r="N42" i="1" s="1"/>
  <c r="Y42" i="1"/>
  <c r="X42" i="1"/>
  <c r="W42" i="1"/>
  <c r="S42" i="1"/>
  <c r="P42" i="1"/>
  <c r="CG41" i="1"/>
  <c r="CF41" i="1"/>
  <c r="CD41" i="1"/>
  <c r="BI41" i="1"/>
  <c r="BH41" i="1"/>
  <c r="BF41" i="1"/>
  <c r="BJ41" i="1" s="1"/>
  <c r="BK41" i="1" s="1"/>
  <c r="BA41" i="1"/>
  <c r="BD41" i="1" s="1"/>
  <c r="BE41" i="1" s="1"/>
  <c r="AZ41" i="1"/>
  <c r="AT41" i="1"/>
  <c r="AN41" i="1"/>
  <c r="AI41" i="1"/>
  <c r="AG41" i="1"/>
  <c r="K41" i="1" s="1"/>
  <c r="Y41" i="1"/>
  <c r="X41" i="1"/>
  <c r="W41" i="1"/>
  <c r="P41" i="1"/>
  <c r="CG40" i="1"/>
  <c r="CF40" i="1"/>
  <c r="CE40" i="1"/>
  <c r="AV40" i="1" s="1"/>
  <c r="CD40" i="1"/>
  <c r="BI40" i="1"/>
  <c r="BH40" i="1"/>
  <c r="BD40" i="1"/>
  <c r="AZ40" i="1"/>
  <c r="AT40" i="1"/>
  <c r="AX40" i="1" s="1"/>
  <c r="AN40" i="1"/>
  <c r="BA40" i="1" s="1"/>
  <c r="AI40" i="1"/>
  <c r="AG40" i="1"/>
  <c r="I40" i="1" s="1"/>
  <c r="H40" i="1" s="1"/>
  <c r="AA40" i="1"/>
  <c r="Y40" i="1"/>
  <c r="X40" i="1"/>
  <c r="W40" i="1"/>
  <c r="S40" i="1"/>
  <c r="P40" i="1"/>
  <c r="K40" i="1"/>
  <c r="J40" i="1"/>
  <c r="AW40" i="1" s="1"/>
  <c r="AY40" i="1" s="1"/>
  <c r="CG39" i="1"/>
  <c r="CF39" i="1"/>
  <c r="CE39" i="1"/>
  <c r="AV39" i="1" s="1"/>
  <c r="CD39" i="1"/>
  <c r="BI39" i="1"/>
  <c r="BH39" i="1"/>
  <c r="BA39" i="1"/>
  <c r="BD39" i="1" s="1"/>
  <c r="AZ39" i="1"/>
  <c r="AT39" i="1"/>
  <c r="AX39" i="1" s="1"/>
  <c r="AN39" i="1"/>
  <c r="AI39" i="1"/>
  <c r="AG39" i="1" s="1"/>
  <c r="AH39" i="1" s="1"/>
  <c r="Y39" i="1"/>
  <c r="X39" i="1"/>
  <c r="S39" i="1"/>
  <c r="P39" i="1"/>
  <c r="I39" i="1"/>
  <c r="H39" i="1" s="1"/>
  <c r="CG38" i="1"/>
  <c r="CF38" i="1"/>
  <c r="CE38" i="1"/>
  <c r="AV38" i="1" s="1"/>
  <c r="CD38" i="1"/>
  <c r="BI38" i="1"/>
  <c r="BH38" i="1"/>
  <c r="BA38" i="1"/>
  <c r="BD38" i="1" s="1"/>
  <c r="AZ38" i="1"/>
  <c r="AX38" i="1"/>
  <c r="AT38" i="1"/>
  <c r="AN38" i="1"/>
  <c r="AI38" i="1"/>
  <c r="AG38" i="1"/>
  <c r="Y38" i="1"/>
  <c r="X38" i="1"/>
  <c r="W38" i="1"/>
  <c r="S38" i="1"/>
  <c r="P38" i="1"/>
  <c r="CG37" i="1"/>
  <c r="CF37" i="1"/>
  <c r="CD37" i="1"/>
  <c r="CE37" i="1" s="1"/>
  <c r="AV37" i="1" s="1"/>
  <c r="AX37" i="1" s="1"/>
  <c r="BI37" i="1"/>
  <c r="BH37" i="1"/>
  <c r="BG37" i="1"/>
  <c r="BF37" i="1"/>
  <c r="BJ37" i="1" s="1"/>
  <c r="BK37" i="1" s="1"/>
  <c r="AZ37" i="1"/>
  <c r="AT37" i="1"/>
  <c r="AN37" i="1"/>
  <c r="BA37" i="1" s="1"/>
  <c r="BD37" i="1" s="1"/>
  <c r="BE37" i="1" s="1"/>
  <c r="AI37" i="1"/>
  <c r="AG37" i="1"/>
  <c r="K37" i="1" s="1"/>
  <c r="Y37" i="1"/>
  <c r="X37" i="1"/>
  <c r="W37" i="1"/>
  <c r="P37" i="1"/>
  <c r="CG36" i="1"/>
  <c r="CF36" i="1"/>
  <c r="CE36" i="1"/>
  <c r="AV36" i="1" s="1"/>
  <c r="CD36" i="1"/>
  <c r="BI36" i="1"/>
  <c r="BH36" i="1"/>
  <c r="AZ36" i="1"/>
  <c r="AT36" i="1"/>
  <c r="AN36" i="1"/>
  <c r="BA36" i="1" s="1"/>
  <c r="BD36" i="1" s="1"/>
  <c r="AI36" i="1"/>
  <c r="AG36" i="1"/>
  <c r="I36" i="1" s="1"/>
  <c r="H36" i="1" s="1"/>
  <c r="AA36" i="1"/>
  <c r="Y36" i="1"/>
  <c r="X36" i="1"/>
  <c r="W36" i="1"/>
  <c r="S36" i="1"/>
  <c r="P36" i="1"/>
  <c r="K36" i="1"/>
  <c r="J36" i="1"/>
  <c r="AW36" i="1" s="1"/>
  <c r="AY36" i="1" s="1"/>
  <c r="CG35" i="1"/>
  <c r="CF35" i="1"/>
  <c r="CE35" i="1"/>
  <c r="AV35" i="1" s="1"/>
  <c r="CD35" i="1"/>
  <c r="BI35" i="1"/>
  <c r="BH35" i="1"/>
  <c r="BA35" i="1"/>
  <c r="BD35" i="1" s="1"/>
  <c r="AZ35" i="1"/>
  <c r="AT35" i="1"/>
  <c r="AX35" i="1" s="1"/>
  <c r="AN35" i="1"/>
  <c r="AI35" i="1"/>
  <c r="AG35" i="1" s="1"/>
  <c r="AH35" i="1" s="1"/>
  <c r="Y35" i="1"/>
  <c r="X35" i="1"/>
  <c r="W35" i="1" s="1"/>
  <c r="S35" i="1"/>
  <c r="P35" i="1"/>
  <c r="I35" i="1"/>
  <c r="H35" i="1" s="1"/>
  <c r="CG34" i="1"/>
  <c r="CF34" i="1"/>
  <c r="CE34" i="1" s="1"/>
  <c r="AV34" i="1" s="1"/>
  <c r="AX34" i="1" s="1"/>
  <c r="CD34" i="1"/>
  <c r="BI34" i="1"/>
  <c r="BH34" i="1"/>
  <c r="BA34" i="1"/>
  <c r="BD34" i="1" s="1"/>
  <c r="AZ34" i="1"/>
  <c r="AT34" i="1"/>
  <c r="AN34" i="1"/>
  <c r="AI34" i="1"/>
  <c r="AG34" i="1"/>
  <c r="Y34" i="1"/>
  <c r="X34" i="1"/>
  <c r="W34" i="1"/>
  <c r="S34" i="1"/>
  <c r="P34" i="1"/>
  <c r="N34" i="1"/>
  <c r="CG33" i="1"/>
  <c r="CF33" i="1"/>
  <c r="CD33" i="1"/>
  <c r="BI33" i="1"/>
  <c r="BH33" i="1"/>
  <c r="AZ33" i="1"/>
  <c r="AT33" i="1"/>
  <c r="AN33" i="1"/>
  <c r="BA33" i="1" s="1"/>
  <c r="BD33" i="1" s="1"/>
  <c r="BE33" i="1" s="1"/>
  <c r="AI33" i="1"/>
  <c r="AG33" i="1"/>
  <c r="K33" i="1" s="1"/>
  <c r="Y33" i="1"/>
  <c r="X33" i="1"/>
  <c r="W33" i="1"/>
  <c r="P33" i="1"/>
  <c r="CG32" i="1"/>
  <c r="CF32" i="1"/>
  <c r="CD32" i="1"/>
  <c r="CE32" i="1" s="1"/>
  <c r="AV32" i="1" s="1"/>
  <c r="BI32" i="1"/>
  <c r="BH32" i="1"/>
  <c r="AZ32" i="1"/>
  <c r="AT32" i="1"/>
  <c r="AN32" i="1"/>
  <c r="BA32" i="1" s="1"/>
  <c r="BD32" i="1" s="1"/>
  <c r="AI32" i="1"/>
  <c r="AH32" i="1"/>
  <c r="AG32" i="1"/>
  <c r="I32" i="1" s="1"/>
  <c r="H32" i="1" s="1"/>
  <c r="AA32" i="1" s="1"/>
  <c r="Y32" i="1"/>
  <c r="X32" i="1"/>
  <c r="W32" i="1" s="1"/>
  <c r="P32" i="1"/>
  <c r="K32" i="1"/>
  <c r="J32" i="1"/>
  <c r="AW32" i="1" s="1"/>
  <c r="CG31" i="1"/>
  <c r="CF31" i="1"/>
  <c r="CE31" i="1"/>
  <c r="AV31" i="1" s="1"/>
  <c r="AX31" i="1" s="1"/>
  <c r="CD31" i="1"/>
  <c r="BI31" i="1"/>
  <c r="BH31" i="1"/>
  <c r="BA31" i="1"/>
  <c r="BD31" i="1" s="1"/>
  <c r="AZ31" i="1"/>
  <c r="AT31" i="1"/>
  <c r="AN31" i="1"/>
  <c r="AI31" i="1"/>
  <c r="AG31" i="1" s="1"/>
  <c r="AH31" i="1"/>
  <c r="Y31" i="1"/>
  <c r="X31" i="1"/>
  <c r="S31" i="1"/>
  <c r="P31" i="1"/>
  <c r="CG30" i="1"/>
  <c r="CF30" i="1"/>
  <c r="CE30" i="1" s="1"/>
  <c r="AV30" i="1" s="1"/>
  <c r="CD30" i="1"/>
  <c r="BI30" i="1"/>
  <c r="BH30" i="1"/>
  <c r="BA30" i="1"/>
  <c r="BD30" i="1" s="1"/>
  <c r="AZ30" i="1"/>
  <c r="AX30" i="1"/>
  <c r="AT30" i="1"/>
  <c r="AN30" i="1"/>
  <c r="AI30" i="1"/>
  <c r="AG30" i="1"/>
  <c r="Y30" i="1"/>
  <c r="X30" i="1"/>
  <c r="W30" i="1"/>
  <c r="S30" i="1"/>
  <c r="P30" i="1"/>
  <c r="N30" i="1"/>
  <c r="CG29" i="1"/>
  <c r="CF29" i="1"/>
  <c r="CD29" i="1"/>
  <c r="CE29" i="1" s="1"/>
  <c r="AV29" i="1" s="1"/>
  <c r="AX29" i="1" s="1"/>
  <c r="BI29" i="1"/>
  <c r="BH29" i="1"/>
  <c r="BF29" i="1"/>
  <c r="BJ29" i="1" s="1"/>
  <c r="BK29" i="1" s="1"/>
  <c r="AZ29" i="1"/>
  <c r="AT29" i="1"/>
  <c r="AN29" i="1"/>
  <c r="BA29" i="1" s="1"/>
  <c r="BD29" i="1" s="1"/>
  <c r="BE29" i="1" s="1"/>
  <c r="AI29" i="1"/>
  <c r="AG29" i="1" s="1"/>
  <c r="Y29" i="1"/>
  <c r="W29" i="1" s="1"/>
  <c r="X29" i="1"/>
  <c r="P29" i="1"/>
  <c r="CG28" i="1"/>
  <c r="CF28" i="1"/>
  <c r="CD28" i="1"/>
  <c r="CE28" i="1" s="1"/>
  <c r="AV28" i="1" s="1"/>
  <c r="BI28" i="1"/>
  <c r="BH28" i="1"/>
  <c r="AZ28" i="1"/>
  <c r="AT28" i="1"/>
  <c r="AN28" i="1"/>
  <c r="BA28" i="1" s="1"/>
  <c r="BD28" i="1" s="1"/>
  <c r="AI28" i="1"/>
  <c r="AH28" i="1"/>
  <c r="AG28" i="1"/>
  <c r="I28" i="1" s="1"/>
  <c r="H28" i="1" s="1"/>
  <c r="Y28" i="1"/>
  <c r="X28" i="1"/>
  <c r="W28" i="1" s="1"/>
  <c r="P28" i="1"/>
  <c r="K28" i="1"/>
  <c r="J28" i="1"/>
  <c r="AW28" i="1" s="1"/>
  <c r="CG27" i="1"/>
  <c r="S27" i="1" s="1"/>
  <c r="CF27" i="1"/>
  <c r="CD27" i="1"/>
  <c r="CE27" i="1" s="1"/>
  <c r="AV27" i="1" s="1"/>
  <c r="BI27" i="1"/>
  <c r="BH27" i="1"/>
  <c r="BA27" i="1"/>
  <c r="BD27" i="1" s="1"/>
  <c r="AZ27" i="1"/>
  <c r="AX27" i="1"/>
  <c r="AT27" i="1"/>
  <c r="AN27" i="1"/>
  <c r="AI27" i="1"/>
  <c r="AG27" i="1" s="1"/>
  <c r="Y27" i="1"/>
  <c r="X27" i="1"/>
  <c r="W27" i="1" s="1"/>
  <c r="P27" i="1"/>
  <c r="N27" i="1"/>
  <c r="CG26" i="1"/>
  <c r="CF26" i="1"/>
  <c r="CE26" i="1" s="1"/>
  <c r="AV26" i="1" s="1"/>
  <c r="AX26" i="1" s="1"/>
  <c r="CD26" i="1"/>
  <c r="BI26" i="1"/>
  <c r="BH26" i="1"/>
  <c r="BF26" i="1"/>
  <c r="BJ26" i="1" s="1"/>
  <c r="BK26" i="1" s="1"/>
  <c r="BA26" i="1"/>
  <c r="BD26" i="1" s="1"/>
  <c r="AZ26" i="1"/>
  <c r="AT26" i="1"/>
  <c r="AN26" i="1"/>
  <c r="AI26" i="1"/>
  <c r="AG26" i="1"/>
  <c r="K26" i="1" s="1"/>
  <c r="Y26" i="1"/>
  <c r="X26" i="1"/>
  <c r="W26" i="1"/>
  <c r="S26" i="1"/>
  <c r="P26" i="1"/>
  <c r="N26" i="1"/>
  <c r="CG25" i="1"/>
  <c r="CF25" i="1"/>
  <c r="CD25" i="1"/>
  <c r="BI25" i="1"/>
  <c r="BH25" i="1"/>
  <c r="BD25" i="1"/>
  <c r="BE25" i="1" s="1"/>
  <c r="BA25" i="1"/>
  <c r="AZ25" i="1"/>
  <c r="AT25" i="1"/>
  <c r="AN25" i="1"/>
  <c r="AI25" i="1"/>
  <c r="AG25" i="1" s="1"/>
  <c r="Y25" i="1"/>
  <c r="W25" i="1" s="1"/>
  <c r="X25" i="1"/>
  <c r="P25" i="1"/>
  <c r="N25" i="1"/>
  <c r="J25" i="1"/>
  <c r="AW25" i="1" s="1"/>
  <c r="I25" i="1"/>
  <c r="H25" i="1" s="1"/>
  <c r="AA25" i="1" s="1"/>
  <c r="CG24" i="1"/>
  <c r="CF24" i="1"/>
  <c r="CE24" i="1" s="1"/>
  <c r="AV24" i="1" s="1"/>
  <c r="CD24" i="1"/>
  <c r="S24" i="1" s="1"/>
  <c r="BI24" i="1"/>
  <c r="BH24" i="1"/>
  <c r="BE24" i="1"/>
  <c r="BD24" i="1"/>
  <c r="BG24" i="1" s="1"/>
  <c r="AZ24" i="1"/>
  <c r="AT24" i="1"/>
  <c r="AN24" i="1"/>
  <c r="BA24" i="1" s="1"/>
  <c r="AI24" i="1"/>
  <c r="AH24" i="1"/>
  <c r="AG24" i="1"/>
  <c r="J24" i="1" s="1"/>
  <c r="AW24" i="1" s="1"/>
  <c r="Y24" i="1"/>
  <c r="X24" i="1"/>
  <c r="W24" i="1" s="1"/>
  <c r="P24" i="1"/>
  <c r="K24" i="1"/>
  <c r="CG23" i="1"/>
  <c r="CF23" i="1"/>
  <c r="CD23" i="1"/>
  <c r="S23" i="1" s="1"/>
  <c r="BI23" i="1"/>
  <c r="BH23" i="1"/>
  <c r="BF23" i="1"/>
  <c r="BJ23" i="1" s="1"/>
  <c r="BK23" i="1" s="1"/>
  <c r="BD23" i="1"/>
  <c r="BG23" i="1" s="1"/>
  <c r="BA23" i="1"/>
  <c r="AZ23" i="1"/>
  <c r="AT23" i="1"/>
  <c r="AN23" i="1"/>
  <c r="AI23" i="1"/>
  <c r="AG23" i="1" s="1"/>
  <c r="K23" i="1" s="1"/>
  <c r="Y23" i="1"/>
  <c r="X23" i="1"/>
  <c r="W23" i="1" s="1"/>
  <c r="P23" i="1"/>
  <c r="N23" i="1"/>
  <c r="CG22" i="1"/>
  <c r="CF22" i="1"/>
  <c r="CE22" i="1" s="1"/>
  <c r="AV22" i="1" s="1"/>
  <c r="CD22" i="1"/>
  <c r="BI22" i="1"/>
  <c r="BH22" i="1"/>
  <c r="AZ22" i="1"/>
  <c r="AT22" i="1"/>
  <c r="AX22" i="1" s="1"/>
  <c r="AN22" i="1"/>
  <c r="BA22" i="1" s="1"/>
  <c r="BD22" i="1" s="1"/>
  <c r="AI22" i="1"/>
  <c r="AG22" i="1" s="1"/>
  <c r="Y22" i="1"/>
  <c r="W22" i="1" s="1"/>
  <c r="X22" i="1"/>
  <c r="S22" i="1"/>
  <c r="P22" i="1"/>
  <c r="CG21" i="1"/>
  <c r="CF21" i="1"/>
  <c r="CE21" i="1"/>
  <c r="AV21" i="1" s="1"/>
  <c r="CD21" i="1"/>
  <c r="BI21" i="1"/>
  <c r="BH21" i="1"/>
  <c r="BA21" i="1"/>
  <c r="BD21" i="1" s="1"/>
  <c r="AZ21" i="1"/>
  <c r="AT21" i="1"/>
  <c r="AN21" i="1"/>
  <c r="AI21" i="1"/>
  <c r="AG21" i="1" s="1"/>
  <c r="Y21" i="1"/>
  <c r="X21" i="1"/>
  <c r="W21" i="1" s="1"/>
  <c r="S21" i="1"/>
  <c r="P21" i="1"/>
  <c r="CG20" i="1"/>
  <c r="CF20" i="1"/>
  <c r="CD20" i="1"/>
  <c r="CE20" i="1" s="1"/>
  <c r="AV20" i="1" s="1"/>
  <c r="AX20" i="1" s="1"/>
  <c r="BI20" i="1"/>
  <c r="BH20" i="1"/>
  <c r="BA20" i="1"/>
  <c r="BD20" i="1" s="1"/>
  <c r="AZ20" i="1"/>
  <c r="AT20" i="1"/>
  <c r="AN20" i="1"/>
  <c r="AI20" i="1"/>
  <c r="AG20" i="1"/>
  <c r="K20" i="1" s="1"/>
  <c r="Y20" i="1"/>
  <c r="X20" i="1"/>
  <c r="W20" i="1"/>
  <c r="P20" i="1"/>
  <c r="CG19" i="1"/>
  <c r="S19" i="1" s="1"/>
  <c r="CF19" i="1"/>
  <c r="CE19" i="1" s="1"/>
  <c r="AV19" i="1" s="1"/>
  <c r="AX19" i="1" s="1"/>
  <c r="CD19" i="1"/>
  <c r="BI19" i="1"/>
  <c r="BH19" i="1"/>
  <c r="AZ19" i="1"/>
  <c r="AT19" i="1"/>
  <c r="AN19" i="1"/>
  <c r="BA19" i="1" s="1"/>
  <c r="BD19" i="1" s="1"/>
  <c r="AI19" i="1"/>
  <c r="AG19" i="1"/>
  <c r="K19" i="1" s="1"/>
  <c r="Y19" i="1"/>
  <c r="X19" i="1"/>
  <c r="W19" i="1"/>
  <c r="P19" i="1"/>
  <c r="CG18" i="1"/>
  <c r="CF18" i="1"/>
  <c r="CE18" i="1"/>
  <c r="AV18" i="1" s="1"/>
  <c r="CD18" i="1"/>
  <c r="BI18" i="1"/>
  <c r="BH18" i="1"/>
  <c r="AZ18" i="1"/>
  <c r="AT18" i="1"/>
  <c r="AX18" i="1" s="1"/>
  <c r="AN18" i="1"/>
  <c r="BA18" i="1" s="1"/>
  <c r="BD18" i="1" s="1"/>
  <c r="AI18" i="1"/>
  <c r="AG18" i="1" s="1"/>
  <c r="Y18" i="1"/>
  <c r="X18" i="1"/>
  <c r="W18" i="1" s="1"/>
  <c r="S18" i="1"/>
  <c r="P18" i="1"/>
  <c r="CG17" i="1"/>
  <c r="CF17" i="1"/>
  <c r="CE17" i="1"/>
  <c r="AV17" i="1" s="1"/>
  <c r="CD17" i="1"/>
  <c r="BI17" i="1"/>
  <c r="BH17" i="1"/>
  <c r="BA17" i="1"/>
  <c r="BD17" i="1" s="1"/>
  <c r="AZ17" i="1"/>
  <c r="AT17" i="1"/>
  <c r="AX17" i="1" s="1"/>
  <c r="AN17" i="1"/>
  <c r="AI17" i="1"/>
  <c r="AG17" i="1" s="1"/>
  <c r="Y17" i="1"/>
  <c r="X17" i="1"/>
  <c r="W17" i="1" s="1"/>
  <c r="S17" i="1"/>
  <c r="P17" i="1"/>
  <c r="AA35" i="1" l="1"/>
  <c r="BG32" i="1"/>
  <c r="BF32" i="1"/>
  <c r="BJ32" i="1" s="1"/>
  <c r="BK32" i="1" s="1"/>
  <c r="BE32" i="1"/>
  <c r="N21" i="1"/>
  <c r="K21" i="1"/>
  <c r="J21" i="1"/>
  <c r="AW21" i="1" s="1"/>
  <c r="AY21" i="1" s="1"/>
  <c r="I21" i="1"/>
  <c r="H21" i="1" s="1"/>
  <c r="AH21" i="1"/>
  <c r="AA28" i="1"/>
  <c r="BG36" i="1"/>
  <c r="BF36" i="1"/>
  <c r="BJ36" i="1" s="1"/>
  <c r="BK36" i="1" s="1"/>
  <c r="BE36" i="1"/>
  <c r="I22" i="1"/>
  <c r="H22" i="1" s="1"/>
  <c r="AH22" i="1"/>
  <c r="N22" i="1"/>
  <c r="K22" i="1"/>
  <c r="J22" i="1"/>
  <c r="AW22" i="1" s="1"/>
  <c r="AY22" i="1" s="1"/>
  <c r="AX21" i="1"/>
  <c r="BG21" i="1"/>
  <c r="BF21" i="1"/>
  <c r="BJ21" i="1" s="1"/>
  <c r="BK21" i="1" s="1"/>
  <c r="BE21" i="1"/>
  <c r="BG22" i="1"/>
  <c r="BF22" i="1"/>
  <c r="BJ22" i="1" s="1"/>
  <c r="BK22" i="1" s="1"/>
  <c r="BE22" i="1"/>
  <c r="I18" i="1"/>
  <c r="H18" i="1" s="1"/>
  <c r="AH18" i="1"/>
  <c r="N18" i="1"/>
  <c r="K18" i="1"/>
  <c r="J18" i="1"/>
  <c r="AW18" i="1" s="1"/>
  <c r="AY18" i="1" s="1"/>
  <c r="BE19" i="1"/>
  <c r="BG19" i="1"/>
  <c r="BF19" i="1"/>
  <c r="BJ19" i="1" s="1"/>
  <c r="BK19" i="1" s="1"/>
  <c r="BG17" i="1"/>
  <c r="BF17" i="1"/>
  <c r="BJ17" i="1" s="1"/>
  <c r="BK17" i="1" s="1"/>
  <c r="BE17" i="1"/>
  <c r="BG28" i="1"/>
  <c r="BF28" i="1"/>
  <c r="BJ28" i="1" s="1"/>
  <c r="BK28" i="1" s="1"/>
  <c r="BE28" i="1"/>
  <c r="AY24" i="1"/>
  <c r="N17" i="1"/>
  <c r="K17" i="1"/>
  <c r="J17" i="1"/>
  <c r="AW17" i="1" s="1"/>
  <c r="AY17" i="1" s="1"/>
  <c r="I17" i="1"/>
  <c r="H17" i="1" s="1"/>
  <c r="AH17" i="1"/>
  <c r="BG18" i="1"/>
  <c r="BE18" i="1"/>
  <c r="BF18" i="1"/>
  <c r="BJ18" i="1" s="1"/>
  <c r="BK18" i="1" s="1"/>
  <c r="BG20" i="1"/>
  <c r="BF20" i="1"/>
  <c r="BJ20" i="1" s="1"/>
  <c r="BK20" i="1" s="1"/>
  <c r="BE20" i="1"/>
  <c r="AX23" i="1"/>
  <c r="AA39" i="1"/>
  <c r="N20" i="1"/>
  <c r="AH23" i="1"/>
  <c r="K27" i="1"/>
  <c r="J27" i="1"/>
  <c r="AW27" i="1" s="1"/>
  <c r="AY27" i="1" s="1"/>
  <c r="K38" i="1"/>
  <c r="J38" i="1"/>
  <c r="AW38" i="1" s="1"/>
  <c r="AY38" i="1" s="1"/>
  <c r="I38" i="1"/>
  <c r="H38" i="1" s="1"/>
  <c r="AH38" i="1"/>
  <c r="CE41" i="1"/>
  <c r="AV41" i="1" s="1"/>
  <c r="AX41" i="1" s="1"/>
  <c r="N48" i="1"/>
  <c r="K48" i="1"/>
  <c r="J48" i="1"/>
  <c r="AW48" i="1" s="1"/>
  <c r="AY48" i="1" s="1"/>
  <c r="I48" i="1"/>
  <c r="H48" i="1" s="1"/>
  <c r="AH48" i="1"/>
  <c r="AA50" i="1"/>
  <c r="BF55" i="1"/>
  <c r="BJ55" i="1" s="1"/>
  <c r="BK55" i="1" s="1"/>
  <c r="BE55" i="1"/>
  <c r="BG55" i="1"/>
  <c r="N31" i="1"/>
  <c r="K31" i="1"/>
  <c r="J31" i="1"/>
  <c r="AW31" i="1" s="1"/>
  <c r="AY31" i="1" s="1"/>
  <c r="N43" i="1"/>
  <c r="K43" i="1"/>
  <c r="J43" i="1"/>
  <c r="AW43" i="1" s="1"/>
  <c r="AY43" i="1" s="1"/>
  <c r="CE43" i="1"/>
  <c r="AV43" i="1" s="1"/>
  <c r="S43" i="1"/>
  <c r="BG44" i="1"/>
  <c r="BE44" i="1"/>
  <c r="BF44" i="1"/>
  <c r="BJ44" i="1" s="1"/>
  <c r="BK44" i="1" s="1"/>
  <c r="BG52" i="1"/>
  <c r="BF52" i="1"/>
  <c r="BJ52" i="1" s="1"/>
  <c r="BK52" i="1" s="1"/>
  <c r="BE52" i="1"/>
  <c r="K57" i="1"/>
  <c r="J57" i="1"/>
  <c r="AW57" i="1" s="1"/>
  <c r="I57" i="1"/>
  <c r="H57" i="1" s="1"/>
  <c r="AH57" i="1"/>
  <c r="N57" i="1"/>
  <c r="T18" i="1"/>
  <c r="U18" i="1" s="1"/>
  <c r="N19" i="1"/>
  <c r="AH20" i="1"/>
  <c r="T22" i="1"/>
  <c r="U22" i="1" s="1"/>
  <c r="BE23" i="1"/>
  <c r="CE23" i="1"/>
  <c r="AV23" i="1" s="1"/>
  <c r="BF24" i="1"/>
  <c r="BJ24" i="1" s="1"/>
  <c r="BK24" i="1" s="1"/>
  <c r="K25" i="1"/>
  <c r="AH25" i="1"/>
  <c r="BF25" i="1"/>
  <c r="BJ25" i="1" s="1"/>
  <c r="BK25" i="1" s="1"/>
  <c r="S28" i="1"/>
  <c r="I31" i="1"/>
  <c r="H31" i="1" s="1"/>
  <c r="S32" i="1"/>
  <c r="CE33" i="1"/>
  <c r="AV33" i="1" s="1"/>
  <c r="AX33" i="1" s="1"/>
  <c r="T38" i="1"/>
  <c r="U38" i="1" s="1"/>
  <c r="BG39" i="1"/>
  <c r="BF39" i="1"/>
  <c r="BJ39" i="1" s="1"/>
  <c r="BK39" i="1" s="1"/>
  <c r="BE39" i="1"/>
  <c r="BG40" i="1"/>
  <c r="BF40" i="1"/>
  <c r="BJ40" i="1" s="1"/>
  <c r="BK40" i="1" s="1"/>
  <c r="AA46" i="1"/>
  <c r="I20" i="1"/>
  <c r="H20" i="1" s="1"/>
  <c r="AX24" i="1"/>
  <c r="BG25" i="1"/>
  <c r="AX28" i="1"/>
  <c r="BG30" i="1"/>
  <c r="BF30" i="1"/>
  <c r="BJ30" i="1" s="1"/>
  <c r="BK30" i="1" s="1"/>
  <c r="BE30" i="1"/>
  <c r="AX32" i="1"/>
  <c r="N35" i="1"/>
  <c r="K35" i="1"/>
  <c r="J35" i="1"/>
  <c r="AW35" i="1" s="1"/>
  <c r="AY35" i="1" s="1"/>
  <c r="W39" i="1"/>
  <c r="BE40" i="1"/>
  <c r="BG42" i="1"/>
  <c r="BF42" i="1"/>
  <c r="BJ42" i="1" s="1"/>
  <c r="BK42" i="1" s="1"/>
  <c r="BE42" i="1"/>
  <c r="I43" i="1"/>
  <c r="H43" i="1" s="1"/>
  <c r="AX43" i="1"/>
  <c r="K44" i="1"/>
  <c r="J44" i="1"/>
  <c r="AW44" i="1" s="1"/>
  <c r="I44" i="1"/>
  <c r="H44" i="1" s="1"/>
  <c r="J20" i="1"/>
  <c r="AW20" i="1" s="1"/>
  <c r="AY20" i="1" s="1"/>
  <c r="I23" i="1"/>
  <c r="H23" i="1" s="1"/>
  <c r="T23" i="1" s="1"/>
  <c r="U23" i="1" s="1"/>
  <c r="K30" i="1"/>
  <c r="J30" i="1"/>
  <c r="AW30" i="1" s="1"/>
  <c r="AY30" i="1" s="1"/>
  <c r="I30" i="1"/>
  <c r="H30" i="1" s="1"/>
  <c r="AH30" i="1"/>
  <c r="T36" i="1"/>
  <c r="U36" i="1" s="1"/>
  <c r="K42" i="1"/>
  <c r="J42" i="1"/>
  <c r="AW42" i="1" s="1"/>
  <c r="AY42" i="1" s="1"/>
  <c r="I42" i="1"/>
  <c r="H42" i="1" s="1"/>
  <c r="AH42" i="1"/>
  <c r="CE44" i="1"/>
  <c r="AV44" i="1" s="1"/>
  <c r="AX44" i="1" s="1"/>
  <c r="S44" i="1"/>
  <c r="T17" i="1"/>
  <c r="U17" i="1" s="1"/>
  <c r="AH19" i="1"/>
  <c r="T21" i="1"/>
  <c r="U21" i="1" s="1"/>
  <c r="I19" i="1"/>
  <c r="H19" i="1" s="1"/>
  <c r="S20" i="1"/>
  <c r="J23" i="1"/>
  <c r="AW23" i="1" s="1"/>
  <c r="AY23" i="1" s="1"/>
  <c r="BG27" i="1"/>
  <c r="BF27" i="1"/>
  <c r="BJ27" i="1" s="1"/>
  <c r="BK27" i="1" s="1"/>
  <c r="BE27" i="1"/>
  <c r="BG29" i="1"/>
  <c r="T31" i="1"/>
  <c r="U31" i="1" s="1"/>
  <c r="BG31" i="1"/>
  <c r="BF31" i="1"/>
  <c r="BJ31" i="1" s="1"/>
  <c r="BK31" i="1" s="1"/>
  <c r="BE31" i="1"/>
  <c r="BG34" i="1"/>
  <c r="BF34" i="1"/>
  <c r="BJ34" i="1" s="1"/>
  <c r="BK34" i="1" s="1"/>
  <c r="BE34" i="1"/>
  <c r="AX36" i="1"/>
  <c r="BG41" i="1"/>
  <c r="BE43" i="1"/>
  <c r="BG43" i="1"/>
  <c r="BF43" i="1"/>
  <c r="BJ43" i="1" s="1"/>
  <c r="BK43" i="1" s="1"/>
  <c r="N44" i="1"/>
  <c r="J19" i="1"/>
  <c r="AW19" i="1" s="1"/>
  <c r="AY19" i="1" s="1"/>
  <c r="AY28" i="1"/>
  <c r="K29" i="1"/>
  <c r="J29" i="1"/>
  <c r="AW29" i="1" s="1"/>
  <c r="AY29" i="1" s="1"/>
  <c r="I29" i="1"/>
  <c r="H29" i="1" s="1"/>
  <c r="AH29" i="1"/>
  <c r="N29" i="1"/>
  <c r="W31" i="1"/>
  <c r="AY32" i="1"/>
  <c r="BF33" i="1"/>
  <c r="BJ33" i="1" s="1"/>
  <c r="BK33" i="1" s="1"/>
  <c r="K34" i="1"/>
  <c r="J34" i="1"/>
  <c r="AW34" i="1" s="1"/>
  <c r="AY34" i="1" s="1"/>
  <c r="I34" i="1"/>
  <c r="H34" i="1" s="1"/>
  <c r="AH34" i="1"/>
  <c r="N39" i="1"/>
  <c r="K39" i="1"/>
  <c r="J39" i="1"/>
  <c r="AW39" i="1" s="1"/>
  <c r="AY39" i="1" s="1"/>
  <c r="W43" i="1"/>
  <c r="I24" i="1"/>
  <c r="H24" i="1" s="1"/>
  <c r="T24" i="1" s="1"/>
  <c r="U24" i="1" s="1"/>
  <c r="N24" i="1"/>
  <c r="CE25" i="1"/>
  <c r="AV25" i="1" s="1"/>
  <c r="AX25" i="1" s="1"/>
  <c r="S25" i="1"/>
  <c r="J26" i="1"/>
  <c r="AW26" i="1" s="1"/>
  <c r="AY26" i="1" s="1"/>
  <c r="I26" i="1"/>
  <c r="H26" i="1" s="1"/>
  <c r="AH26" i="1"/>
  <c r="BG26" i="1"/>
  <c r="BE26" i="1"/>
  <c r="I27" i="1"/>
  <c r="H27" i="1" s="1"/>
  <c r="T27" i="1" s="1"/>
  <c r="U27" i="1" s="1"/>
  <c r="AH27" i="1"/>
  <c r="BG33" i="1"/>
  <c r="BG35" i="1"/>
  <c r="BF35" i="1"/>
  <c r="BJ35" i="1" s="1"/>
  <c r="BK35" i="1" s="1"/>
  <c r="BE35" i="1"/>
  <c r="N38" i="1"/>
  <c r="BG38" i="1"/>
  <c r="BF38" i="1"/>
  <c r="BJ38" i="1" s="1"/>
  <c r="BK38" i="1" s="1"/>
  <c r="BE38" i="1"/>
  <c r="T40" i="1"/>
  <c r="U40" i="1" s="1"/>
  <c r="Q40" i="1" s="1"/>
  <c r="O40" i="1" s="1"/>
  <c r="R40" i="1" s="1"/>
  <c r="L40" i="1" s="1"/>
  <c r="M40" i="1" s="1"/>
  <c r="N33" i="1"/>
  <c r="N37" i="1"/>
  <c r="N41" i="1"/>
  <c r="T46" i="1"/>
  <c r="U46" i="1" s="1"/>
  <c r="AB46" i="1" s="1"/>
  <c r="BG49" i="1"/>
  <c r="BF49" i="1"/>
  <c r="BJ49" i="1" s="1"/>
  <c r="BK49" i="1" s="1"/>
  <c r="BE49" i="1"/>
  <c r="BG50" i="1"/>
  <c r="BF50" i="1"/>
  <c r="BJ50" i="1" s="1"/>
  <c r="BK50" i="1" s="1"/>
  <c r="BE50" i="1"/>
  <c r="BF51" i="1"/>
  <c r="BJ51" i="1" s="1"/>
  <c r="BK51" i="1" s="1"/>
  <c r="BE51" i="1"/>
  <c r="BG51" i="1"/>
  <c r="BE57" i="1"/>
  <c r="BG57" i="1"/>
  <c r="BF57" i="1"/>
  <c r="BJ57" i="1" s="1"/>
  <c r="BK57" i="1" s="1"/>
  <c r="BF46" i="1"/>
  <c r="BJ46" i="1" s="1"/>
  <c r="BK46" i="1" s="1"/>
  <c r="BE46" i="1"/>
  <c r="AX50" i="1"/>
  <c r="T50" i="1"/>
  <c r="U50" i="1" s="1"/>
  <c r="AH53" i="1"/>
  <c r="N53" i="1"/>
  <c r="K53" i="1"/>
  <c r="J53" i="1"/>
  <c r="AW53" i="1" s="1"/>
  <c r="AY53" i="1" s="1"/>
  <c r="I53" i="1"/>
  <c r="H53" i="1" s="1"/>
  <c r="AX56" i="1"/>
  <c r="BG61" i="1"/>
  <c r="BF61" i="1"/>
  <c r="BJ61" i="1" s="1"/>
  <c r="BK61" i="1" s="1"/>
  <c r="BE61" i="1"/>
  <c r="N28" i="1"/>
  <c r="N32" i="1"/>
  <c r="AH33" i="1"/>
  <c r="T35" i="1"/>
  <c r="U35" i="1" s="1"/>
  <c r="N36" i="1"/>
  <c r="AH37" i="1"/>
  <c r="T39" i="1"/>
  <c r="U39" i="1" s="1"/>
  <c r="AB39" i="1" s="1"/>
  <c r="N40" i="1"/>
  <c r="AH41" i="1"/>
  <c r="I45" i="1"/>
  <c r="H45" i="1" s="1"/>
  <c r="BE45" i="1"/>
  <c r="AX46" i="1"/>
  <c r="BG48" i="1"/>
  <c r="BF48" i="1"/>
  <c r="BJ48" i="1" s="1"/>
  <c r="BK48" i="1" s="1"/>
  <c r="BE48" i="1"/>
  <c r="AY50" i="1"/>
  <c r="BG67" i="1"/>
  <c r="BF67" i="1"/>
  <c r="BJ67" i="1" s="1"/>
  <c r="BK67" i="1" s="1"/>
  <c r="BE67" i="1"/>
  <c r="I33" i="1"/>
  <c r="H33" i="1" s="1"/>
  <c r="I37" i="1"/>
  <c r="H37" i="1" s="1"/>
  <c r="I41" i="1"/>
  <c r="H41" i="1" s="1"/>
  <c r="AY45" i="1"/>
  <c r="BF45" i="1"/>
  <c r="BJ45" i="1" s="1"/>
  <c r="BK45" i="1" s="1"/>
  <c r="AY46" i="1"/>
  <c r="BF47" i="1"/>
  <c r="BJ47" i="1" s="1"/>
  <c r="BK47" i="1" s="1"/>
  <c r="BE47" i="1"/>
  <c r="BG47" i="1"/>
  <c r="N52" i="1"/>
  <c r="K52" i="1"/>
  <c r="J52" i="1"/>
  <c r="AW52" i="1" s="1"/>
  <c r="AY52" i="1" s="1"/>
  <c r="I52" i="1"/>
  <c r="H52" i="1" s="1"/>
  <c r="AH52" i="1"/>
  <c r="AX53" i="1"/>
  <c r="BF59" i="1"/>
  <c r="BJ59" i="1" s="1"/>
  <c r="BK59" i="1" s="1"/>
  <c r="BE59" i="1"/>
  <c r="BG59" i="1"/>
  <c r="J33" i="1"/>
  <c r="AW33" i="1" s="1"/>
  <c r="AY33" i="1" s="1"/>
  <c r="AH36" i="1"/>
  <c r="J37" i="1"/>
  <c r="AW37" i="1" s="1"/>
  <c r="AY37" i="1" s="1"/>
  <c r="AH40" i="1"/>
  <c r="J41" i="1"/>
  <c r="AW41" i="1" s="1"/>
  <c r="AY41" i="1" s="1"/>
  <c r="K45" i="1"/>
  <c r="AH49" i="1"/>
  <c r="N49" i="1"/>
  <c r="K49" i="1"/>
  <c r="J49" i="1"/>
  <c r="AW49" i="1" s="1"/>
  <c r="AY49" i="1" s="1"/>
  <c r="I49" i="1"/>
  <c r="H49" i="1" s="1"/>
  <c r="BG54" i="1"/>
  <c r="BF54" i="1"/>
  <c r="BJ54" i="1" s="1"/>
  <c r="BK54" i="1" s="1"/>
  <c r="BE54" i="1"/>
  <c r="S29" i="1"/>
  <c r="S33" i="1"/>
  <c r="S37" i="1"/>
  <c r="S41" i="1"/>
  <c r="W45" i="1"/>
  <c r="BG46" i="1"/>
  <c r="AX52" i="1"/>
  <c r="BG53" i="1"/>
  <c r="BF53" i="1"/>
  <c r="BJ53" i="1" s="1"/>
  <c r="BK53" i="1" s="1"/>
  <c r="BE53" i="1"/>
  <c r="AX54" i="1"/>
  <c r="AY56" i="1"/>
  <c r="I59" i="1"/>
  <c r="H59" i="1" s="1"/>
  <c r="K59" i="1"/>
  <c r="BG63" i="1"/>
  <c r="BF63" i="1"/>
  <c r="BJ63" i="1" s="1"/>
  <c r="BK63" i="1" s="1"/>
  <c r="BE63" i="1"/>
  <c r="BG65" i="1"/>
  <c r="BF65" i="1"/>
  <c r="BJ65" i="1" s="1"/>
  <c r="BK65" i="1" s="1"/>
  <c r="BE65" i="1"/>
  <c r="BG66" i="1"/>
  <c r="BF66" i="1"/>
  <c r="BJ66" i="1" s="1"/>
  <c r="BK66" i="1" s="1"/>
  <c r="BE66" i="1"/>
  <c r="K94" i="1"/>
  <c r="J94" i="1"/>
  <c r="AW94" i="1" s="1"/>
  <c r="AY94" i="1" s="1"/>
  <c r="I94" i="1"/>
  <c r="H94" i="1" s="1"/>
  <c r="AH94" i="1"/>
  <c r="N94" i="1"/>
  <c r="N100" i="1"/>
  <c r="K100" i="1"/>
  <c r="J100" i="1"/>
  <c r="AW100" i="1" s="1"/>
  <c r="AY100" i="1" s="1"/>
  <c r="I100" i="1"/>
  <c r="H100" i="1" s="1"/>
  <c r="AH100" i="1"/>
  <c r="BE102" i="1"/>
  <c r="BG102" i="1"/>
  <c r="BF102" i="1"/>
  <c r="BJ102" i="1" s="1"/>
  <c r="BK102" i="1" s="1"/>
  <c r="N47" i="1"/>
  <c r="N51" i="1"/>
  <c r="N55" i="1"/>
  <c r="BE56" i="1"/>
  <c r="CE57" i="1"/>
  <c r="AV57" i="1" s="1"/>
  <c r="AX57" i="1" s="1"/>
  <c r="S57" i="1"/>
  <c r="N58" i="1"/>
  <c r="AH58" i="1"/>
  <c r="BE58" i="1"/>
  <c r="BF73" i="1"/>
  <c r="BJ73" i="1" s="1"/>
  <c r="BK73" i="1" s="1"/>
  <c r="BE73" i="1"/>
  <c r="BG73" i="1"/>
  <c r="J80" i="1"/>
  <c r="AW80" i="1" s="1"/>
  <c r="AY80" i="1" s="1"/>
  <c r="I80" i="1"/>
  <c r="H80" i="1" s="1"/>
  <c r="AH80" i="1"/>
  <c r="N80" i="1"/>
  <c r="K80" i="1"/>
  <c r="BF58" i="1"/>
  <c r="BJ58" i="1" s="1"/>
  <c r="BK58" i="1" s="1"/>
  <c r="BE68" i="1"/>
  <c r="BG68" i="1"/>
  <c r="K69" i="1"/>
  <c r="J69" i="1"/>
  <c r="AW69" i="1" s="1"/>
  <c r="AY69" i="1" s="1"/>
  <c r="I69" i="1"/>
  <c r="H69" i="1" s="1"/>
  <c r="AH69" i="1"/>
  <c r="N70" i="1"/>
  <c r="K70" i="1"/>
  <c r="J70" i="1"/>
  <c r="AW70" i="1" s="1"/>
  <c r="AY70" i="1" s="1"/>
  <c r="I70" i="1"/>
  <c r="H70" i="1" s="1"/>
  <c r="BG87" i="1"/>
  <c r="BF87" i="1"/>
  <c r="BJ87" i="1" s="1"/>
  <c r="BK87" i="1" s="1"/>
  <c r="BE87" i="1"/>
  <c r="AH47" i="1"/>
  <c r="AH51" i="1"/>
  <c r="T53" i="1"/>
  <c r="U53" i="1" s="1"/>
  <c r="AH55" i="1"/>
  <c r="T56" i="1"/>
  <c r="U56" i="1" s="1"/>
  <c r="J59" i="1"/>
  <c r="AW59" i="1" s="1"/>
  <c r="AY59" i="1" s="1"/>
  <c r="CE59" i="1"/>
  <c r="AV59" i="1" s="1"/>
  <c r="AX59" i="1" s="1"/>
  <c r="S59" i="1"/>
  <c r="BE60" i="1"/>
  <c r="BG60" i="1"/>
  <c r="CE60" i="1"/>
  <c r="AV60" i="1" s="1"/>
  <c r="AX60" i="1" s="1"/>
  <c r="N62" i="1"/>
  <c r="K62" i="1"/>
  <c r="J62" i="1"/>
  <c r="AW62" i="1" s="1"/>
  <c r="AY62" i="1" s="1"/>
  <c r="I62" i="1"/>
  <c r="H62" i="1" s="1"/>
  <c r="CE63" i="1"/>
  <c r="AV63" i="1" s="1"/>
  <c r="AX63" i="1" s="1"/>
  <c r="S63" i="1"/>
  <c r="BG69" i="1"/>
  <c r="BF69" i="1"/>
  <c r="BJ69" i="1" s="1"/>
  <c r="BK69" i="1" s="1"/>
  <c r="BE69" i="1"/>
  <c r="J76" i="1"/>
  <c r="AW76" i="1" s="1"/>
  <c r="AY76" i="1" s="1"/>
  <c r="I76" i="1"/>
  <c r="H76" i="1" s="1"/>
  <c r="AH76" i="1"/>
  <c r="N76" i="1"/>
  <c r="K76" i="1"/>
  <c r="AA79" i="1"/>
  <c r="I47" i="1"/>
  <c r="H47" i="1" s="1"/>
  <c r="S48" i="1"/>
  <c r="I51" i="1"/>
  <c r="H51" i="1" s="1"/>
  <c r="S52" i="1"/>
  <c r="I55" i="1"/>
  <c r="H55" i="1" s="1"/>
  <c r="BG62" i="1"/>
  <c r="BF62" i="1"/>
  <c r="BJ62" i="1" s="1"/>
  <c r="BK62" i="1" s="1"/>
  <c r="BE62" i="1"/>
  <c r="I63" i="1"/>
  <c r="H63" i="1" s="1"/>
  <c r="AH63" i="1"/>
  <c r="N63" i="1"/>
  <c r="K63" i="1"/>
  <c r="N69" i="1"/>
  <c r="AX70" i="1"/>
  <c r="J47" i="1"/>
  <c r="AW47" i="1" s="1"/>
  <c r="AY47" i="1" s="1"/>
  <c r="AH50" i="1"/>
  <c r="J51" i="1"/>
  <c r="AW51" i="1" s="1"/>
  <c r="AY51" i="1" s="1"/>
  <c r="AH54" i="1"/>
  <c r="J55" i="1"/>
  <c r="AW55" i="1" s="1"/>
  <c r="AY55" i="1" s="1"/>
  <c r="I58" i="1"/>
  <c r="H58" i="1" s="1"/>
  <c r="N59" i="1"/>
  <c r="T71" i="1"/>
  <c r="U71" i="1" s="1"/>
  <c r="Q71" i="1" s="1"/>
  <c r="O71" i="1" s="1"/>
  <c r="R71" i="1" s="1"/>
  <c r="L71" i="1" s="1"/>
  <c r="M71" i="1" s="1"/>
  <c r="AA71" i="1"/>
  <c r="I72" i="1"/>
  <c r="H72" i="1" s="1"/>
  <c r="N72" i="1"/>
  <c r="AH72" i="1"/>
  <c r="K72" i="1"/>
  <c r="J72" i="1"/>
  <c r="AW72" i="1" s="1"/>
  <c r="AY72" i="1" s="1"/>
  <c r="T75" i="1"/>
  <c r="U75" i="1" s="1"/>
  <c r="AA75" i="1"/>
  <c r="BG82" i="1"/>
  <c r="BF82" i="1"/>
  <c r="BJ82" i="1" s="1"/>
  <c r="BK82" i="1" s="1"/>
  <c r="BE82" i="1"/>
  <c r="S47" i="1"/>
  <c r="S51" i="1"/>
  <c r="I54" i="1"/>
  <c r="H54" i="1" s="1"/>
  <c r="S55" i="1"/>
  <c r="J58" i="1"/>
  <c r="AW58" i="1" s="1"/>
  <c r="AY58" i="1" s="1"/>
  <c r="J63" i="1"/>
  <c r="AW63" i="1" s="1"/>
  <c r="AY63" i="1" s="1"/>
  <c r="CE64" i="1"/>
  <c r="AV64" i="1" s="1"/>
  <c r="AX64" i="1" s="1"/>
  <c r="CE67" i="1"/>
  <c r="AV67" i="1" s="1"/>
  <c r="AX67" i="1" s="1"/>
  <c r="S67" i="1"/>
  <c r="BF68" i="1"/>
  <c r="BJ68" i="1" s="1"/>
  <c r="BK68" i="1" s="1"/>
  <c r="BG70" i="1"/>
  <c r="BF70" i="1"/>
  <c r="BJ70" i="1" s="1"/>
  <c r="BK70" i="1" s="1"/>
  <c r="BE70" i="1"/>
  <c r="AH59" i="1"/>
  <c r="AY60" i="1"/>
  <c r="K61" i="1"/>
  <c r="I61" i="1"/>
  <c r="H61" i="1" s="1"/>
  <c r="AH61" i="1"/>
  <c r="CE61" i="1"/>
  <c r="AV61" i="1" s="1"/>
  <c r="AX61" i="1" s="1"/>
  <c r="S61" i="1"/>
  <c r="BE64" i="1"/>
  <c r="BG64" i="1"/>
  <c r="K65" i="1"/>
  <c r="J65" i="1"/>
  <c r="AW65" i="1" s="1"/>
  <c r="AY65" i="1" s="1"/>
  <c r="I65" i="1"/>
  <c r="H65" i="1" s="1"/>
  <c r="AH65" i="1"/>
  <c r="N66" i="1"/>
  <c r="K66" i="1"/>
  <c r="J66" i="1"/>
  <c r="AW66" i="1" s="1"/>
  <c r="AY66" i="1" s="1"/>
  <c r="I66" i="1"/>
  <c r="H66" i="1" s="1"/>
  <c r="I67" i="1"/>
  <c r="H67" i="1" s="1"/>
  <c r="AH67" i="1"/>
  <c r="N67" i="1"/>
  <c r="K67" i="1"/>
  <c r="BG78" i="1"/>
  <c r="BF78" i="1"/>
  <c r="BJ78" i="1" s="1"/>
  <c r="BK78" i="1" s="1"/>
  <c r="BE78" i="1"/>
  <c r="BG72" i="1"/>
  <c r="BF72" i="1"/>
  <c r="BJ72" i="1" s="1"/>
  <c r="BK72" i="1" s="1"/>
  <c r="CE73" i="1"/>
  <c r="AV73" i="1" s="1"/>
  <c r="AY73" i="1" s="1"/>
  <c r="S73" i="1"/>
  <c r="BG76" i="1"/>
  <c r="BF76" i="1"/>
  <c r="BJ76" i="1" s="1"/>
  <c r="BK76" i="1" s="1"/>
  <c r="BG80" i="1"/>
  <c r="BF80" i="1"/>
  <c r="BJ80" i="1" s="1"/>
  <c r="BK80" i="1" s="1"/>
  <c r="S85" i="1"/>
  <c r="CE85" i="1"/>
  <c r="AV85" i="1" s="1"/>
  <c r="AY85" i="1" s="1"/>
  <c r="AA89" i="1"/>
  <c r="N60" i="1"/>
  <c r="N64" i="1"/>
  <c r="N68" i="1"/>
  <c r="T72" i="1"/>
  <c r="U72" i="1" s="1"/>
  <c r="AB72" i="1" s="1"/>
  <c r="AB75" i="1"/>
  <c r="AX76" i="1"/>
  <c r="AX80" i="1"/>
  <c r="AB83" i="1"/>
  <c r="BE88" i="1"/>
  <c r="BF88" i="1"/>
  <c r="BJ88" i="1" s="1"/>
  <c r="BK88" i="1" s="1"/>
  <c r="BG75" i="1"/>
  <c r="BF75" i="1"/>
  <c r="BJ75" i="1" s="1"/>
  <c r="BK75" i="1" s="1"/>
  <c r="BE75" i="1"/>
  <c r="BG79" i="1"/>
  <c r="BF79" i="1"/>
  <c r="BJ79" i="1" s="1"/>
  <c r="BK79" i="1" s="1"/>
  <c r="BE79" i="1"/>
  <c r="Q83" i="1"/>
  <c r="O83" i="1" s="1"/>
  <c r="R83" i="1" s="1"/>
  <c r="J84" i="1"/>
  <c r="AW84" i="1" s="1"/>
  <c r="AY84" i="1" s="1"/>
  <c r="I84" i="1"/>
  <c r="H84" i="1" s="1"/>
  <c r="AH84" i="1"/>
  <c r="N84" i="1"/>
  <c r="AX85" i="1"/>
  <c r="CE89" i="1"/>
  <c r="AV89" i="1" s="1"/>
  <c r="AX89" i="1" s="1"/>
  <c r="S89" i="1"/>
  <c r="AH68" i="1"/>
  <c r="T70" i="1"/>
  <c r="U70" i="1" s="1"/>
  <c r="BG71" i="1"/>
  <c r="BE71" i="1"/>
  <c r="N74" i="1"/>
  <c r="K74" i="1"/>
  <c r="J74" i="1"/>
  <c r="AW74" i="1" s="1"/>
  <c r="AY74" i="1" s="1"/>
  <c r="I74" i="1"/>
  <c r="H74" i="1" s="1"/>
  <c r="AH74" i="1"/>
  <c r="T76" i="1"/>
  <c r="U76" i="1" s="1"/>
  <c r="AB76" i="1" s="1"/>
  <c r="T79" i="1"/>
  <c r="U79" i="1" s="1"/>
  <c r="Q79" i="1" s="1"/>
  <c r="O79" i="1" s="1"/>
  <c r="R79" i="1" s="1"/>
  <c r="L79" i="1" s="1"/>
  <c r="M79" i="1" s="1"/>
  <c r="T80" i="1"/>
  <c r="U80" i="1" s="1"/>
  <c r="AB80" i="1" s="1"/>
  <c r="V83" i="1"/>
  <c r="Z83" i="1" s="1"/>
  <c r="AC83" i="1"/>
  <c r="AD83" i="1" s="1"/>
  <c r="BG84" i="1"/>
  <c r="BF84" i="1"/>
  <c r="BJ84" i="1" s="1"/>
  <c r="BK84" i="1" s="1"/>
  <c r="AA86" i="1"/>
  <c r="BE86" i="1"/>
  <c r="BG86" i="1"/>
  <c r="AY89" i="1"/>
  <c r="I60" i="1"/>
  <c r="H60" i="1" s="1"/>
  <c r="I64" i="1"/>
  <c r="H64" i="1" s="1"/>
  <c r="S65" i="1"/>
  <c r="I68" i="1"/>
  <c r="H68" i="1" s="1"/>
  <c r="S69" i="1"/>
  <c r="AH71" i="1"/>
  <c r="BF71" i="1"/>
  <c r="BJ71" i="1" s="1"/>
  <c r="BK71" i="1" s="1"/>
  <c r="W75" i="1"/>
  <c r="AA77" i="1"/>
  <c r="W79" i="1"/>
  <c r="AA81" i="1"/>
  <c r="BG83" i="1"/>
  <c r="BF83" i="1"/>
  <c r="BJ83" i="1" s="1"/>
  <c r="BK83" i="1" s="1"/>
  <c r="BE83" i="1"/>
  <c r="K84" i="1"/>
  <c r="AX84" i="1"/>
  <c r="AY86" i="1"/>
  <c r="J64" i="1"/>
  <c r="AW64" i="1" s="1"/>
  <c r="AY64" i="1" s="1"/>
  <c r="J68" i="1"/>
  <c r="AW68" i="1" s="1"/>
  <c r="AY68" i="1" s="1"/>
  <c r="AY71" i="1"/>
  <c r="BG74" i="1"/>
  <c r="BE74" i="1"/>
  <c r="N78" i="1"/>
  <c r="K78" i="1"/>
  <c r="J78" i="1"/>
  <c r="AW78" i="1" s="1"/>
  <c r="AY78" i="1" s="1"/>
  <c r="I78" i="1"/>
  <c r="H78" i="1" s="1"/>
  <c r="AH78" i="1"/>
  <c r="N82" i="1"/>
  <c r="K82" i="1"/>
  <c r="J82" i="1"/>
  <c r="AW82" i="1" s="1"/>
  <c r="AY82" i="1" s="1"/>
  <c r="I82" i="1"/>
  <c r="H82" i="1" s="1"/>
  <c r="AH82" i="1"/>
  <c r="BG88" i="1"/>
  <c r="S60" i="1"/>
  <c r="S64" i="1"/>
  <c r="AA73" i="1"/>
  <c r="AH75" i="1"/>
  <c r="N75" i="1"/>
  <c r="K75" i="1"/>
  <c r="J75" i="1"/>
  <c r="AW75" i="1" s="1"/>
  <c r="AY75" i="1" s="1"/>
  <c r="BF77" i="1"/>
  <c r="BJ77" i="1" s="1"/>
  <c r="BK77" i="1" s="1"/>
  <c r="BE77" i="1"/>
  <c r="AH79" i="1"/>
  <c r="N79" i="1"/>
  <c r="K79" i="1"/>
  <c r="J79" i="1"/>
  <c r="AW79" i="1" s="1"/>
  <c r="AY79" i="1" s="1"/>
  <c r="BF81" i="1"/>
  <c r="BJ81" i="1" s="1"/>
  <c r="BK81" i="1" s="1"/>
  <c r="BE81" i="1"/>
  <c r="AH83" i="1"/>
  <c r="N83" i="1"/>
  <c r="K83" i="1"/>
  <c r="J83" i="1"/>
  <c r="AW83" i="1" s="1"/>
  <c r="AY83" i="1" s="1"/>
  <c r="T84" i="1"/>
  <c r="U84" i="1" s="1"/>
  <c r="BE84" i="1"/>
  <c r="AA85" i="1"/>
  <c r="BF86" i="1"/>
  <c r="BJ86" i="1" s="1"/>
  <c r="BK86" i="1" s="1"/>
  <c r="N73" i="1"/>
  <c r="N86" i="1"/>
  <c r="BE94" i="1"/>
  <c r="BG94" i="1"/>
  <c r="BF94" i="1"/>
  <c r="BJ94" i="1" s="1"/>
  <c r="BK94" i="1" s="1"/>
  <c r="K98" i="1"/>
  <c r="J98" i="1"/>
  <c r="AW98" i="1" s="1"/>
  <c r="AY98" i="1" s="1"/>
  <c r="I98" i="1"/>
  <c r="H98" i="1" s="1"/>
  <c r="AH98" i="1"/>
  <c r="N98" i="1"/>
  <c r="BG100" i="1"/>
  <c r="BF100" i="1"/>
  <c r="BJ100" i="1" s="1"/>
  <c r="BK100" i="1" s="1"/>
  <c r="BE100" i="1"/>
  <c r="BG101" i="1"/>
  <c r="BF101" i="1"/>
  <c r="BJ101" i="1" s="1"/>
  <c r="BK101" i="1" s="1"/>
  <c r="BE101" i="1"/>
  <c r="J87" i="1"/>
  <c r="AW87" i="1" s="1"/>
  <c r="AY87" i="1" s="1"/>
  <c r="T87" i="1"/>
  <c r="U87" i="1" s="1"/>
  <c r="AA91" i="1"/>
  <c r="BG95" i="1"/>
  <c r="BF95" i="1"/>
  <c r="BJ95" i="1" s="1"/>
  <c r="BK95" i="1" s="1"/>
  <c r="BE95" i="1"/>
  <c r="AA99" i="1"/>
  <c r="AH73" i="1"/>
  <c r="AH77" i="1"/>
  <c r="AH81" i="1"/>
  <c r="BE85" i="1"/>
  <c r="AY88" i="1"/>
  <c r="AY91" i="1"/>
  <c r="AA93" i="1"/>
  <c r="AY99" i="1"/>
  <c r="S74" i="1"/>
  <c r="S78" i="1"/>
  <c r="S82" i="1"/>
  <c r="BF85" i="1"/>
  <c r="BJ85" i="1" s="1"/>
  <c r="BK85" i="1" s="1"/>
  <c r="AH87" i="1"/>
  <c r="CE88" i="1"/>
  <c r="AV88" i="1" s="1"/>
  <c r="AX88" i="1" s="1"/>
  <c r="S88" i="1"/>
  <c r="BG89" i="1"/>
  <c r="BE89" i="1"/>
  <c r="N92" i="1"/>
  <c r="K92" i="1"/>
  <c r="J92" i="1"/>
  <c r="AW92" i="1" s="1"/>
  <c r="AY92" i="1" s="1"/>
  <c r="I92" i="1"/>
  <c r="H92" i="1" s="1"/>
  <c r="AH92" i="1"/>
  <c r="AA97" i="1"/>
  <c r="K102" i="1"/>
  <c r="J102" i="1"/>
  <c r="AW102" i="1" s="1"/>
  <c r="AY102" i="1" s="1"/>
  <c r="I102" i="1"/>
  <c r="H102" i="1" s="1"/>
  <c r="AH102" i="1"/>
  <c r="N102" i="1"/>
  <c r="BG92" i="1"/>
  <c r="BF92" i="1"/>
  <c r="BJ92" i="1" s="1"/>
  <c r="BK92" i="1" s="1"/>
  <c r="BE92" i="1"/>
  <c r="BG93" i="1"/>
  <c r="BF93" i="1"/>
  <c r="BJ93" i="1" s="1"/>
  <c r="BK93" i="1" s="1"/>
  <c r="BE93" i="1"/>
  <c r="N96" i="1"/>
  <c r="K96" i="1"/>
  <c r="J96" i="1"/>
  <c r="AW96" i="1" s="1"/>
  <c r="AY96" i="1" s="1"/>
  <c r="I96" i="1"/>
  <c r="H96" i="1" s="1"/>
  <c r="AH96" i="1"/>
  <c r="BE98" i="1"/>
  <c r="BG98" i="1"/>
  <c r="BF98" i="1"/>
  <c r="BJ98" i="1" s="1"/>
  <c r="BK98" i="1" s="1"/>
  <c r="BG99" i="1"/>
  <c r="BF99" i="1"/>
  <c r="BJ99" i="1" s="1"/>
  <c r="BK99" i="1" s="1"/>
  <c r="BE99" i="1"/>
  <c r="T102" i="1"/>
  <c r="U102" i="1" s="1"/>
  <c r="S77" i="1"/>
  <c r="S81" i="1"/>
  <c r="CE86" i="1"/>
  <c r="AV86" i="1" s="1"/>
  <c r="AX86" i="1" s="1"/>
  <c r="S86" i="1"/>
  <c r="K90" i="1"/>
  <c r="J90" i="1"/>
  <c r="AW90" i="1" s="1"/>
  <c r="AY90" i="1" s="1"/>
  <c r="I90" i="1"/>
  <c r="H90" i="1" s="1"/>
  <c r="BG91" i="1"/>
  <c r="BF91" i="1"/>
  <c r="BJ91" i="1" s="1"/>
  <c r="BK91" i="1" s="1"/>
  <c r="BE91" i="1"/>
  <c r="BG96" i="1"/>
  <c r="BF96" i="1"/>
  <c r="BJ96" i="1" s="1"/>
  <c r="BK96" i="1" s="1"/>
  <c r="BE96" i="1"/>
  <c r="BG97" i="1"/>
  <c r="BF97" i="1"/>
  <c r="BJ97" i="1" s="1"/>
  <c r="BK97" i="1" s="1"/>
  <c r="BE97" i="1"/>
  <c r="K88" i="1"/>
  <c r="I88" i="1"/>
  <c r="H88" i="1" s="1"/>
  <c r="BE90" i="1"/>
  <c r="BG90" i="1"/>
  <c r="CE90" i="1"/>
  <c r="AV90" i="1" s="1"/>
  <c r="AX90" i="1" s="1"/>
  <c r="AA95" i="1"/>
  <c r="T99" i="1"/>
  <c r="U99" i="1" s="1"/>
  <c r="Q99" i="1" s="1"/>
  <c r="O99" i="1" s="1"/>
  <c r="R99" i="1" s="1"/>
  <c r="L99" i="1" s="1"/>
  <c r="M99" i="1" s="1"/>
  <c r="AA101" i="1"/>
  <c r="BG103" i="1"/>
  <c r="BF103" i="1"/>
  <c r="BJ103" i="1" s="1"/>
  <c r="BK103" i="1" s="1"/>
  <c r="BE103" i="1"/>
  <c r="K89" i="1"/>
  <c r="K93" i="1"/>
  <c r="S93" i="1"/>
  <c r="K97" i="1"/>
  <c r="S97" i="1"/>
  <c r="K101" i="1"/>
  <c r="S101" i="1"/>
  <c r="AH103" i="1"/>
  <c r="S92" i="1"/>
  <c r="S96" i="1"/>
  <c r="S100" i="1"/>
  <c r="I103" i="1"/>
  <c r="H103" i="1" s="1"/>
  <c r="S91" i="1"/>
  <c r="S95" i="1"/>
  <c r="AH93" i="1"/>
  <c r="AH97" i="1"/>
  <c r="AH101" i="1"/>
  <c r="S90" i="1"/>
  <c r="S94" i="1"/>
  <c r="S98" i="1"/>
  <c r="AC23" i="1" l="1"/>
  <c r="V23" i="1"/>
  <c r="Z23" i="1" s="1"/>
  <c r="AB23" i="1"/>
  <c r="AC27" i="1"/>
  <c r="V27" i="1"/>
  <c r="Z27" i="1" s="1"/>
  <c r="AB27" i="1"/>
  <c r="V24" i="1"/>
  <c r="Z24" i="1" s="1"/>
  <c r="AC24" i="1"/>
  <c r="AD24" i="1" s="1"/>
  <c r="AB24" i="1"/>
  <c r="T96" i="1"/>
  <c r="U96" i="1" s="1"/>
  <c r="T82" i="1"/>
  <c r="U82" i="1" s="1"/>
  <c r="AA98" i="1"/>
  <c r="Q98" i="1"/>
  <c r="O98" i="1" s="1"/>
  <c r="R98" i="1" s="1"/>
  <c r="L98" i="1" s="1"/>
  <c r="M98" i="1" s="1"/>
  <c r="T65" i="1"/>
  <c r="U65" i="1" s="1"/>
  <c r="Q65" i="1" s="1"/>
  <c r="O65" i="1" s="1"/>
  <c r="R65" i="1" s="1"/>
  <c r="L65" i="1" s="1"/>
  <c r="M65" i="1" s="1"/>
  <c r="V70" i="1"/>
  <c r="Z70" i="1" s="1"/>
  <c r="AC70" i="1"/>
  <c r="T73" i="1"/>
  <c r="U73" i="1" s="1"/>
  <c r="AA65" i="1"/>
  <c r="T55" i="1"/>
  <c r="U55" i="1" s="1"/>
  <c r="AA63" i="1"/>
  <c r="AA47" i="1"/>
  <c r="AA94" i="1"/>
  <c r="Q94" i="1"/>
  <c r="O94" i="1" s="1"/>
  <c r="R94" i="1" s="1"/>
  <c r="L94" i="1" s="1"/>
  <c r="M94" i="1" s="1"/>
  <c r="AA37" i="1"/>
  <c r="T25" i="1"/>
  <c r="U25" i="1" s="1"/>
  <c r="AA19" i="1"/>
  <c r="AA42" i="1"/>
  <c r="Q42" i="1"/>
  <c r="O42" i="1" s="1"/>
  <c r="R42" i="1" s="1"/>
  <c r="L42" i="1" s="1"/>
  <c r="M42" i="1" s="1"/>
  <c r="AA43" i="1"/>
  <c r="T28" i="1"/>
  <c r="U28" i="1" s="1"/>
  <c r="T78" i="1"/>
  <c r="U78" i="1" s="1"/>
  <c r="AA64" i="1"/>
  <c r="L83" i="1"/>
  <c r="M83" i="1" s="1"/>
  <c r="AA61" i="1"/>
  <c r="AA54" i="1"/>
  <c r="V75" i="1"/>
  <c r="Z75" i="1" s="1"/>
  <c r="AC75" i="1"/>
  <c r="AD75" i="1" s="1"/>
  <c r="AC71" i="1"/>
  <c r="AD71" i="1" s="1"/>
  <c r="V71" i="1"/>
  <c r="Z71" i="1" s="1"/>
  <c r="V56" i="1"/>
  <c r="Z56" i="1" s="1"/>
  <c r="AC56" i="1"/>
  <c r="AB71" i="1"/>
  <c r="Q56" i="1"/>
  <c r="O56" i="1" s="1"/>
  <c r="R56" i="1" s="1"/>
  <c r="L56" i="1" s="1"/>
  <c r="M56" i="1" s="1"/>
  <c r="T41" i="1"/>
  <c r="U41" i="1" s="1"/>
  <c r="Q41" i="1" s="1"/>
  <c r="O41" i="1" s="1"/>
  <c r="R41" i="1" s="1"/>
  <c r="L41" i="1" s="1"/>
  <c r="M41" i="1" s="1"/>
  <c r="AA33" i="1"/>
  <c r="V50" i="1"/>
  <c r="Z50" i="1" s="1"/>
  <c r="AC50" i="1"/>
  <c r="AB50" i="1"/>
  <c r="V31" i="1"/>
  <c r="Z31" i="1" s="1"/>
  <c r="AC31" i="1"/>
  <c r="V21" i="1"/>
  <c r="Z21" i="1" s="1"/>
  <c r="AC21" i="1"/>
  <c r="AD21" i="1" s="1"/>
  <c r="AA20" i="1"/>
  <c r="AY25" i="1"/>
  <c r="V102" i="1"/>
  <c r="Z102" i="1" s="1"/>
  <c r="AC102" i="1"/>
  <c r="AA82" i="1"/>
  <c r="Q82" i="1"/>
  <c r="O82" i="1" s="1"/>
  <c r="R82" i="1" s="1"/>
  <c r="L82" i="1" s="1"/>
  <c r="M82" i="1" s="1"/>
  <c r="AA90" i="1"/>
  <c r="Q90" i="1"/>
  <c r="O90" i="1" s="1"/>
  <c r="R90" i="1" s="1"/>
  <c r="L90" i="1" s="1"/>
  <c r="M90" i="1" s="1"/>
  <c r="T74" i="1"/>
  <c r="U74" i="1" s="1"/>
  <c r="AA60" i="1"/>
  <c r="AA74" i="1"/>
  <c r="Q74" i="1"/>
  <c r="O74" i="1" s="1"/>
  <c r="R74" i="1" s="1"/>
  <c r="L74" i="1" s="1"/>
  <c r="M74" i="1" s="1"/>
  <c r="T89" i="1"/>
  <c r="U89" i="1" s="1"/>
  <c r="AX73" i="1"/>
  <c r="AA67" i="1"/>
  <c r="T67" i="1"/>
  <c r="U67" i="1" s="1"/>
  <c r="T51" i="1"/>
  <c r="U51" i="1" s="1"/>
  <c r="AB70" i="1"/>
  <c r="AA70" i="1"/>
  <c r="Q70" i="1"/>
  <c r="O70" i="1" s="1"/>
  <c r="R70" i="1" s="1"/>
  <c r="L70" i="1" s="1"/>
  <c r="M70" i="1" s="1"/>
  <c r="AY67" i="1"/>
  <c r="AA100" i="1"/>
  <c r="T37" i="1"/>
  <c r="U37" i="1" s="1"/>
  <c r="V35" i="1"/>
  <c r="Z35" i="1" s="1"/>
  <c r="AC35" i="1"/>
  <c r="AA27" i="1"/>
  <c r="Q27" i="1"/>
  <c r="O27" i="1" s="1"/>
  <c r="R27" i="1" s="1"/>
  <c r="L27" i="1" s="1"/>
  <c r="M27" i="1" s="1"/>
  <c r="AB35" i="1"/>
  <c r="AA23" i="1"/>
  <c r="Q23" i="1"/>
  <c r="O23" i="1" s="1"/>
  <c r="R23" i="1" s="1"/>
  <c r="L23" i="1" s="1"/>
  <c r="M23" i="1" s="1"/>
  <c r="AB31" i="1"/>
  <c r="AC18" i="1"/>
  <c r="AD18" i="1" s="1"/>
  <c r="V18" i="1"/>
  <c r="Z18" i="1" s="1"/>
  <c r="AB18" i="1"/>
  <c r="T90" i="1"/>
  <c r="U90" i="1" s="1"/>
  <c r="T101" i="1"/>
  <c r="U101" i="1" s="1"/>
  <c r="T64" i="1"/>
  <c r="U64" i="1" s="1"/>
  <c r="V72" i="1"/>
  <c r="Z72" i="1" s="1"/>
  <c r="AC72" i="1"/>
  <c r="T85" i="1"/>
  <c r="U85" i="1" s="1"/>
  <c r="T66" i="1"/>
  <c r="U66" i="1" s="1"/>
  <c r="AA66" i="1"/>
  <c r="Q66" i="1"/>
  <c r="O66" i="1" s="1"/>
  <c r="R66" i="1" s="1"/>
  <c r="L66" i="1" s="1"/>
  <c r="M66" i="1" s="1"/>
  <c r="T47" i="1"/>
  <c r="U47" i="1" s="1"/>
  <c r="V53" i="1"/>
  <c r="Z53" i="1" s="1"/>
  <c r="AC53" i="1"/>
  <c r="AB53" i="1"/>
  <c r="Q80" i="1"/>
  <c r="O80" i="1" s="1"/>
  <c r="R80" i="1" s="1"/>
  <c r="L80" i="1" s="1"/>
  <c r="M80" i="1" s="1"/>
  <c r="AA80" i="1"/>
  <c r="T33" i="1"/>
  <c r="U33" i="1" s="1"/>
  <c r="Q33" i="1" s="1"/>
  <c r="O33" i="1" s="1"/>
  <c r="R33" i="1" s="1"/>
  <c r="L33" i="1" s="1"/>
  <c r="M33" i="1" s="1"/>
  <c r="AA49" i="1"/>
  <c r="Q24" i="1"/>
  <c r="O24" i="1" s="1"/>
  <c r="R24" i="1" s="1"/>
  <c r="L24" i="1" s="1"/>
  <c r="M24" i="1" s="1"/>
  <c r="AA24" i="1"/>
  <c r="V17" i="1"/>
  <c r="Z17" i="1" s="1"/>
  <c r="AC17" i="1"/>
  <c r="V36" i="1"/>
  <c r="Z36" i="1" s="1"/>
  <c r="AC36" i="1"/>
  <c r="AD36" i="1" s="1"/>
  <c r="AB36" i="1"/>
  <c r="Q46" i="1"/>
  <c r="O46" i="1" s="1"/>
  <c r="R46" i="1" s="1"/>
  <c r="L46" i="1" s="1"/>
  <c r="M46" i="1" s="1"/>
  <c r="AC38" i="1"/>
  <c r="V38" i="1"/>
  <c r="Z38" i="1" s="1"/>
  <c r="AB38" i="1"/>
  <c r="Q17" i="1"/>
  <c r="O17" i="1" s="1"/>
  <c r="R17" i="1" s="1"/>
  <c r="L17" i="1" s="1"/>
  <c r="M17" i="1" s="1"/>
  <c r="AA17" i="1"/>
  <c r="Q18" i="1"/>
  <c r="O18" i="1" s="1"/>
  <c r="R18" i="1" s="1"/>
  <c r="L18" i="1" s="1"/>
  <c r="M18" i="1" s="1"/>
  <c r="AA18" i="1"/>
  <c r="T95" i="1"/>
  <c r="U95" i="1" s="1"/>
  <c r="T88" i="1"/>
  <c r="U88" i="1" s="1"/>
  <c r="T60" i="1"/>
  <c r="U60" i="1" s="1"/>
  <c r="V80" i="1"/>
  <c r="Z80" i="1" s="1"/>
  <c r="AC80" i="1"/>
  <c r="AA55" i="1"/>
  <c r="T29" i="1"/>
  <c r="U29" i="1" s="1"/>
  <c r="AA52" i="1"/>
  <c r="Q52" i="1"/>
  <c r="O52" i="1" s="1"/>
  <c r="R52" i="1" s="1"/>
  <c r="L52" i="1" s="1"/>
  <c r="M52" i="1" s="1"/>
  <c r="T45" i="1"/>
  <c r="U45" i="1" s="1"/>
  <c r="AA45" i="1"/>
  <c r="AA53" i="1"/>
  <c r="Q53" i="1"/>
  <c r="O53" i="1" s="1"/>
  <c r="R53" i="1" s="1"/>
  <c r="L53" i="1" s="1"/>
  <c r="M53" i="1" s="1"/>
  <c r="AB56" i="1"/>
  <c r="V40" i="1"/>
  <c r="Z40" i="1" s="1"/>
  <c r="AC40" i="1"/>
  <c r="AB40" i="1"/>
  <c r="T34" i="1"/>
  <c r="U34" i="1" s="1"/>
  <c r="AA34" i="1"/>
  <c r="Q34" i="1"/>
  <c r="O34" i="1" s="1"/>
  <c r="R34" i="1" s="1"/>
  <c r="L34" i="1" s="1"/>
  <c r="M34" i="1" s="1"/>
  <c r="AA29" i="1"/>
  <c r="Q29" i="1"/>
  <c r="O29" i="1" s="1"/>
  <c r="R29" i="1" s="1"/>
  <c r="L29" i="1" s="1"/>
  <c r="M29" i="1" s="1"/>
  <c r="T44" i="1"/>
  <c r="U44" i="1" s="1"/>
  <c r="AA44" i="1"/>
  <c r="Q36" i="1"/>
  <c r="O36" i="1" s="1"/>
  <c r="R36" i="1" s="1"/>
  <c r="L36" i="1" s="1"/>
  <c r="M36" i="1" s="1"/>
  <c r="T92" i="1"/>
  <c r="U92" i="1" s="1"/>
  <c r="AC87" i="1"/>
  <c r="V87" i="1"/>
  <c r="Z87" i="1" s="1"/>
  <c r="AB87" i="1"/>
  <c r="T91" i="1"/>
  <c r="U91" i="1" s="1"/>
  <c r="T97" i="1"/>
  <c r="U97" i="1" s="1"/>
  <c r="AA88" i="1"/>
  <c r="Q88" i="1"/>
  <c r="O88" i="1" s="1"/>
  <c r="R88" i="1" s="1"/>
  <c r="L88" i="1" s="1"/>
  <c r="M88" i="1" s="1"/>
  <c r="T86" i="1"/>
  <c r="U86" i="1" s="1"/>
  <c r="T58" i="1"/>
  <c r="U58" i="1" s="1"/>
  <c r="AA58" i="1"/>
  <c r="T52" i="1"/>
  <c r="U52" i="1" s="1"/>
  <c r="T63" i="1"/>
  <c r="U63" i="1" s="1"/>
  <c r="T49" i="1"/>
  <c r="U49" i="1" s="1"/>
  <c r="AY44" i="1"/>
  <c r="AA57" i="1"/>
  <c r="Q50" i="1"/>
  <c r="O50" i="1" s="1"/>
  <c r="R50" i="1" s="1"/>
  <c r="L50" i="1" s="1"/>
  <c r="M50" i="1" s="1"/>
  <c r="AB21" i="1"/>
  <c r="AB17" i="1"/>
  <c r="AA96" i="1"/>
  <c r="Q96" i="1"/>
  <c r="O96" i="1" s="1"/>
  <c r="R96" i="1" s="1"/>
  <c r="L96" i="1" s="1"/>
  <c r="M96" i="1" s="1"/>
  <c r="T98" i="1"/>
  <c r="U98" i="1" s="1"/>
  <c r="AA103" i="1"/>
  <c r="AA92" i="1"/>
  <c r="Q92" i="1"/>
  <c r="O92" i="1" s="1"/>
  <c r="R92" i="1" s="1"/>
  <c r="L92" i="1" s="1"/>
  <c r="M92" i="1" s="1"/>
  <c r="T103" i="1"/>
  <c r="U103" i="1" s="1"/>
  <c r="AA78" i="1"/>
  <c r="Q78" i="1"/>
  <c r="O78" i="1" s="1"/>
  <c r="R78" i="1" s="1"/>
  <c r="L78" i="1" s="1"/>
  <c r="M78" i="1" s="1"/>
  <c r="T69" i="1"/>
  <c r="U69" i="1" s="1"/>
  <c r="V79" i="1"/>
  <c r="Z79" i="1" s="1"/>
  <c r="AC79" i="1"/>
  <c r="T61" i="1"/>
  <c r="U61" i="1" s="1"/>
  <c r="Q72" i="1"/>
  <c r="O72" i="1" s="1"/>
  <c r="R72" i="1" s="1"/>
  <c r="L72" i="1" s="1"/>
  <c r="M72" i="1" s="1"/>
  <c r="AA72" i="1"/>
  <c r="AA51" i="1"/>
  <c r="Q76" i="1"/>
  <c r="O76" i="1" s="1"/>
  <c r="R76" i="1" s="1"/>
  <c r="L76" i="1" s="1"/>
  <c r="M76" i="1" s="1"/>
  <c r="AA76" i="1"/>
  <c r="T59" i="1"/>
  <c r="U59" i="1" s="1"/>
  <c r="T57" i="1"/>
  <c r="U57" i="1" s="1"/>
  <c r="AA59" i="1"/>
  <c r="T54" i="1"/>
  <c r="U54" i="1" s="1"/>
  <c r="AA26" i="1"/>
  <c r="T26" i="1"/>
  <c r="U26" i="1" s="1"/>
  <c r="T30" i="1"/>
  <c r="U30" i="1" s="1"/>
  <c r="AA30" i="1"/>
  <c r="T32" i="1"/>
  <c r="U32" i="1" s="1"/>
  <c r="AY57" i="1"/>
  <c r="T43" i="1"/>
  <c r="U43" i="1" s="1"/>
  <c r="AA38" i="1"/>
  <c r="Q38" i="1"/>
  <c r="O38" i="1" s="1"/>
  <c r="R38" i="1" s="1"/>
  <c r="L38" i="1" s="1"/>
  <c r="M38" i="1" s="1"/>
  <c r="T19" i="1"/>
  <c r="U19" i="1" s="1"/>
  <c r="Q19" i="1" s="1"/>
  <c r="O19" i="1" s="1"/>
  <c r="R19" i="1" s="1"/>
  <c r="L19" i="1" s="1"/>
  <c r="M19" i="1" s="1"/>
  <c r="Q22" i="1"/>
  <c r="O22" i="1" s="1"/>
  <c r="R22" i="1" s="1"/>
  <c r="L22" i="1" s="1"/>
  <c r="M22" i="1" s="1"/>
  <c r="AA22" i="1"/>
  <c r="AA21" i="1"/>
  <c r="Q21" i="1"/>
  <c r="O21" i="1" s="1"/>
  <c r="R21" i="1" s="1"/>
  <c r="L21" i="1" s="1"/>
  <c r="M21" i="1" s="1"/>
  <c r="Q35" i="1"/>
  <c r="O35" i="1" s="1"/>
  <c r="R35" i="1" s="1"/>
  <c r="L35" i="1" s="1"/>
  <c r="M35" i="1" s="1"/>
  <c r="T77" i="1"/>
  <c r="U77" i="1" s="1"/>
  <c r="T94" i="1"/>
  <c r="U94" i="1" s="1"/>
  <c r="T100" i="1"/>
  <c r="U100" i="1" s="1"/>
  <c r="Q100" i="1" s="1"/>
  <c r="O100" i="1" s="1"/>
  <c r="R100" i="1" s="1"/>
  <c r="L100" i="1" s="1"/>
  <c r="M100" i="1" s="1"/>
  <c r="T93" i="1"/>
  <c r="U93" i="1" s="1"/>
  <c r="AC99" i="1"/>
  <c r="AD99" i="1" s="1"/>
  <c r="V99" i="1"/>
  <c r="Z99" i="1" s="1"/>
  <c r="AB99" i="1"/>
  <c r="T81" i="1"/>
  <c r="U81" i="1" s="1"/>
  <c r="AA102" i="1"/>
  <c r="Q102" i="1"/>
  <c r="O102" i="1" s="1"/>
  <c r="R102" i="1" s="1"/>
  <c r="L102" i="1" s="1"/>
  <c r="M102" i="1" s="1"/>
  <c r="AB102" i="1"/>
  <c r="Q87" i="1"/>
  <c r="O87" i="1" s="1"/>
  <c r="R87" i="1" s="1"/>
  <c r="L87" i="1" s="1"/>
  <c r="M87" i="1" s="1"/>
  <c r="V84" i="1"/>
  <c r="Z84" i="1" s="1"/>
  <c r="AC84" i="1"/>
  <c r="AB84" i="1"/>
  <c r="AA68" i="1"/>
  <c r="T68" i="1"/>
  <c r="U68" i="1" s="1"/>
  <c r="V76" i="1"/>
  <c r="Z76" i="1" s="1"/>
  <c r="AC76" i="1"/>
  <c r="AD76" i="1" s="1"/>
  <c r="Q84" i="1"/>
  <c r="O84" i="1" s="1"/>
  <c r="R84" i="1" s="1"/>
  <c r="L84" i="1" s="1"/>
  <c r="M84" i="1" s="1"/>
  <c r="AA84" i="1"/>
  <c r="AB79" i="1"/>
  <c r="Q75" i="1"/>
  <c r="O75" i="1" s="1"/>
  <c r="R75" i="1" s="1"/>
  <c r="L75" i="1" s="1"/>
  <c r="M75" i="1" s="1"/>
  <c r="T48" i="1"/>
  <c r="U48" i="1" s="1"/>
  <c r="AA62" i="1"/>
  <c r="T62" i="1"/>
  <c r="U62" i="1" s="1"/>
  <c r="AA69" i="1"/>
  <c r="Q69" i="1"/>
  <c r="O69" i="1" s="1"/>
  <c r="R69" i="1" s="1"/>
  <c r="L69" i="1" s="1"/>
  <c r="M69" i="1" s="1"/>
  <c r="AA41" i="1"/>
  <c r="V39" i="1"/>
  <c r="Z39" i="1" s="1"/>
  <c r="AC39" i="1"/>
  <c r="AD39" i="1" s="1"/>
  <c r="AY61" i="1"/>
  <c r="V46" i="1"/>
  <c r="Z46" i="1" s="1"/>
  <c r="AC46" i="1"/>
  <c r="AD46" i="1" s="1"/>
  <c r="T42" i="1"/>
  <c r="U42" i="1" s="1"/>
  <c r="T20" i="1"/>
  <c r="U20" i="1" s="1"/>
  <c r="AA31" i="1"/>
  <c r="Q31" i="1"/>
  <c r="O31" i="1" s="1"/>
  <c r="R31" i="1" s="1"/>
  <c r="L31" i="1" s="1"/>
  <c r="M31" i="1" s="1"/>
  <c r="V22" i="1"/>
  <c r="Z22" i="1" s="1"/>
  <c r="AC22" i="1"/>
  <c r="AD22" i="1" s="1"/>
  <c r="AB22" i="1"/>
  <c r="AA48" i="1"/>
  <c r="Q39" i="1"/>
  <c r="O39" i="1" s="1"/>
  <c r="R39" i="1" s="1"/>
  <c r="L39" i="1" s="1"/>
  <c r="M39" i="1" s="1"/>
  <c r="V47" i="1" l="1"/>
  <c r="Z47" i="1" s="1"/>
  <c r="AC47" i="1"/>
  <c r="AB47" i="1"/>
  <c r="V55" i="1"/>
  <c r="Z55" i="1" s="1"/>
  <c r="AC55" i="1"/>
  <c r="AD55" i="1" s="1"/>
  <c r="AB55" i="1"/>
  <c r="V86" i="1"/>
  <c r="Z86" i="1" s="1"/>
  <c r="AC86" i="1"/>
  <c r="AD86" i="1" s="1"/>
  <c r="AB86" i="1"/>
  <c r="Q86" i="1"/>
  <c r="O86" i="1" s="1"/>
  <c r="R86" i="1" s="1"/>
  <c r="L86" i="1" s="1"/>
  <c r="M86" i="1" s="1"/>
  <c r="AD40" i="1"/>
  <c r="V37" i="1"/>
  <c r="Z37" i="1" s="1"/>
  <c r="AB37" i="1"/>
  <c r="AC37" i="1"/>
  <c r="AC26" i="1"/>
  <c r="AD26" i="1" s="1"/>
  <c r="AB26" i="1"/>
  <c r="V26" i="1"/>
  <c r="Z26" i="1" s="1"/>
  <c r="Q26" i="1"/>
  <c r="O26" i="1" s="1"/>
  <c r="R26" i="1" s="1"/>
  <c r="L26" i="1" s="1"/>
  <c r="M26" i="1" s="1"/>
  <c r="AC59" i="1"/>
  <c r="AD59" i="1" s="1"/>
  <c r="V59" i="1"/>
  <c r="Z59" i="1" s="1"/>
  <c r="AB59" i="1"/>
  <c r="AC61" i="1"/>
  <c r="AB61" i="1"/>
  <c r="V61" i="1"/>
  <c r="Z61" i="1" s="1"/>
  <c r="AD87" i="1"/>
  <c r="V29" i="1"/>
  <c r="Z29" i="1" s="1"/>
  <c r="AC29" i="1"/>
  <c r="AD29" i="1" s="1"/>
  <c r="AB29" i="1"/>
  <c r="V88" i="1"/>
  <c r="Z88" i="1" s="1"/>
  <c r="AC88" i="1"/>
  <c r="AB88" i="1"/>
  <c r="V66" i="1"/>
  <c r="Z66" i="1" s="1"/>
  <c r="AC66" i="1"/>
  <c r="AB66" i="1"/>
  <c r="V67" i="1"/>
  <c r="Z67" i="1" s="1"/>
  <c r="AC67" i="1"/>
  <c r="AB67" i="1"/>
  <c r="AD31" i="1"/>
  <c r="V78" i="1"/>
  <c r="Z78" i="1" s="1"/>
  <c r="AC78" i="1"/>
  <c r="AD78" i="1" s="1"/>
  <c r="AB78" i="1"/>
  <c r="Q47" i="1"/>
  <c r="O47" i="1" s="1"/>
  <c r="R47" i="1" s="1"/>
  <c r="L47" i="1" s="1"/>
  <c r="M47" i="1" s="1"/>
  <c r="V82" i="1"/>
  <c r="Z82" i="1" s="1"/>
  <c r="AC82" i="1"/>
  <c r="AB82" i="1"/>
  <c r="V62" i="1"/>
  <c r="Z62" i="1" s="1"/>
  <c r="AC62" i="1"/>
  <c r="AD62" i="1" s="1"/>
  <c r="AB62" i="1"/>
  <c r="AC45" i="1"/>
  <c r="V45" i="1"/>
  <c r="Z45" i="1" s="1"/>
  <c r="AB45" i="1"/>
  <c r="V64" i="1"/>
  <c r="Z64" i="1" s="1"/>
  <c r="AC64" i="1"/>
  <c r="AD64" i="1" s="1"/>
  <c r="AB64" i="1"/>
  <c r="Q62" i="1"/>
  <c r="O62" i="1" s="1"/>
  <c r="R62" i="1" s="1"/>
  <c r="L62" i="1" s="1"/>
  <c r="M62" i="1" s="1"/>
  <c r="V49" i="1"/>
  <c r="Z49" i="1" s="1"/>
  <c r="AC49" i="1"/>
  <c r="AB49" i="1"/>
  <c r="V60" i="1"/>
  <c r="Z60" i="1" s="1"/>
  <c r="AC60" i="1"/>
  <c r="AB60" i="1"/>
  <c r="AC89" i="1"/>
  <c r="V89" i="1"/>
  <c r="Z89" i="1" s="1"/>
  <c r="AB89" i="1"/>
  <c r="Q89" i="1"/>
  <c r="O89" i="1" s="1"/>
  <c r="R89" i="1" s="1"/>
  <c r="L89" i="1" s="1"/>
  <c r="M89" i="1" s="1"/>
  <c r="Q64" i="1"/>
  <c r="O64" i="1" s="1"/>
  <c r="R64" i="1" s="1"/>
  <c r="L64" i="1" s="1"/>
  <c r="M64" i="1" s="1"/>
  <c r="V43" i="1"/>
  <c r="Z43" i="1" s="1"/>
  <c r="AC43" i="1"/>
  <c r="AB43" i="1"/>
  <c r="V68" i="1"/>
  <c r="Z68" i="1" s="1"/>
  <c r="AC68" i="1"/>
  <c r="AD68" i="1" s="1"/>
  <c r="AB68" i="1"/>
  <c r="Q68" i="1"/>
  <c r="O68" i="1" s="1"/>
  <c r="R68" i="1" s="1"/>
  <c r="L68" i="1" s="1"/>
  <c r="M68" i="1" s="1"/>
  <c r="V100" i="1"/>
  <c r="Z100" i="1" s="1"/>
  <c r="AC100" i="1"/>
  <c r="AD100" i="1" s="1"/>
  <c r="AB100" i="1"/>
  <c r="AD79" i="1"/>
  <c r="V52" i="1"/>
  <c r="Z52" i="1" s="1"/>
  <c r="AC52" i="1"/>
  <c r="AD52" i="1" s="1"/>
  <c r="AB52" i="1"/>
  <c r="V92" i="1"/>
  <c r="Z92" i="1" s="1"/>
  <c r="AC92" i="1"/>
  <c r="AD92" i="1" s="1"/>
  <c r="AB92" i="1"/>
  <c r="Q60" i="1"/>
  <c r="O60" i="1" s="1"/>
  <c r="R60" i="1" s="1"/>
  <c r="L60" i="1" s="1"/>
  <c r="M60" i="1" s="1"/>
  <c r="AD102" i="1"/>
  <c r="AB73" i="1"/>
  <c r="V73" i="1"/>
  <c r="Z73" i="1" s="1"/>
  <c r="AC73" i="1"/>
  <c r="AD73" i="1" s="1"/>
  <c r="Q73" i="1"/>
  <c r="O73" i="1" s="1"/>
  <c r="R73" i="1" s="1"/>
  <c r="L73" i="1" s="1"/>
  <c r="M73" i="1" s="1"/>
  <c r="AD27" i="1"/>
  <c r="V57" i="1"/>
  <c r="Z57" i="1" s="1"/>
  <c r="AC57" i="1"/>
  <c r="AB57" i="1"/>
  <c r="AC91" i="1"/>
  <c r="V91" i="1"/>
  <c r="Z91" i="1" s="1"/>
  <c r="AB91" i="1"/>
  <c r="Q91" i="1"/>
  <c r="O91" i="1" s="1"/>
  <c r="R91" i="1" s="1"/>
  <c r="L91" i="1" s="1"/>
  <c r="M91" i="1" s="1"/>
  <c r="AC30" i="1"/>
  <c r="AD30" i="1" s="1"/>
  <c r="AB30" i="1"/>
  <c r="V30" i="1"/>
  <c r="Z30" i="1" s="1"/>
  <c r="V63" i="1"/>
  <c r="Z63" i="1" s="1"/>
  <c r="AC63" i="1"/>
  <c r="AB63" i="1"/>
  <c r="AD17" i="1"/>
  <c r="V101" i="1"/>
  <c r="Z101" i="1" s="1"/>
  <c r="AC101" i="1"/>
  <c r="AD101" i="1" s="1"/>
  <c r="AB101" i="1"/>
  <c r="Q101" i="1"/>
  <c r="O101" i="1" s="1"/>
  <c r="R101" i="1" s="1"/>
  <c r="L101" i="1" s="1"/>
  <c r="M101" i="1" s="1"/>
  <c r="V51" i="1"/>
  <c r="Z51" i="1" s="1"/>
  <c r="AC51" i="1"/>
  <c r="AB51" i="1"/>
  <c r="V48" i="1"/>
  <c r="Z48" i="1" s="1"/>
  <c r="AC48" i="1"/>
  <c r="AB48" i="1"/>
  <c r="AC20" i="1"/>
  <c r="AD20" i="1" s="1"/>
  <c r="V20" i="1"/>
  <c r="Z20" i="1" s="1"/>
  <c r="AB20" i="1"/>
  <c r="V32" i="1"/>
  <c r="Z32" i="1" s="1"/>
  <c r="AC32" i="1"/>
  <c r="AD32" i="1" s="1"/>
  <c r="AB32" i="1"/>
  <c r="Q32" i="1"/>
  <c r="O32" i="1" s="1"/>
  <c r="R32" i="1" s="1"/>
  <c r="L32" i="1" s="1"/>
  <c r="M32" i="1" s="1"/>
  <c r="V54" i="1"/>
  <c r="Z54" i="1" s="1"/>
  <c r="AC54" i="1"/>
  <c r="AB54" i="1"/>
  <c r="V97" i="1"/>
  <c r="Z97" i="1" s="1"/>
  <c r="AC97" i="1"/>
  <c r="AB97" i="1"/>
  <c r="Q97" i="1"/>
  <c r="O97" i="1" s="1"/>
  <c r="R97" i="1" s="1"/>
  <c r="L97" i="1" s="1"/>
  <c r="M97" i="1" s="1"/>
  <c r="Q55" i="1"/>
  <c r="O55" i="1" s="1"/>
  <c r="R55" i="1" s="1"/>
  <c r="L55" i="1" s="1"/>
  <c r="M55" i="1" s="1"/>
  <c r="AD38" i="1"/>
  <c r="AD53" i="1"/>
  <c r="AC85" i="1"/>
  <c r="AD85" i="1" s="1"/>
  <c r="AB85" i="1"/>
  <c r="V85" i="1"/>
  <c r="Z85" i="1" s="1"/>
  <c r="Q85" i="1"/>
  <c r="O85" i="1" s="1"/>
  <c r="R85" i="1" s="1"/>
  <c r="L85" i="1" s="1"/>
  <c r="M85" i="1" s="1"/>
  <c r="AC90" i="1"/>
  <c r="V90" i="1"/>
  <c r="Z90" i="1" s="1"/>
  <c r="AB90" i="1"/>
  <c r="Q54" i="1"/>
  <c r="O54" i="1" s="1"/>
  <c r="R54" i="1" s="1"/>
  <c r="L54" i="1" s="1"/>
  <c r="M54" i="1" s="1"/>
  <c r="V28" i="1"/>
  <c r="Z28" i="1" s="1"/>
  <c r="AC28" i="1"/>
  <c r="Q28" i="1"/>
  <c r="O28" i="1" s="1"/>
  <c r="R28" i="1" s="1"/>
  <c r="L28" i="1" s="1"/>
  <c r="M28" i="1" s="1"/>
  <c r="AB28" i="1"/>
  <c r="V25" i="1"/>
  <c r="Z25" i="1" s="1"/>
  <c r="AC25" i="1"/>
  <c r="AD25" i="1" s="1"/>
  <c r="Q25" i="1"/>
  <c r="O25" i="1" s="1"/>
  <c r="R25" i="1" s="1"/>
  <c r="L25" i="1" s="1"/>
  <c r="M25" i="1" s="1"/>
  <c r="AB25" i="1"/>
  <c r="AD70" i="1"/>
  <c r="V96" i="1"/>
  <c r="Z96" i="1" s="1"/>
  <c r="AC96" i="1"/>
  <c r="AB96" i="1"/>
  <c r="AC58" i="1"/>
  <c r="V58" i="1"/>
  <c r="Z58" i="1" s="1"/>
  <c r="AB58" i="1"/>
  <c r="AC44" i="1"/>
  <c r="AD44" i="1" s="1"/>
  <c r="V44" i="1"/>
  <c r="Z44" i="1" s="1"/>
  <c r="AB44" i="1"/>
  <c r="V41" i="1"/>
  <c r="Z41" i="1" s="1"/>
  <c r="AC41" i="1"/>
  <c r="AD41" i="1" s="1"/>
  <c r="AB41" i="1"/>
  <c r="V94" i="1"/>
  <c r="Z94" i="1" s="1"/>
  <c r="AC94" i="1"/>
  <c r="AD94" i="1" s="1"/>
  <c r="AB94" i="1"/>
  <c r="Q45" i="1"/>
  <c r="O45" i="1" s="1"/>
  <c r="R45" i="1" s="1"/>
  <c r="L45" i="1" s="1"/>
  <c r="M45" i="1" s="1"/>
  <c r="AC95" i="1"/>
  <c r="V95" i="1"/>
  <c r="Z95" i="1" s="1"/>
  <c r="Q95" i="1"/>
  <c r="O95" i="1" s="1"/>
  <c r="R95" i="1" s="1"/>
  <c r="L95" i="1" s="1"/>
  <c r="M95" i="1" s="1"/>
  <c r="AB95" i="1"/>
  <c r="Q49" i="1"/>
  <c r="O49" i="1" s="1"/>
  <c r="R49" i="1" s="1"/>
  <c r="L49" i="1" s="1"/>
  <c r="M49" i="1" s="1"/>
  <c r="AD72" i="1"/>
  <c r="Q67" i="1"/>
  <c r="O67" i="1" s="1"/>
  <c r="R67" i="1" s="1"/>
  <c r="L67" i="1" s="1"/>
  <c r="M67" i="1" s="1"/>
  <c r="V74" i="1"/>
  <c r="Z74" i="1" s="1"/>
  <c r="AC74" i="1"/>
  <c r="AB74" i="1"/>
  <c r="AD50" i="1"/>
  <c r="AD56" i="1"/>
  <c r="Q61" i="1"/>
  <c r="O61" i="1" s="1"/>
  <c r="R61" i="1" s="1"/>
  <c r="L61" i="1" s="1"/>
  <c r="M61" i="1" s="1"/>
  <c r="Q63" i="1"/>
  <c r="O63" i="1" s="1"/>
  <c r="R63" i="1" s="1"/>
  <c r="L63" i="1" s="1"/>
  <c r="M63" i="1" s="1"/>
  <c r="V33" i="1"/>
  <c r="Z33" i="1" s="1"/>
  <c r="AC33" i="1"/>
  <c r="AD33" i="1" s="1"/>
  <c r="AB33" i="1"/>
  <c r="AC65" i="1"/>
  <c r="AD65" i="1" s="1"/>
  <c r="V65" i="1"/>
  <c r="Z65" i="1" s="1"/>
  <c r="AB65" i="1"/>
  <c r="AB77" i="1"/>
  <c r="V77" i="1"/>
  <c r="Z77" i="1" s="1"/>
  <c r="AC77" i="1"/>
  <c r="Q77" i="1"/>
  <c r="O77" i="1" s="1"/>
  <c r="R77" i="1" s="1"/>
  <c r="L77" i="1" s="1"/>
  <c r="M77" i="1" s="1"/>
  <c r="V93" i="1"/>
  <c r="Z93" i="1" s="1"/>
  <c r="AC93" i="1"/>
  <c r="AB93" i="1"/>
  <c r="Q93" i="1"/>
  <c r="O93" i="1" s="1"/>
  <c r="R93" i="1" s="1"/>
  <c r="L93" i="1" s="1"/>
  <c r="M93" i="1" s="1"/>
  <c r="AC103" i="1"/>
  <c r="AD103" i="1" s="1"/>
  <c r="V103" i="1"/>
  <c r="Z103" i="1" s="1"/>
  <c r="AB103" i="1"/>
  <c r="Q48" i="1"/>
  <c r="O48" i="1" s="1"/>
  <c r="R48" i="1" s="1"/>
  <c r="L48" i="1" s="1"/>
  <c r="M48" i="1" s="1"/>
  <c r="Q103" i="1"/>
  <c r="O103" i="1" s="1"/>
  <c r="R103" i="1" s="1"/>
  <c r="L103" i="1" s="1"/>
  <c r="M103" i="1" s="1"/>
  <c r="AC42" i="1"/>
  <c r="V42" i="1"/>
  <c r="Z42" i="1" s="1"/>
  <c r="AB42" i="1"/>
  <c r="AB81" i="1"/>
  <c r="V81" i="1"/>
  <c r="Z81" i="1" s="1"/>
  <c r="AC81" i="1"/>
  <c r="Q81" i="1"/>
  <c r="O81" i="1" s="1"/>
  <c r="R81" i="1" s="1"/>
  <c r="L81" i="1" s="1"/>
  <c r="M81" i="1" s="1"/>
  <c r="Q51" i="1"/>
  <c r="O51" i="1" s="1"/>
  <c r="R51" i="1" s="1"/>
  <c r="L51" i="1" s="1"/>
  <c r="M51" i="1" s="1"/>
  <c r="Q57" i="1"/>
  <c r="O57" i="1" s="1"/>
  <c r="R57" i="1" s="1"/>
  <c r="L57" i="1" s="1"/>
  <c r="M57" i="1" s="1"/>
  <c r="Q58" i="1"/>
  <c r="O58" i="1" s="1"/>
  <c r="R58" i="1" s="1"/>
  <c r="L58" i="1" s="1"/>
  <c r="M58" i="1" s="1"/>
  <c r="AD84" i="1"/>
  <c r="AC19" i="1"/>
  <c r="AD19" i="1" s="1"/>
  <c r="V19" i="1"/>
  <c r="Z19" i="1" s="1"/>
  <c r="AB19" i="1"/>
  <c r="Q30" i="1"/>
  <c r="O30" i="1" s="1"/>
  <c r="R30" i="1" s="1"/>
  <c r="L30" i="1" s="1"/>
  <c r="M30" i="1" s="1"/>
  <c r="Q59" i="1"/>
  <c r="O59" i="1" s="1"/>
  <c r="R59" i="1" s="1"/>
  <c r="L59" i="1" s="1"/>
  <c r="M59" i="1" s="1"/>
  <c r="AC69" i="1"/>
  <c r="AD69" i="1" s="1"/>
  <c r="V69" i="1"/>
  <c r="Z69" i="1" s="1"/>
  <c r="AB69" i="1"/>
  <c r="V98" i="1"/>
  <c r="Z98" i="1" s="1"/>
  <c r="AC98" i="1"/>
  <c r="AD98" i="1" s="1"/>
  <c r="AB98" i="1"/>
  <c r="Q44" i="1"/>
  <c r="O44" i="1" s="1"/>
  <c r="R44" i="1" s="1"/>
  <c r="L44" i="1" s="1"/>
  <c r="M44" i="1" s="1"/>
  <c r="AC34" i="1"/>
  <c r="V34" i="1"/>
  <c r="Z34" i="1" s="1"/>
  <c r="AB34" i="1"/>
  <c r="AD80" i="1"/>
  <c r="AD35" i="1"/>
  <c r="Q20" i="1"/>
  <c r="O20" i="1" s="1"/>
  <c r="R20" i="1" s="1"/>
  <c r="L20" i="1" s="1"/>
  <c r="M20" i="1" s="1"/>
  <c r="Q43" i="1"/>
  <c r="O43" i="1" s="1"/>
  <c r="R43" i="1" s="1"/>
  <c r="L43" i="1" s="1"/>
  <c r="M43" i="1" s="1"/>
  <c r="Q37" i="1"/>
  <c r="O37" i="1" s="1"/>
  <c r="R37" i="1" s="1"/>
  <c r="L37" i="1" s="1"/>
  <c r="M37" i="1" s="1"/>
  <c r="AD23" i="1"/>
  <c r="AD58" i="1" l="1"/>
  <c r="AD90" i="1"/>
  <c r="AD42" i="1"/>
  <c r="AD93" i="1"/>
  <c r="AD96" i="1"/>
  <c r="AD97" i="1"/>
  <c r="AD51" i="1"/>
  <c r="AD63" i="1"/>
  <c r="AD91" i="1"/>
  <c r="AD89" i="1"/>
  <c r="AD88" i="1"/>
  <c r="AD61" i="1"/>
  <c r="AD37" i="1"/>
  <c r="AD34" i="1"/>
  <c r="AD74" i="1"/>
  <c r="AD95" i="1"/>
  <c r="AD28" i="1"/>
  <c r="AD57" i="1"/>
  <c r="AD43" i="1"/>
  <c r="AD60" i="1"/>
  <c r="AD82" i="1"/>
  <c r="AD67" i="1"/>
  <c r="AD81" i="1"/>
  <c r="AD77" i="1"/>
  <c r="AD54" i="1"/>
  <c r="AD47" i="1"/>
  <c r="AD48" i="1"/>
  <c r="AD49" i="1"/>
  <c r="AD45" i="1"/>
  <c r="AD66" i="1"/>
</calcChain>
</file>

<file path=xl/sharedStrings.xml><?xml version="1.0" encoding="utf-8"?>
<sst xmlns="http://schemas.openxmlformats.org/spreadsheetml/2006/main" count="3158" uniqueCount="593">
  <si>
    <t>File opened</t>
  </si>
  <si>
    <t>2021-10-15 17:11:57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</si>
  <si>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</si>
  <si>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</si>
  <si>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</si>
  <si>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</si>
  <si>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</si>
  <si>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</si>
  <si>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</si>
  <si>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</si>
  <si>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</si>
  <si>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</si>
  <si>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</si>
  <si>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{"h2oaspanconc2": "0", "tbzero": "0.0380535", "h2oaspan2": "0", "co2bspan2b": "0.174583", "ssb_ref": "33513.6", "co2aspan1": "0.989639", "ssa_ref": "33579.6", "co2aspanconc1": "993.2", "chamberpressurezero": "2.54967", "co2azero": "0.893886", "co2bspan2a": "0.176379", "h2obzero": "1.07726", "h2oaspan2a": "0.0673025", "h2oaspan2b": "0.0674668", "h2obspanconc2": "0", "flowmeterzero": "1.01", "h2oazero": "1.05601", "flowazero": "0.21437", "co2bspanconc2": "0", "flowbzero": "0.22602", "h2obspanconc1": "12.25", "h2oaspan1": "1.00244", "h2obspan2": "0", "oxygen": "21", "co2bspan1": "0.989818", "co2aspanconc2": "0", "co2aspan2a": "0.176687", "h2oaspanconc1": "12.25", "h2obspan2b": "0.0670951", "co2aspan2": "0", "tazero": "0.142506", "co2aspan2b": "0.174856", "co2bzero": "0.971603", "h2obspan2a": "0.0673262", "h2obspan1": "0.996568", "co2bspan2": "0", "co2bspanconc1": "993.2"}</t>
  </si>
  <si>
    <t>CO2 rangematch</t>
  </si>
  <si>
    <t/>
  </si>
  <si>
    <t>H2O rangematch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</si>
  <si>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</si>
  <si>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</si>
  <si>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</si>
  <si>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</si>
  <si>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</si>
  <si>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</si>
  <si>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</si>
  <si>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</si>
  <si>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</si>
  <si>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17:11:57</t>
  </si>
  <si>
    <t>Stability Definition:	ΔCO2 (Meas2): Slp&lt;0.1 Per=20	ΔH2O (Meas2): Slp&lt;0.5 Per=20</t>
  </si>
  <si>
    <t>17:24:41</t>
  </si>
  <si>
    <t>r2_lnyi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</si>
  <si>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</si>
  <si>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</si>
  <si>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</si>
  <si>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</si>
  <si>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</si>
  <si>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</si>
  <si>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</si>
  <si>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</si>
  <si>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</si>
  <si>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</si>
  <si>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</si>
  <si>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</si>
  <si>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</si>
  <si>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</si>
  <si>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</si>
  <si>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</si>
  <si>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</si>
  <si>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</si>
  <si>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</si>
  <si>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</si>
  <si>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</si>
  <si>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</si>
  <si>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</si>
  <si>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</si>
  <si>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</si>
  <si>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</si>
  <si>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</si>
  <si>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</si>
  <si>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</si>
  <si>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</si>
  <si>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</si>
  <si>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</si>
  <si>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</si>
  <si>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</si>
  <si>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</si>
  <si>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</si>
  <si>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</si>
  <si>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</si>
  <si>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</si>
  <si>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</si>
  <si>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</si>
  <si>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</si>
  <si>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</si>
  <si>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</si>
  <si>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</si>
  <si>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</si>
  <si>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</si>
  <si>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</si>
  <si>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</si>
  <si>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</si>
  <si>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</si>
  <si>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</si>
  <si>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2.69706 96.1592 415.282 702.926 944.612 1188.64 1360.67 1419.4</t>
  </si>
  <si>
    <t>Fs_true</t>
  </si>
  <si>
    <t>0.307876 112.653 403.932 601.161 801.354 1000.62 1200.64 1282.19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</si>
  <si>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</si>
  <si>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</si>
  <si>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</si>
  <si>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</si>
  <si>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</si>
  <si>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</si>
  <si>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</si>
  <si>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</si>
  <si>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</si>
  <si>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</si>
  <si>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</si>
  <si>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</si>
  <si>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</si>
  <si>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</si>
  <si>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</si>
  <si>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</si>
  <si>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</si>
  <si>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</si>
  <si>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</si>
  <si>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</si>
  <si>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</si>
  <si>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</si>
  <si>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</si>
  <si>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</si>
  <si>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</si>
  <si>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</si>
  <si>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</si>
  <si>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</si>
  <si>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</si>
  <si>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</si>
  <si>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</si>
  <si>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</si>
  <si>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</si>
  <si>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</si>
  <si>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</si>
  <si>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</si>
  <si>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</si>
  <si>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</si>
  <si>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</si>
  <si>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</si>
  <si>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</si>
  <si>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</si>
  <si>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</si>
  <si>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</si>
  <si>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</si>
  <si>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</si>
  <si>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</si>
  <si>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</si>
  <si>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</si>
  <si>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</si>
  <si>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</si>
  <si>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</si>
  <si>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</si>
  <si>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</si>
  <si>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</si>
  <si>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</si>
  <si>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</si>
  <si>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</si>
  <si>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</si>
  <si>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</si>
  <si>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</si>
  <si>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</si>
  <si>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</si>
  <si>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</si>
  <si>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</si>
  <si>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</si>
  <si>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</si>
  <si>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</si>
  <si>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</si>
  <si>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</si>
  <si>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</si>
  <si>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</si>
  <si>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</si>
  <si>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</si>
  <si>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</si>
  <si>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</si>
  <si>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</si>
  <si>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</si>
  <si>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</si>
  <si>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</si>
  <si>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</si>
  <si>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</si>
  <si>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</si>
  <si>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</si>
  <si>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</si>
  <si>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</si>
  <si>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</si>
  <si>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</si>
  <si>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</si>
  <si>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</si>
  <si>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</si>
  <si>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</si>
  <si>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</si>
  <si>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</si>
  <si>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</si>
  <si>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</si>
  <si>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</si>
  <si>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</si>
  <si>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</si>
  <si>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</si>
  <si>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</si>
  <si>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</si>
  <si>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</si>
  <si>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</si>
  <si>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</si>
  <si>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</si>
  <si>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</si>
  <si>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</si>
  <si>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</si>
  <si>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</si>
  <si>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</si>
  <si>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</si>
  <si>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</si>
  <si>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</si>
  <si>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</si>
  <si>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</si>
  <si>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</si>
  <si>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</si>
  <si>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</si>
  <si>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</si>
  <si>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</si>
  <si>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</si>
  <si>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</si>
  <si>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</si>
  <si>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</si>
  <si>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</si>
  <si>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</si>
  <si>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</si>
  <si>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</si>
  <si>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</si>
  <si>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</si>
  <si>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</si>
  <si>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</si>
  <si>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</si>
  <si>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</si>
  <si>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</si>
  <si>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</si>
  <si>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</si>
  <si>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</si>
  <si>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</si>
  <si>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</si>
  <si>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</si>
  <si>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</si>
  <si>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</si>
  <si>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</si>
  <si>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</si>
  <si>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</si>
  <si>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</si>
  <si>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</si>
  <si>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</si>
  <si>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</si>
  <si>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</si>
  <si>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</si>
  <si>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</si>
  <si>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</si>
  <si>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</si>
  <si>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</si>
  <si>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</si>
  <si>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</si>
  <si>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</si>
  <si>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</si>
  <si>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</si>
  <si>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</si>
  <si>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</si>
  <si>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</si>
  <si>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</si>
  <si>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</si>
  <si>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</si>
  <si>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</si>
  <si>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</si>
  <si>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</si>
  <si>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</si>
  <si>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</si>
  <si>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</si>
  <si>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</si>
  <si>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</si>
  <si>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</si>
  <si>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</si>
  <si>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</si>
  <si>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</si>
  <si>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</si>
  <si>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</si>
  <si>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</si>
  <si>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</si>
  <si>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</si>
  <si>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</si>
  <si>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</si>
  <si>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</si>
  <si>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</si>
  <si>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</si>
  <si>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</si>
  <si>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</si>
  <si>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</si>
  <si>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</si>
  <si>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</si>
  <si>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</si>
  <si>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</si>
  <si>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</si>
  <si>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</si>
  <si>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</si>
  <si>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</si>
  <si>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</si>
  <si>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</si>
  <si>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</si>
  <si>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</si>
  <si>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</si>
  <si>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</si>
  <si>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</si>
  <si>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</si>
  <si>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</si>
  <si>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</si>
  <si>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</si>
  <si>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</si>
  <si>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</si>
  <si>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</si>
  <si>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</si>
  <si>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</si>
  <si>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</si>
  <si>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</si>
  <si>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</si>
  <si>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</si>
  <si>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</si>
  <si>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</si>
  <si>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</si>
  <si>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</si>
  <si>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</si>
  <si>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</si>
  <si>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</si>
  <si>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</si>
  <si>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</si>
  <si>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</si>
  <si>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</si>
  <si>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</si>
  <si>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</si>
  <si>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</si>
  <si>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</si>
  <si>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</si>
  <si>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</si>
  <si>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</si>
  <si>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</si>
  <si>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</si>
  <si>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</si>
  <si>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</si>
  <si>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</si>
  <si>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</si>
  <si>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</si>
  <si>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</si>
  <si>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</si>
  <si>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</si>
  <si>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</si>
  <si>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</si>
  <si>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</si>
  <si>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</si>
  <si>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</si>
  <si>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</si>
  <si>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</si>
  <si>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</si>
  <si>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</si>
  <si>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</si>
  <si>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</si>
  <si>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</si>
  <si>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</si>
  <si>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</si>
  <si>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</si>
  <si>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</si>
  <si>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</si>
  <si>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</si>
  <si>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</si>
  <si>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</si>
  <si>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</si>
  <si>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</si>
  <si>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</si>
  <si>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</si>
  <si>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</si>
  <si>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</si>
  <si>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</si>
  <si>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</si>
  <si>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</si>
  <si>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</si>
  <si>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</si>
  <si>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</si>
  <si>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</si>
  <si>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</si>
  <si>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</si>
  <si>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</si>
  <si>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</si>
  <si>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</si>
  <si>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</si>
  <si>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</si>
  <si>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</si>
  <si>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</si>
  <si>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</si>
  <si>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</si>
  <si>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</si>
  <si>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</si>
  <si>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</si>
  <si>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</si>
  <si>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</si>
  <si>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</si>
  <si>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</si>
  <si>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</si>
  <si>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</si>
  <si>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</si>
  <si>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</si>
  <si>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20211015 17:28:39</t>
  </si>
  <si>
    <t>17:28:39</t>
  </si>
  <si>
    <t>none</t>
  </si>
  <si>
    <t>-</t>
  </si>
  <si>
    <t>0: Broadleaf</t>
  </si>
  <si>
    <t>17:27:43</t>
  </si>
  <si>
    <t>1/2</t>
  </si>
  <si>
    <t>11111111</t>
  </si>
  <si>
    <t>oooooooo</t>
  </si>
  <si>
    <t>off</t>
  </si>
  <si>
    <t>20211015 17:28:44</t>
  </si>
  <si>
    <t>17:28:44</t>
  </si>
  <si>
    <t>20211015 17:28:49</t>
  </si>
  <si>
    <t>17:28:49</t>
  </si>
  <si>
    <t>2/2</t>
  </si>
  <si>
    <t>20211015 17:28:54</t>
  </si>
  <si>
    <t>17:28:54</t>
  </si>
  <si>
    <t>20211015 17:28:59</t>
  </si>
  <si>
    <t>17:28:59</t>
  </si>
  <si>
    <t>20211015 17:29:04</t>
  </si>
  <si>
    <t>17:29:04</t>
  </si>
  <si>
    <t>20211015 17:29:09</t>
  </si>
  <si>
    <t>17:29:09</t>
  </si>
  <si>
    <t>20211015 17:29:14</t>
  </si>
  <si>
    <t>17:29:14</t>
  </si>
  <si>
    <t>20211015 17:29:19</t>
  </si>
  <si>
    <t>17:29:19</t>
  </si>
  <si>
    <t>20211015 17:29:24</t>
  </si>
  <si>
    <t>17:29:24</t>
  </si>
  <si>
    <t>20211015 17:29:29</t>
  </si>
  <si>
    <t>17:29:29</t>
  </si>
  <si>
    <t>20211015 17:29:34</t>
  </si>
  <si>
    <t>17:29:34</t>
  </si>
  <si>
    <t>17:32:43</t>
  </si>
  <si>
    <t>r14_lnni</t>
  </si>
  <si>
    <t>20211015 17:33:48</t>
  </si>
  <si>
    <t>17:33:48</t>
  </si>
  <si>
    <t>17:33:23</t>
  </si>
  <si>
    <t>20211015 17:33:53</t>
  </si>
  <si>
    <t>17:33:53</t>
  </si>
  <si>
    <t>20211015 17:33:58</t>
  </si>
  <si>
    <t>17:33:58</t>
  </si>
  <si>
    <t>17:34:11</t>
  </si>
  <si>
    <t>r12_lnni</t>
  </si>
  <si>
    <t>17:34:48</t>
  </si>
  <si>
    <t>r12_lnni [dont use last points for r13]</t>
  </si>
  <si>
    <t>20211015 17:34:54</t>
  </si>
  <si>
    <t>17:34:54</t>
  </si>
  <si>
    <t>20211015 17:34:59</t>
  </si>
  <si>
    <t>17:34:59</t>
  </si>
  <si>
    <t>20211015 17:35:04</t>
  </si>
  <si>
    <t>17:35:04</t>
  </si>
  <si>
    <t>20211015 17:35:09</t>
  </si>
  <si>
    <t>17:35:09</t>
  </si>
  <si>
    <t>20211015 17:35:14</t>
  </si>
  <si>
    <t>17:35:14</t>
  </si>
  <si>
    <t>20211015 17:35:19</t>
  </si>
  <si>
    <t>17:35:19</t>
  </si>
  <si>
    <t>20211015 17:35:24</t>
  </si>
  <si>
    <t>17:35:24</t>
  </si>
  <si>
    <t>20211015 17:35:29</t>
  </si>
  <si>
    <t>17:35:29</t>
  </si>
  <si>
    <t>20211015 17:35:34</t>
  </si>
  <si>
    <t>17:35:34</t>
  </si>
  <si>
    <t>20211015 17:35:39</t>
  </si>
  <si>
    <t>17:35:39</t>
  </si>
  <si>
    <t>20211015 17:35:44</t>
  </si>
  <si>
    <t>17:35:44</t>
  </si>
  <si>
    <t>20211015 17:35:49</t>
  </si>
  <si>
    <t>17:35:49</t>
  </si>
  <si>
    <t>17:37:47</t>
  </si>
  <si>
    <t>r8_hnyi</t>
  </si>
  <si>
    <t>20211015 17:38:58</t>
  </si>
  <si>
    <t>17:38:58</t>
  </si>
  <si>
    <t>17:38:47</t>
  </si>
  <si>
    <t>20211015 17:39:03</t>
  </si>
  <si>
    <t>17:39:03</t>
  </si>
  <si>
    <t>20211015 17:39:08</t>
  </si>
  <si>
    <t>17:39:08</t>
  </si>
  <si>
    <t>20211015 17:39:13</t>
  </si>
  <si>
    <t>17:39:13</t>
  </si>
  <si>
    <t>20211015 17:39:18</t>
  </si>
  <si>
    <t>17:39:18</t>
  </si>
  <si>
    <t>20211015 17:39:23</t>
  </si>
  <si>
    <t>17:39:23</t>
  </si>
  <si>
    <t>20211015 17:39:28</t>
  </si>
  <si>
    <t>17:39:28</t>
  </si>
  <si>
    <t>20211015 17:39:33</t>
  </si>
  <si>
    <t>17:39:33</t>
  </si>
  <si>
    <t>20211015 17:39:38</t>
  </si>
  <si>
    <t>17:39:38</t>
  </si>
  <si>
    <t>20211015 17:39:43</t>
  </si>
  <si>
    <t>17:39:43</t>
  </si>
  <si>
    <t>20211015 17:39:48</t>
  </si>
  <si>
    <t>17:39:48</t>
  </si>
  <si>
    <t>20211015 17:39:53</t>
  </si>
  <si>
    <t>17:39:53</t>
  </si>
  <si>
    <t>17:42:46</t>
  </si>
  <si>
    <t>r9_hnni</t>
  </si>
  <si>
    <t>20211015 17:43:54</t>
  </si>
  <si>
    <t>17:43:54</t>
  </si>
  <si>
    <t>20211015 17:43:59</t>
  </si>
  <si>
    <t>17:43:59</t>
  </si>
  <si>
    <t>20211015 17:44:04</t>
  </si>
  <si>
    <t>17:44:04</t>
  </si>
  <si>
    <t>20211015 17:44:09</t>
  </si>
  <si>
    <t>17:44:09</t>
  </si>
  <si>
    <t>20211015 17:44:14</t>
  </si>
  <si>
    <t>17:44:14</t>
  </si>
  <si>
    <t>20211015 17:44:19</t>
  </si>
  <si>
    <t>17:44:19</t>
  </si>
  <si>
    <t>20211015 17:44:24</t>
  </si>
  <si>
    <t>17:44:24</t>
  </si>
  <si>
    <t>20211015 17:44:29</t>
  </si>
  <si>
    <t>17:44:29</t>
  </si>
  <si>
    <t>20211015 17:44:34</t>
  </si>
  <si>
    <t>17:44:34</t>
  </si>
  <si>
    <t>20211015 17:44:39</t>
  </si>
  <si>
    <t>17:44:39</t>
  </si>
  <si>
    <t>20211015 17:44:44</t>
  </si>
  <si>
    <t>17:44:44</t>
  </si>
  <si>
    <t>20211015 17:44:49</t>
  </si>
  <si>
    <t>17:44:49</t>
  </si>
  <si>
    <t>17:46:15</t>
  </si>
  <si>
    <t>r7_hnni</t>
  </si>
  <si>
    <t>20211015 17:47:51</t>
  </si>
  <si>
    <t>17:47:51</t>
  </si>
  <si>
    <t>17:47:43</t>
  </si>
  <si>
    <t>20211015 17:47:56</t>
  </si>
  <si>
    <t>17:47:56</t>
  </si>
  <si>
    <t>20211015 17:48:01</t>
  </si>
  <si>
    <t>17:48:01</t>
  </si>
  <si>
    <t>20211015 17:48:06</t>
  </si>
  <si>
    <t>17:48:06</t>
  </si>
  <si>
    <t>20211015 17:48:11</t>
  </si>
  <si>
    <t>17:48:11</t>
  </si>
  <si>
    <t>20211015 17:48:16</t>
  </si>
  <si>
    <t>17:48:16</t>
  </si>
  <si>
    <t>20211015 17:48:21</t>
  </si>
  <si>
    <t>17:48:21</t>
  </si>
  <si>
    <t>20211015 17:48:26</t>
  </si>
  <si>
    <t>17:48:26</t>
  </si>
  <si>
    <t>20211015 17:48:31</t>
  </si>
  <si>
    <t>17:48:31</t>
  </si>
  <si>
    <t>20211015 17:48:36</t>
  </si>
  <si>
    <t>17:48:36</t>
  </si>
  <si>
    <t>20211015 17:48:41</t>
  </si>
  <si>
    <t>17:48:41</t>
  </si>
  <si>
    <t>20211015 17:48:46</t>
  </si>
  <si>
    <t>17:48:46</t>
  </si>
  <si>
    <t>17:51:17</t>
  </si>
  <si>
    <t>r9_lnni</t>
  </si>
  <si>
    <t>20211015 17:52:56</t>
  </si>
  <si>
    <t>17:52:56</t>
  </si>
  <si>
    <t>17:52:22</t>
  </si>
  <si>
    <t>20211015 17:53:01</t>
  </si>
  <si>
    <t>17:53:01</t>
  </si>
  <si>
    <t>20211015 17:53:06</t>
  </si>
  <si>
    <t>17:53:06</t>
  </si>
  <si>
    <t>20211015 17:53:11</t>
  </si>
  <si>
    <t>17:53:11</t>
  </si>
  <si>
    <t>20211015 17:53:16</t>
  </si>
  <si>
    <t>17:53:16</t>
  </si>
  <si>
    <t>20211015 17:53:21</t>
  </si>
  <si>
    <t>17:53:21</t>
  </si>
  <si>
    <t>20211015 17:53:26</t>
  </si>
  <si>
    <t>17:53:26</t>
  </si>
  <si>
    <t>20211015 17:53:31</t>
  </si>
  <si>
    <t>17:53:31</t>
  </si>
  <si>
    <t>20211015 17:53:36</t>
  </si>
  <si>
    <t>17:53:36</t>
  </si>
  <si>
    <t>20211015 17:53:41</t>
  </si>
  <si>
    <t>17:53:41</t>
  </si>
  <si>
    <t>20211015 17:53:46</t>
  </si>
  <si>
    <t>17:53:46</t>
  </si>
  <si>
    <t>20211015 17:53:51</t>
  </si>
  <si>
    <t>17:53:51</t>
  </si>
  <si>
    <t>17:57:19</t>
  </si>
  <si>
    <t>r13_lnni</t>
  </si>
  <si>
    <t>20211015 17:59:20</t>
  </si>
  <si>
    <t>17:59:20</t>
  </si>
  <si>
    <t>17:58:27</t>
  </si>
  <si>
    <t>20211015 17:59:25</t>
  </si>
  <si>
    <t>17:59:25</t>
  </si>
  <si>
    <t>20211015 17:59:30</t>
  </si>
  <si>
    <t>17:59:30</t>
  </si>
  <si>
    <t>20211015 17:59:35</t>
  </si>
  <si>
    <t>17:59:35</t>
  </si>
  <si>
    <t>20211015 17:59:40</t>
  </si>
  <si>
    <t>17:59:40</t>
  </si>
  <si>
    <t>20211015 17:59:45</t>
  </si>
  <si>
    <t>17:59:45</t>
  </si>
  <si>
    <t>20211015 17:59:50</t>
  </si>
  <si>
    <t>17:59:50</t>
  </si>
  <si>
    <t>20211015 17:59:55</t>
  </si>
  <si>
    <t>17:59:55</t>
  </si>
  <si>
    <t>20211015 18:00:00</t>
  </si>
  <si>
    <t>18:00:00</t>
  </si>
  <si>
    <t>20211015 18:00:05</t>
  </si>
  <si>
    <t>18:00:05</t>
  </si>
  <si>
    <t>20211015 18:00:10</t>
  </si>
  <si>
    <t>18:00:10</t>
  </si>
  <si>
    <t>20211015 18:00:15</t>
  </si>
  <si>
    <t>18:00:15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</si>
</sst>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B103"/>
  <sheetViews>
    <sheetView tabSelected="1" workbookViewId="0"/>
  </sheetViews>
  <sheetFormatPr baseColWidth="10" defaultColWidth="8.83203125" defaultRowHeight="15" x14ac:dyDescent="0.2"/>
  <sheetData>
    <row r="2" spans="1:262" x14ac:dyDescent="0.2">
      <c r="A2" t="s">
        <v>30</v>
      </c>
      <c r="B2" t="s">
        <v>31</v>
      </c>
      <c r="C2" t="s">
        <v>33</v>
      </c>
    </row>
    <row r="3" spans="1:262" x14ac:dyDescent="0.2">
      <c r="B3" t="s">
        <v>32</v>
      </c>
      <c r="C3">
        <v>21</v>
      </c>
    </row>
    <row r="4" spans="1:262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62" x14ac:dyDescent="0.2">
      <c r="B5" t="s">
        <v>18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2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62" x14ac:dyDescent="0.2">
      <c r="B7">
        <v>0</v>
      </c>
      <c r="C7">
        <v>1</v>
      </c>
      <c r="D7">
        <v>0</v>
      </c>
      <c r="E7">
        <v>0</v>
      </c>
    </row>
    <row r="8" spans="1:262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62" x14ac:dyDescent="0.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2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62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2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62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62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</row>
    <row r="15" spans="1:262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168</v>
      </c>
      <c r="BU15" t="s">
        <v>176</v>
      </c>
      <c r="BV15" t="s">
        <v>142</v>
      </c>
      <c r="BW15" t="s">
        <v>177</v>
      </c>
      <c r="BX15" t="s">
        <v>178</v>
      </c>
      <c r="BY15" t="s">
        <v>179</v>
      </c>
      <c r="BZ15" t="s">
        <v>180</v>
      </c>
      <c r="CA15" t="s">
        <v>181</v>
      </c>
      <c r="CB15" t="s">
        <v>182</v>
      </c>
      <c r="CC15" t="s">
        <v>183</v>
      </c>
      <c r="CD15" t="s">
        <v>184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112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107</v>
      </c>
      <c r="EL15" t="s">
        <v>110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</row>
    <row r="16" spans="1:262" x14ac:dyDescent="0.2">
      <c r="B16" t="s">
        <v>362</v>
      </c>
      <c r="C16" t="s">
        <v>362</v>
      </c>
      <c r="F16" t="s">
        <v>362</v>
      </c>
      <c r="G16" t="s">
        <v>362</v>
      </c>
      <c r="H16" t="s">
        <v>363</v>
      </c>
      <c r="I16" t="s">
        <v>364</v>
      </c>
      <c r="J16" t="s">
        <v>365</v>
      </c>
      <c r="K16" t="s">
        <v>366</v>
      </c>
      <c r="L16" t="s">
        <v>366</v>
      </c>
      <c r="M16" t="s">
        <v>199</v>
      </c>
      <c r="N16" t="s">
        <v>199</v>
      </c>
      <c r="O16" t="s">
        <v>363</v>
      </c>
      <c r="P16" t="s">
        <v>363</v>
      </c>
      <c r="Q16" t="s">
        <v>363</v>
      </c>
      <c r="R16" t="s">
        <v>363</v>
      </c>
      <c r="S16" t="s">
        <v>367</v>
      </c>
      <c r="T16" t="s">
        <v>368</v>
      </c>
      <c r="U16" t="s">
        <v>368</v>
      </c>
      <c r="V16" t="s">
        <v>369</v>
      </c>
      <c r="W16" t="s">
        <v>370</v>
      </c>
      <c r="X16" t="s">
        <v>369</v>
      </c>
      <c r="Y16" t="s">
        <v>369</v>
      </c>
      <c r="Z16" t="s">
        <v>369</v>
      </c>
      <c r="AA16" t="s">
        <v>367</v>
      </c>
      <c r="AB16" t="s">
        <v>367</v>
      </c>
      <c r="AC16" t="s">
        <v>367</v>
      </c>
      <c r="AD16" t="s">
        <v>367</v>
      </c>
      <c r="AE16" t="s">
        <v>371</v>
      </c>
      <c r="AF16" t="s">
        <v>370</v>
      </c>
      <c r="AH16" t="s">
        <v>370</v>
      </c>
      <c r="AI16" t="s">
        <v>371</v>
      </c>
      <c r="AO16" t="s">
        <v>365</v>
      </c>
      <c r="AV16" t="s">
        <v>365</v>
      </c>
      <c r="AW16" t="s">
        <v>365</v>
      </c>
      <c r="AX16" t="s">
        <v>365</v>
      </c>
      <c r="AY16" t="s">
        <v>372</v>
      </c>
      <c r="BM16" t="s">
        <v>373</v>
      </c>
      <c r="BN16" t="s">
        <v>373</v>
      </c>
      <c r="BO16" t="s">
        <v>373</v>
      </c>
      <c r="BP16" t="s">
        <v>365</v>
      </c>
      <c r="BR16" t="s">
        <v>374</v>
      </c>
      <c r="BU16" t="s">
        <v>373</v>
      </c>
      <c r="BZ16" t="s">
        <v>362</v>
      </c>
      <c r="CA16" t="s">
        <v>362</v>
      </c>
      <c r="CB16" t="s">
        <v>362</v>
      </c>
      <c r="CC16" t="s">
        <v>362</v>
      </c>
      <c r="CD16" t="s">
        <v>365</v>
      </c>
      <c r="CE16" t="s">
        <v>365</v>
      </c>
      <c r="CG16" t="s">
        <v>375</v>
      </c>
      <c r="CH16" t="s">
        <v>376</v>
      </c>
      <c r="CK16" t="s">
        <v>363</v>
      </c>
      <c r="CL16" t="s">
        <v>362</v>
      </c>
      <c r="CM16" t="s">
        <v>366</v>
      </c>
      <c r="CN16" t="s">
        <v>366</v>
      </c>
      <c r="CO16" t="s">
        <v>377</v>
      </c>
      <c r="CP16" t="s">
        <v>377</v>
      </c>
      <c r="CQ16" t="s">
        <v>366</v>
      </c>
      <c r="CR16" t="s">
        <v>377</v>
      </c>
      <c r="CS16" t="s">
        <v>371</v>
      </c>
      <c r="CT16" t="s">
        <v>369</v>
      </c>
      <c r="CU16" t="s">
        <v>369</v>
      </c>
      <c r="CV16" t="s">
        <v>368</v>
      </c>
      <c r="CW16" t="s">
        <v>368</v>
      </c>
      <c r="CX16" t="s">
        <v>368</v>
      </c>
      <c r="CY16" t="s">
        <v>368</v>
      </c>
      <c r="CZ16" t="s">
        <v>368</v>
      </c>
      <c r="DA16" t="s">
        <v>378</v>
      </c>
      <c r="DB16" t="s">
        <v>365</v>
      </c>
      <c r="DC16" t="s">
        <v>365</v>
      </c>
      <c r="DD16" t="s">
        <v>366</v>
      </c>
      <c r="DE16" t="s">
        <v>366</v>
      </c>
      <c r="DF16" t="s">
        <v>366</v>
      </c>
      <c r="DG16" t="s">
        <v>377</v>
      </c>
      <c r="DH16" t="s">
        <v>366</v>
      </c>
      <c r="DI16" t="s">
        <v>377</v>
      </c>
      <c r="DJ16" t="s">
        <v>369</v>
      </c>
      <c r="DK16" t="s">
        <v>369</v>
      </c>
      <c r="DL16" t="s">
        <v>368</v>
      </c>
      <c r="DM16" t="s">
        <v>368</v>
      </c>
      <c r="DN16" t="s">
        <v>365</v>
      </c>
      <c r="DS16" t="s">
        <v>365</v>
      </c>
      <c r="DV16" t="s">
        <v>368</v>
      </c>
      <c r="DW16" t="s">
        <v>368</v>
      </c>
      <c r="DX16" t="s">
        <v>368</v>
      </c>
      <c r="DY16" t="s">
        <v>368</v>
      </c>
      <c r="DZ16" t="s">
        <v>368</v>
      </c>
      <c r="EA16" t="s">
        <v>365</v>
      </c>
      <c r="EB16" t="s">
        <v>365</v>
      </c>
      <c r="EC16" t="s">
        <v>365</v>
      </c>
      <c r="ED16" t="s">
        <v>362</v>
      </c>
      <c r="EG16" t="s">
        <v>379</v>
      </c>
      <c r="EH16" t="s">
        <v>379</v>
      </c>
      <c r="EJ16" t="s">
        <v>362</v>
      </c>
      <c r="EK16" t="s">
        <v>380</v>
      </c>
      <c r="EM16" t="s">
        <v>362</v>
      </c>
      <c r="EN16" t="s">
        <v>362</v>
      </c>
      <c r="EP16" t="s">
        <v>381</v>
      </c>
      <c r="EQ16" t="s">
        <v>382</v>
      </c>
      <c r="ER16" t="s">
        <v>381</v>
      </c>
      <c r="ES16" t="s">
        <v>382</v>
      </c>
      <c r="ET16" t="s">
        <v>381</v>
      </c>
      <c r="EU16" t="s">
        <v>382</v>
      </c>
      <c r="EV16" t="s">
        <v>370</v>
      </c>
      <c r="EW16" t="s">
        <v>370</v>
      </c>
      <c r="EY16" t="s">
        <v>383</v>
      </c>
      <c r="FC16" t="s">
        <v>383</v>
      </c>
      <c r="FI16" t="s">
        <v>384</v>
      </c>
      <c r="FJ16" t="s">
        <v>384</v>
      </c>
      <c r="FW16" t="s">
        <v>384</v>
      </c>
      <c r="FX16" t="s">
        <v>384</v>
      </c>
      <c r="FY16" t="s">
        <v>385</v>
      </c>
      <c r="FZ16" t="s">
        <v>385</v>
      </c>
      <c r="GA16" t="s">
        <v>368</v>
      </c>
      <c r="GB16" t="s">
        <v>368</v>
      </c>
      <c r="GC16" t="s">
        <v>370</v>
      </c>
      <c r="GD16" t="s">
        <v>368</v>
      </c>
      <c r="GE16" t="s">
        <v>377</v>
      </c>
      <c r="GF16" t="s">
        <v>370</v>
      </c>
      <c r="GG16" t="s">
        <v>370</v>
      </c>
      <c r="GI16" t="s">
        <v>384</v>
      </c>
      <c r="GJ16" t="s">
        <v>384</v>
      </c>
      <c r="GK16" t="s">
        <v>384</v>
      </c>
      <c r="GL16" t="s">
        <v>384</v>
      </c>
      <c r="GM16" t="s">
        <v>384</v>
      </c>
      <c r="GN16" t="s">
        <v>384</v>
      </c>
      <c r="GO16" t="s">
        <v>384</v>
      </c>
      <c r="GP16" t="s">
        <v>386</v>
      </c>
      <c r="GQ16" t="s">
        <v>386</v>
      </c>
      <c r="GR16" t="s">
        <v>386</v>
      </c>
      <c r="GS16" t="s">
        <v>387</v>
      </c>
      <c r="GT16" t="s">
        <v>384</v>
      </c>
      <c r="GU16" t="s">
        <v>384</v>
      </c>
      <c r="GV16" t="s">
        <v>384</v>
      </c>
      <c r="GW16" t="s">
        <v>384</v>
      </c>
      <c r="GX16" t="s">
        <v>384</v>
      </c>
      <c r="GY16" t="s">
        <v>384</v>
      </c>
      <c r="GZ16" t="s">
        <v>384</v>
      </c>
      <c r="HA16" t="s">
        <v>384</v>
      </c>
      <c r="HB16" t="s">
        <v>384</v>
      </c>
      <c r="HC16" t="s">
        <v>384</v>
      </c>
      <c r="HD16" t="s">
        <v>384</v>
      </c>
      <c r="HE16" t="s">
        <v>384</v>
      </c>
      <c r="HL16" t="s">
        <v>384</v>
      </c>
      <c r="HM16" t="s">
        <v>370</v>
      </c>
      <c r="HN16" t="s">
        <v>370</v>
      </c>
      <c r="HO16" t="s">
        <v>381</v>
      </c>
      <c r="HP16" t="s">
        <v>382</v>
      </c>
      <c r="HQ16" t="s">
        <v>382</v>
      </c>
      <c r="HU16" t="s">
        <v>382</v>
      </c>
      <c r="HY16" t="s">
        <v>366</v>
      </c>
      <c r="HZ16" t="s">
        <v>366</v>
      </c>
      <c r="IA16" t="s">
        <v>377</v>
      </c>
      <c r="IB16" t="s">
        <v>377</v>
      </c>
      <c r="IC16" t="s">
        <v>388</v>
      </c>
      <c r="ID16" t="s">
        <v>388</v>
      </c>
      <c r="IE16" t="s">
        <v>384</v>
      </c>
      <c r="IF16" t="s">
        <v>384</v>
      </c>
      <c r="IG16" t="s">
        <v>384</v>
      </c>
      <c r="IH16" t="s">
        <v>384</v>
      </c>
      <c r="II16" t="s">
        <v>384</v>
      </c>
      <c r="IJ16" t="s">
        <v>384</v>
      </c>
      <c r="IK16" t="s">
        <v>368</v>
      </c>
      <c r="IL16" t="s">
        <v>384</v>
      </c>
      <c r="IN16" t="s">
        <v>371</v>
      </c>
      <c r="IO16" t="s">
        <v>371</v>
      </c>
      <c r="IP16" t="s">
        <v>368</v>
      </c>
      <c r="IQ16" t="s">
        <v>368</v>
      </c>
      <c r="IR16" t="s">
        <v>368</v>
      </c>
      <c r="IS16" t="s">
        <v>368</v>
      </c>
      <c r="IT16" t="s">
        <v>368</v>
      </c>
      <c r="IU16" t="s">
        <v>370</v>
      </c>
      <c r="IV16" t="s">
        <v>370</v>
      </c>
      <c r="IW16" t="s">
        <v>370</v>
      </c>
      <c r="IX16" t="s">
        <v>368</v>
      </c>
      <c r="IY16" t="s">
        <v>366</v>
      </c>
      <c r="IZ16" t="s">
        <v>377</v>
      </c>
      <c r="JA16" t="s">
        <v>370</v>
      </c>
      <c r="JB16" t="s">
        <v>370</v>
      </c>
    </row>
    <row r="17" spans="1:262" x14ac:dyDescent="0.2">
      <c r="A17">
        <v>1</v>
      </c>
      <c r="B17">
        <v>1634336919.5999999</v>
      </c>
      <c r="C17">
        <v>0</v>
      </c>
      <c r="D17" t="s">
        <v>389</v>
      </c>
      <c r="E17" t="s">
        <v>390</v>
      </c>
      <c r="F17" t="s">
        <v>391</v>
      </c>
      <c r="G17">
        <v>1634336919.5999999</v>
      </c>
      <c r="H17">
        <f t="shared" ref="H17:H48" si="0">(I17)/1000</f>
        <v>1.8119976842173593E-4</v>
      </c>
      <c r="I17">
        <f t="shared" ref="I17:I48" si="1">1000*CS17*AG17*(CO17-CP17)/(100*CH17*(1000-AG17*CO17))</f>
        <v>0.18119976842173594</v>
      </c>
      <c r="J17">
        <f t="shared" ref="J17:J48" si="2">CS17*AG17*(CN17-CM17*(1000-AG17*CP17)/(1000-AG17*CO17))/(100*CH17)</f>
        <v>-0.5341812981679519</v>
      </c>
      <c r="K17">
        <f t="shared" ref="K17:K48" si="3">CM17 - IF(AG17&gt;1, J17*CH17*100/(AI17*DA17), 0)</f>
        <v>400.291</v>
      </c>
      <c r="L17">
        <f t="shared" ref="L17:L48" si="4">((R17-H17/2)*K17-J17)/(R17+H17/2)</f>
        <v>466.0696174510544</v>
      </c>
      <c r="M17">
        <f t="shared" ref="M17:M48" si="5">L17*(CT17+CU17)/1000</f>
        <v>42.427901447199197</v>
      </c>
      <c r="N17">
        <f t="shared" ref="N17:N48" si="6">(CM17 - IF(AG17&gt;1, J17*CH17*100/(AI17*DA17), 0))*(CT17+CU17)/1000</f>
        <v>36.439850319108999</v>
      </c>
      <c r="O17">
        <f t="shared" ref="O17:O48" si="7">2/((1/Q17-1/P17)+SIGN(Q17)*SQRT((1/Q17-1/P17)*(1/Q17-1/P17) + 4*CI17/((CI17+1)*(CI17+1))*(2*1/Q17*1/P17-1/P17*1/P17)))</f>
        <v>1.1105346940594531E-2</v>
      </c>
      <c r="P17">
        <f t="shared" ref="P17:P48" si="8">IF(LEFT(CJ17,1)&lt;&gt;"0",IF(LEFT(CJ17,1)="1",3,CK17),$D$5+$E$5*(DA17*CT17/($K$5*1000))+$F$5*(DA17*CT17/($K$5*1000))*MAX(MIN(CH17,$J$5),$I$5)*MAX(MIN(CH17,$J$5),$I$5)+$G$5*MAX(MIN(CH17,$J$5),$I$5)*(DA17*CT17/($K$5*1000))+$H$5*(DA17*CT17/($K$5*1000))*(DA17*CT17/($K$5*1000)))</f>
        <v>2.7670469352938767</v>
      </c>
      <c r="Q17">
        <f t="shared" ref="Q17:Q48" si="9">H17*(1000-(1000*0.61365*EXP(17.502*U17/(240.97+U17))/(CT17+CU17)+CO17)/2)/(1000*0.61365*EXP(17.502*U17/(240.97+U17))/(CT17+CU17)-CO17)</f>
        <v>1.1080645015201559E-2</v>
      </c>
      <c r="R17">
        <f t="shared" ref="R17:R48" si="10">1/((CI17+1)/(O17/1.6)+1/(P17/1.37)) + CI17/((CI17+1)/(O17/1.6) + CI17/(P17/1.37))</f>
        <v>6.9276178825300912E-3</v>
      </c>
      <c r="S17">
        <f t="shared" ref="S17:S48" si="11">(CD17*CG17)</f>
        <v>0</v>
      </c>
      <c r="T17">
        <f t="shared" ref="T17:T48" si="12">(CV17+(S17+2*0.95*0.0000000567*(((CV17+$B$7)+273)^4-(CV17+273)^4)-44100*H17)/(1.84*29.3*P17+8*0.95*0.0000000567*(CV17+273)^3))</f>
        <v>25.202946424883436</v>
      </c>
      <c r="U17">
        <f t="shared" ref="U17:U48" si="13">($C$7*CW17+$D$7*CX17+$E$7*T17)</f>
        <v>24.366099999999999</v>
      </c>
      <c r="V17">
        <f t="shared" ref="V17:V48" si="14">0.61365*EXP(17.502*U17/(240.97+U17))</f>
        <v>3.0614754560355046</v>
      </c>
      <c r="W17">
        <f t="shared" ref="W17:W48" si="15">(X17/Y17*100)</f>
        <v>49.909476963526991</v>
      </c>
      <c r="X17">
        <f t="shared" ref="X17:X48" si="16">CO17*(CT17+CU17)/1000</f>
        <v>1.6110271654429</v>
      </c>
      <c r="Y17">
        <f t="shared" ref="Y17:Y48" si="17">0.61365*EXP(17.502*CV17/(240.97+CV17))</f>
        <v>3.2278983140220276</v>
      </c>
      <c r="Z17">
        <f t="shared" ref="Z17:Z48" si="18">(V17-CO17*(CT17+CU17)/1000)</f>
        <v>1.4504482905926046</v>
      </c>
      <c r="AA17">
        <f t="shared" ref="AA17:AA48" si="19">(-H17*44100)</f>
        <v>-7.9909097873985546</v>
      </c>
      <c r="AB17">
        <f t="shared" ref="AB17:AB48" si="20">2*29.3*P17*0.92*(CV17-U17)</f>
        <v>132.2603586773748</v>
      </c>
      <c r="AC17">
        <f t="shared" ref="AC17:AC48" si="21">2*0.95*0.0000000567*(((CV17+$B$7)+273)^4-(U17+273)^4)</f>
        <v>10.091147292780791</v>
      </c>
      <c r="AD17">
        <f t="shared" ref="AD17:AD48" si="22">S17+AC17+AA17+AB17</f>
        <v>134.36059618275704</v>
      </c>
      <c r="AE17">
        <v>0</v>
      </c>
      <c r="AF17">
        <v>0</v>
      </c>
      <c r="AG17">
        <f t="shared" ref="AG17:AG48" si="23">IF(AE17*$H$13&gt;=AI17,1,(AI17/(AI17-AE17*$H$13)))</f>
        <v>1</v>
      </c>
      <c r="AH17">
        <f t="shared" ref="AH17:AH48" si="24">(AG17-1)*100</f>
        <v>0</v>
      </c>
      <c r="AI17">
        <f t="shared" ref="AI17:AI48" si="25">MAX(0,($B$13+$C$13*DA17)/(1+$D$13*DA17)*CT17/(CV17+273)*$E$13)</f>
        <v>48404.559870412617</v>
      </c>
      <c r="AJ17" t="s">
        <v>392</v>
      </c>
      <c r="AK17" t="s">
        <v>392</v>
      </c>
      <c r="AL17">
        <v>0</v>
      </c>
      <c r="AM17">
        <v>0</v>
      </c>
      <c r="AN17" t="e">
        <f t="shared" ref="AN17:AN48" si="26">1-AL17/AM17</f>
        <v>#DIV/0!</v>
      </c>
      <c r="AO17">
        <v>0</v>
      </c>
      <c r="AP17" t="s">
        <v>392</v>
      </c>
      <c r="AQ17" t="s">
        <v>392</v>
      </c>
      <c r="AR17">
        <v>0</v>
      </c>
      <c r="AS17">
        <v>0</v>
      </c>
      <c r="AT17" t="e">
        <f t="shared" ref="AT17:AT48" si="27">1-AR17/AS17</f>
        <v>#DIV/0!</v>
      </c>
      <c r="AU17">
        <v>0.5</v>
      </c>
      <c r="AV17">
        <f t="shared" ref="AV17:AV48" si="28">CE17</f>
        <v>0</v>
      </c>
      <c r="AW17">
        <f t="shared" ref="AW17:AW48" si="29">J17</f>
        <v>-0.5341812981679519</v>
      </c>
      <c r="AX17" t="e">
        <f t="shared" ref="AX17:AX48" si="30">AT17*AU17*AV17</f>
        <v>#DIV/0!</v>
      </c>
      <c r="AY17" t="e">
        <f t="shared" ref="AY17:AY48" si="31">(AW17-AO17)/AV17</f>
        <v>#DIV/0!</v>
      </c>
      <c r="AZ17" t="e">
        <f t="shared" ref="AZ17:AZ48" si="32">(AM17-AS17)/AS17</f>
        <v>#DIV/0!</v>
      </c>
      <c r="BA17" t="e">
        <f t="shared" ref="BA17:BA48" si="33">AL17/(AN17+AL17/AS17)</f>
        <v>#DIV/0!</v>
      </c>
      <c r="BB17" t="s">
        <v>392</v>
      </c>
      <c r="BC17">
        <v>0</v>
      </c>
      <c r="BD17" t="e">
        <f t="shared" ref="BD17:BD48" si="34">IF(BC17&lt;&gt;0, BC17, BA17)</f>
        <v>#DIV/0!</v>
      </c>
      <c r="BE17" t="e">
        <f t="shared" ref="BE17:BE48" si="35">1-BD17/AS17</f>
        <v>#DIV/0!</v>
      </c>
      <c r="BF17" t="e">
        <f t="shared" ref="BF17:BF48" si="36">(AS17-AR17)/(AS17-BD17)</f>
        <v>#DIV/0!</v>
      </c>
      <c r="BG17" t="e">
        <f t="shared" ref="BG17:BG48" si="37">(AM17-AS17)/(AM17-BD17)</f>
        <v>#DIV/0!</v>
      </c>
      <c r="BH17" t="e">
        <f t="shared" ref="BH17:BH48" si="38">(AS17-AR17)/(AS17-AL17)</f>
        <v>#DIV/0!</v>
      </c>
      <c r="BI17" t="e">
        <f t="shared" ref="BI17:BI48" si="39">(AM17-AS17)/(AM17-AL17)</f>
        <v>#DIV/0!</v>
      </c>
      <c r="BJ17" t="e">
        <f t="shared" ref="BJ17:BJ48" si="40">(BF17*BD17/AR17)</f>
        <v>#DIV/0!</v>
      </c>
      <c r="BK17" t="e">
        <f t="shared" ref="BK17:BK48" si="41">(1-BJ17)</f>
        <v>#DIV/0!</v>
      </c>
      <c r="BL17">
        <v>231</v>
      </c>
      <c r="BM17">
        <v>300</v>
      </c>
      <c r="BN17">
        <v>300</v>
      </c>
      <c r="BO17">
        <v>300</v>
      </c>
      <c r="BP17">
        <v>8330.7900000000009</v>
      </c>
      <c r="BQ17">
        <v>980.15</v>
      </c>
      <c r="BR17">
        <v>-5.6589800000000001E-3</v>
      </c>
      <c r="BS17">
        <v>1.45</v>
      </c>
      <c r="BT17" t="s">
        <v>392</v>
      </c>
      <c r="BU17" t="s">
        <v>392</v>
      </c>
      <c r="BV17" t="s">
        <v>392</v>
      </c>
      <c r="BW17" t="s">
        <v>392</v>
      </c>
      <c r="BX17" t="s">
        <v>392</v>
      </c>
      <c r="BY17" t="s">
        <v>392</v>
      </c>
      <c r="BZ17" t="s">
        <v>392</v>
      </c>
      <c r="CA17" t="s">
        <v>392</v>
      </c>
      <c r="CB17" t="s">
        <v>392</v>
      </c>
      <c r="CC17" t="s">
        <v>392</v>
      </c>
      <c r="CD17">
        <f t="shared" ref="CD17:CD48" si="42">$B$11*DB17+$C$11*DC17+$F$11*DN17*(1-DQ17)</f>
        <v>0</v>
      </c>
      <c r="CE17">
        <f t="shared" ref="CE17:CE48" si="43">CD17*CF17</f>
        <v>0</v>
      </c>
      <c r="CF17">
        <f t="shared" ref="CF17:CF48" si="44">($B$11*$D$9+$C$11*$D$9+$F$11*((EA17+DS17)/MAX(EA17+DS17+EB17, 0.1)*$I$9+EB17/MAX(EA17+DS17+EB17, 0.1)*$J$9))/($B$11+$C$11+$F$11)</f>
        <v>0</v>
      </c>
      <c r="CG17">
        <f t="shared" ref="CG17:CG48" si="45">($B$11*$K$9+$C$11*$K$9+$F$11*((EA17+DS17)/MAX(EA17+DS17+EB17, 0.1)*$P$9+EB17/MAX(EA17+DS17+EB17, 0.1)*$Q$9))/($B$11+$C$11+$F$11)</f>
        <v>0</v>
      </c>
      <c r="CH17">
        <v>6</v>
      </c>
      <c r="CI17">
        <v>0.5</v>
      </c>
      <c r="CJ17" t="s">
        <v>393</v>
      </c>
      <c r="CK17">
        <v>2</v>
      </c>
      <c r="CL17">
        <v>1634336919.5999999</v>
      </c>
      <c r="CM17">
        <v>400.291</v>
      </c>
      <c r="CN17">
        <v>400.01400000000001</v>
      </c>
      <c r="CO17">
        <v>17.697099999999999</v>
      </c>
      <c r="CP17">
        <v>17.590299999999999</v>
      </c>
      <c r="CQ17">
        <v>395.26900000000001</v>
      </c>
      <c r="CR17">
        <v>18.331299999999999</v>
      </c>
      <c r="CS17">
        <v>999.96100000000001</v>
      </c>
      <c r="CT17">
        <v>90.931600000000003</v>
      </c>
      <c r="CU17">
        <v>0.101799</v>
      </c>
      <c r="CV17">
        <v>25.252700000000001</v>
      </c>
      <c r="CW17">
        <v>24.366099999999999</v>
      </c>
      <c r="CX17">
        <v>999.9</v>
      </c>
      <c r="CY17">
        <v>0</v>
      </c>
      <c r="CZ17">
        <v>0</v>
      </c>
      <c r="DA17">
        <v>10008.799999999999</v>
      </c>
      <c r="DB17">
        <v>0</v>
      </c>
      <c r="DC17">
        <v>0.22256699999999999</v>
      </c>
      <c r="DD17">
        <v>0.27673300000000001</v>
      </c>
      <c r="DE17">
        <v>407.50200000000001</v>
      </c>
      <c r="DF17">
        <v>407.17599999999999</v>
      </c>
      <c r="DG17">
        <v>0.106743</v>
      </c>
      <c r="DH17">
        <v>400.01400000000001</v>
      </c>
      <c r="DI17">
        <v>17.590299999999999</v>
      </c>
      <c r="DJ17">
        <v>1.6092299999999999</v>
      </c>
      <c r="DK17">
        <v>1.5995200000000001</v>
      </c>
      <c r="DL17">
        <v>14.0474</v>
      </c>
      <c r="DM17">
        <v>13.9542</v>
      </c>
      <c r="DN17">
        <v>0</v>
      </c>
      <c r="DO17">
        <v>0</v>
      </c>
      <c r="DP17">
        <v>0</v>
      </c>
      <c r="DQ17">
        <v>0</v>
      </c>
      <c r="DR17">
        <v>5.8</v>
      </c>
      <c r="DS17">
        <v>0</v>
      </c>
      <c r="DT17">
        <v>-30.3</v>
      </c>
      <c r="DU17">
        <v>-2.8</v>
      </c>
      <c r="DV17">
        <v>34.186999999999998</v>
      </c>
      <c r="DW17">
        <v>39.625</v>
      </c>
      <c r="DX17">
        <v>37</v>
      </c>
      <c r="DY17">
        <v>38.686999999999998</v>
      </c>
      <c r="DZ17">
        <v>35.25</v>
      </c>
      <c r="EA17">
        <v>0</v>
      </c>
      <c r="EB17">
        <v>0</v>
      </c>
      <c r="EC17">
        <v>0</v>
      </c>
      <c r="ED17">
        <v>2876.8999998569502</v>
      </c>
      <c r="EE17">
        <v>0</v>
      </c>
      <c r="EF17">
        <v>1.9279999999999999</v>
      </c>
      <c r="EG17">
        <v>-4.8153842859249396</v>
      </c>
      <c r="EH17">
        <v>-3.1615386307592201</v>
      </c>
      <c r="EI17">
        <v>-28.623999999999999</v>
      </c>
      <c r="EJ17">
        <v>15</v>
      </c>
      <c r="EK17">
        <v>1634336863.5999999</v>
      </c>
      <c r="EL17" t="s">
        <v>394</v>
      </c>
      <c r="EM17">
        <v>1634336863.0999999</v>
      </c>
      <c r="EN17">
        <v>1634336863.5999999</v>
      </c>
      <c r="EO17">
        <v>137</v>
      </c>
      <c r="EP17">
        <v>6.6000000000000003E-2</v>
      </c>
      <c r="EQ17">
        <v>0.06</v>
      </c>
      <c r="ER17">
        <v>5.0220000000000002</v>
      </c>
      <c r="ES17">
        <v>-0.63400000000000001</v>
      </c>
      <c r="ET17">
        <v>400</v>
      </c>
      <c r="EU17">
        <v>18</v>
      </c>
      <c r="EV17">
        <v>0.57999999999999996</v>
      </c>
      <c r="EW17">
        <v>0.28999999999999998</v>
      </c>
      <c r="EX17">
        <v>0.26570756097560999</v>
      </c>
      <c r="EY17">
        <v>0.27243177700348498</v>
      </c>
      <c r="EZ17">
        <v>3.7012226625903699E-2</v>
      </c>
      <c r="FA17">
        <v>0</v>
      </c>
      <c r="FB17">
        <v>0.101471753658537</v>
      </c>
      <c r="FC17">
        <v>3.9141399303136003E-2</v>
      </c>
      <c r="FD17">
        <v>4.6383627769172502E-3</v>
      </c>
      <c r="FE17">
        <v>1</v>
      </c>
      <c r="FF17">
        <v>1</v>
      </c>
      <c r="FG17">
        <v>2</v>
      </c>
      <c r="FH17" t="s">
        <v>395</v>
      </c>
      <c r="FI17">
        <v>3.8228399999999998</v>
      </c>
      <c r="FJ17">
        <v>2.7050999999999998</v>
      </c>
      <c r="FK17">
        <v>8.8344699999999998E-2</v>
      </c>
      <c r="FL17">
        <v>8.9109900000000006E-2</v>
      </c>
      <c r="FM17">
        <v>8.6375199999999999E-2</v>
      </c>
      <c r="FN17">
        <v>8.3395899999999995E-2</v>
      </c>
      <c r="FO17">
        <v>26528</v>
      </c>
      <c r="FP17">
        <v>22507.1</v>
      </c>
      <c r="FQ17">
        <v>26121.200000000001</v>
      </c>
      <c r="FR17">
        <v>24106.9</v>
      </c>
      <c r="FS17">
        <v>40740.300000000003</v>
      </c>
      <c r="FT17">
        <v>36467.1</v>
      </c>
      <c r="FU17">
        <v>47226.5</v>
      </c>
      <c r="FV17">
        <v>42976</v>
      </c>
      <c r="FW17">
        <v>2.7014499999999999</v>
      </c>
      <c r="FX17">
        <v>1.76308</v>
      </c>
      <c r="FY17">
        <v>6.2353899999999997E-2</v>
      </c>
      <c r="FZ17">
        <v>0</v>
      </c>
      <c r="GA17">
        <v>23.341100000000001</v>
      </c>
      <c r="GB17">
        <v>999.9</v>
      </c>
      <c r="GC17">
        <v>50.055</v>
      </c>
      <c r="GD17">
        <v>27.643999999999998</v>
      </c>
      <c r="GE17">
        <v>20.457699999999999</v>
      </c>
      <c r="GF17">
        <v>54.874099999999999</v>
      </c>
      <c r="GG17">
        <v>46.698700000000002</v>
      </c>
      <c r="GH17">
        <v>3</v>
      </c>
      <c r="GI17">
        <v>-0.25350600000000001</v>
      </c>
      <c r="GJ17">
        <v>-0.88131800000000005</v>
      </c>
      <c r="GK17">
        <v>20.2624</v>
      </c>
      <c r="GL17">
        <v>5.2357100000000001</v>
      </c>
      <c r="GM17">
        <v>11.986000000000001</v>
      </c>
      <c r="GN17">
        <v>4.9576500000000001</v>
      </c>
      <c r="GO17">
        <v>3.3039999999999998</v>
      </c>
      <c r="GP17">
        <v>1582.2</v>
      </c>
      <c r="GQ17">
        <v>9999</v>
      </c>
      <c r="GR17">
        <v>2965.8</v>
      </c>
      <c r="GS17">
        <v>19.600000000000001</v>
      </c>
      <c r="GT17">
        <v>1.8681399999999999</v>
      </c>
      <c r="GU17">
        <v>1.8638600000000001</v>
      </c>
      <c r="GV17">
        <v>1.8714900000000001</v>
      </c>
      <c r="GW17">
        <v>1.8622000000000001</v>
      </c>
      <c r="GX17">
        <v>1.86172</v>
      </c>
      <c r="GY17">
        <v>1.8682000000000001</v>
      </c>
      <c r="GZ17">
        <v>1.8583499999999999</v>
      </c>
      <c r="HA17">
        <v>1.8648100000000001</v>
      </c>
      <c r="HB17">
        <v>5</v>
      </c>
      <c r="HC17">
        <v>0</v>
      </c>
      <c r="HD17">
        <v>0</v>
      </c>
      <c r="HE17">
        <v>0</v>
      </c>
      <c r="HF17" t="s">
        <v>396</v>
      </c>
      <c r="HG17" t="s">
        <v>397</v>
      </c>
      <c r="HH17" t="s">
        <v>398</v>
      </c>
      <c r="HI17" t="s">
        <v>398</v>
      </c>
      <c r="HJ17" t="s">
        <v>398</v>
      </c>
      <c r="HK17" t="s">
        <v>398</v>
      </c>
      <c r="HL17">
        <v>0</v>
      </c>
      <c r="HM17">
        <v>100</v>
      </c>
      <c r="HN17">
        <v>100</v>
      </c>
      <c r="HO17">
        <v>5.0220000000000002</v>
      </c>
      <c r="HP17">
        <v>-0.63419999999999999</v>
      </c>
      <c r="HQ17">
        <v>5.0215714285715798</v>
      </c>
      <c r="HR17">
        <v>0</v>
      </c>
      <c r="HS17">
        <v>0</v>
      </c>
      <c r="HT17">
        <v>0</v>
      </c>
      <c r="HU17">
        <v>-0.63421499999999797</v>
      </c>
      <c r="HV17">
        <v>0</v>
      </c>
      <c r="HW17">
        <v>0</v>
      </c>
      <c r="HX17">
        <v>0</v>
      </c>
      <c r="HY17">
        <v>-1</v>
      </c>
      <c r="HZ17">
        <v>-1</v>
      </c>
      <c r="IA17">
        <v>-1</v>
      </c>
      <c r="IB17">
        <v>-1</v>
      </c>
      <c r="IC17">
        <v>0.9</v>
      </c>
      <c r="ID17">
        <v>0.9</v>
      </c>
      <c r="IE17">
        <v>1.5222199999999999</v>
      </c>
      <c r="IF17">
        <v>2.3290999999999999</v>
      </c>
      <c r="IG17">
        <v>2.64893</v>
      </c>
      <c r="IH17">
        <v>2.8955099999999998</v>
      </c>
      <c r="II17">
        <v>2.8442400000000001</v>
      </c>
      <c r="IJ17">
        <v>2.34497</v>
      </c>
      <c r="IK17">
        <v>32.178400000000003</v>
      </c>
      <c r="IL17">
        <v>14.8675</v>
      </c>
      <c r="IM17">
        <v>18</v>
      </c>
      <c r="IN17">
        <v>1190.83</v>
      </c>
      <c r="IO17">
        <v>374.62200000000001</v>
      </c>
      <c r="IP17">
        <v>24.9999</v>
      </c>
      <c r="IQ17">
        <v>24.0564</v>
      </c>
      <c r="IR17">
        <v>30</v>
      </c>
      <c r="IS17">
        <v>23.981200000000001</v>
      </c>
      <c r="IT17">
        <v>23.9268</v>
      </c>
      <c r="IU17">
        <v>30.522099999999998</v>
      </c>
      <c r="IV17">
        <v>12.8681</v>
      </c>
      <c r="IW17">
        <v>78.178600000000003</v>
      </c>
      <c r="IX17">
        <v>25</v>
      </c>
      <c r="IY17">
        <v>400</v>
      </c>
      <c r="IZ17">
        <v>17.662700000000001</v>
      </c>
      <c r="JA17">
        <v>109.215</v>
      </c>
      <c r="JB17">
        <v>100.083</v>
      </c>
    </row>
    <row r="18" spans="1:262" x14ac:dyDescent="0.2">
      <c r="A18">
        <v>2</v>
      </c>
      <c r="B18">
        <v>1634336924.5999999</v>
      </c>
      <c r="C18">
        <v>5</v>
      </c>
      <c r="D18" t="s">
        <v>399</v>
      </c>
      <c r="E18" t="s">
        <v>400</v>
      </c>
      <c r="F18" t="s">
        <v>391</v>
      </c>
      <c r="G18">
        <v>1634336924.5999999</v>
      </c>
      <c r="H18">
        <f t="shared" si="0"/>
        <v>1.6321866105755513E-4</v>
      </c>
      <c r="I18">
        <f t="shared" si="1"/>
        <v>0.16321866105755511</v>
      </c>
      <c r="J18">
        <f t="shared" si="2"/>
        <v>-0.54531846724564714</v>
      </c>
      <c r="K18">
        <f t="shared" si="3"/>
        <v>400.23700000000002</v>
      </c>
      <c r="L18">
        <f t="shared" si="4"/>
        <v>476.34345526845431</v>
      </c>
      <c r="M18">
        <f t="shared" si="5"/>
        <v>43.362560773677487</v>
      </c>
      <c r="N18">
        <f t="shared" si="6"/>
        <v>36.434427815521005</v>
      </c>
      <c r="O18">
        <f t="shared" si="7"/>
        <v>9.97747050419601E-3</v>
      </c>
      <c r="P18">
        <f t="shared" si="8"/>
        <v>2.7676545651872857</v>
      </c>
      <c r="Q18">
        <f t="shared" si="9"/>
        <v>9.957530821447803E-3</v>
      </c>
      <c r="R18">
        <f t="shared" si="10"/>
        <v>6.2252449081406274E-3</v>
      </c>
      <c r="S18">
        <f t="shared" si="11"/>
        <v>0</v>
      </c>
      <c r="T18">
        <f t="shared" si="12"/>
        <v>25.208992826133301</v>
      </c>
      <c r="U18">
        <f t="shared" si="13"/>
        <v>24.3826</v>
      </c>
      <c r="V18">
        <f t="shared" si="14"/>
        <v>3.0645027899891817</v>
      </c>
      <c r="W18">
        <f t="shared" si="15"/>
        <v>49.895082200383833</v>
      </c>
      <c r="X18">
        <f t="shared" si="16"/>
        <v>1.6106679420222001</v>
      </c>
      <c r="Y18">
        <f t="shared" si="17"/>
        <v>3.2281096071825082</v>
      </c>
      <c r="Z18">
        <f t="shared" si="18"/>
        <v>1.4538348479669816</v>
      </c>
      <c r="AA18">
        <f t="shared" si="19"/>
        <v>-7.1979429526381811</v>
      </c>
      <c r="AB18">
        <f t="shared" si="20"/>
        <v>129.99157159048974</v>
      </c>
      <c r="AC18">
        <f t="shared" si="21"/>
        <v>9.9167451015836239</v>
      </c>
      <c r="AD18">
        <f t="shared" si="22"/>
        <v>132.71037373943517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48421.006630129632</v>
      </c>
      <c r="AJ18" t="s">
        <v>392</v>
      </c>
      <c r="AK18" t="s">
        <v>392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392</v>
      </c>
      <c r="AQ18" t="s">
        <v>392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0</v>
      </c>
      <c r="AW18">
        <f t="shared" si="29"/>
        <v>-0.54531846724564714</v>
      </c>
      <c r="AX18" t="e">
        <f t="shared" si="30"/>
        <v>#DIV/0!</v>
      </c>
      <c r="AY18" t="e">
        <f t="shared" si="31"/>
        <v>#DIV/0!</v>
      </c>
      <c r="AZ18" t="e">
        <f t="shared" si="32"/>
        <v>#DIV/0!</v>
      </c>
      <c r="BA18" t="e">
        <f t="shared" si="33"/>
        <v>#DIV/0!</v>
      </c>
      <c r="BB18" t="s">
        <v>392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BL18">
        <v>231</v>
      </c>
      <c r="BM18">
        <v>300</v>
      </c>
      <c r="BN18">
        <v>300</v>
      </c>
      <c r="BO18">
        <v>300</v>
      </c>
      <c r="BP18">
        <v>8330.7900000000009</v>
      </c>
      <c r="BQ18">
        <v>980.15</v>
      </c>
      <c r="BR18">
        <v>-5.6589800000000001E-3</v>
      </c>
      <c r="BS18">
        <v>1.45</v>
      </c>
      <c r="BT18" t="s">
        <v>392</v>
      </c>
      <c r="BU18" t="s">
        <v>392</v>
      </c>
      <c r="BV18" t="s">
        <v>392</v>
      </c>
      <c r="BW18" t="s">
        <v>392</v>
      </c>
      <c r="BX18" t="s">
        <v>392</v>
      </c>
      <c r="BY18" t="s">
        <v>392</v>
      </c>
      <c r="BZ18" t="s">
        <v>392</v>
      </c>
      <c r="CA18" t="s">
        <v>392</v>
      </c>
      <c r="CB18" t="s">
        <v>392</v>
      </c>
      <c r="CC18" t="s">
        <v>392</v>
      </c>
      <c r="CD18">
        <f t="shared" si="42"/>
        <v>0</v>
      </c>
      <c r="CE18">
        <f t="shared" si="43"/>
        <v>0</v>
      </c>
      <c r="CF18">
        <f t="shared" si="44"/>
        <v>0</v>
      </c>
      <c r="CG18">
        <f t="shared" si="45"/>
        <v>0</v>
      </c>
      <c r="CH18">
        <v>6</v>
      </c>
      <c r="CI18">
        <v>0.5</v>
      </c>
      <c r="CJ18" t="s">
        <v>393</v>
      </c>
      <c r="CK18">
        <v>2</v>
      </c>
      <c r="CL18">
        <v>1634336924.5999999</v>
      </c>
      <c r="CM18">
        <v>400.23700000000002</v>
      </c>
      <c r="CN18">
        <v>399.94900000000001</v>
      </c>
      <c r="CO18">
        <v>17.6934</v>
      </c>
      <c r="CP18">
        <v>17.597200000000001</v>
      </c>
      <c r="CQ18">
        <v>395.21499999999997</v>
      </c>
      <c r="CR18">
        <v>18.3276</v>
      </c>
      <c r="CS18">
        <v>999.98400000000004</v>
      </c>
      <c r="CT18">
        <v>90.930599999999998</v>
      </c>
      <c r="CU18">
        <v>0.101533</v>
      </c>
      <c r="CV18">
        <v>25.253799999999998</v>
      </c>
      <c r="CW18">
        <v>24.3826</v>
      </c>
      <c r="CX18">
        <v>999.9</v>
      </c>
      <c r="CY18">
        <v>0</v>
      </c>
      <c r="CZ18">
        <v>0</v>
      </c>
      <c r="DA18">
        <v>10012.5</v>
      </c>
      <c r="DB18">
        <v>0</v>
      </c>
      <c r="DC18">
        <v>0.22256699999999999</v>
      </c>
      <c r="DD18">
        <v>0.28704800000000003</v>
      </c>
      <c r="DE18">
        <v>407.44600000000003</v>
      </c>
      <c r="DF18">
        <v>407.11399999999998</v>
      </c>
      <c r="DG18">
        <v>9.6210500000000004E-2</v>
      </c>
      <c r="DH18">
        <v>399.94900000000001</v>
      </c>
      <c r="DI18">
        <v>17.597200000000001</v>
      </c>
      <c r="DJ18">
        <v>1.60887</v>
      </c>
      <c r="DK18">
        <v>1.60012</v>
      </c>
      <c r="DL18">
        <v>14.044</v>
      </c>
      <c r="DM18">
        <v>13.96</v>
      </c>
      <c r="DN18">
        <v>0</v>
      </c>
      <c r="DO18">
        <v>0</v>
      </c>
      <c r="DP18">
        <v>0</v>
      </c>
      <c r="DQ18">
        <v>0</v>
      </c>
      <c r="DR18">
        <v>-4.5999999999999996</v>
      </c>
      <c r="DS18">
        <v>0</v>
      </c>
      <c r="DT18">
        <v>-27.1</v>
      </c>
      <c r="DU18">
        <v>-3.8</v>
      </c>
      <c r="DV18">
        <v>34.186999999999998</v>
      </c>
      <c r="DW18">
        <v>39.625</v>
      </c>
      <c r="DX18">
        <v>37</v>
      </c>
      <c r="DY18">
        <v>38.75</v>
      </c>
      <c r="DZ18">
        <v>35.25</v>
      </c>
      <c r="EA18">
        <v>0</v>
      </c>
      <c r="EB18">
        <v>0</v>
      </c>
      <c r="EC18">
        <v>0</v>
      </c>
      <c r="ED18">
        <v>2882.2999999523199</v>
      </c>
      <c r="EE18">
        <v>0</v>
      </c>
      <c r="EF18">
        <v>2.1615384615384601</v>
      </c>
      <c r="EG18">
        <v>-12.307692269863001</v>
      </c>
      <c r="EH18">
        <v>8.1606835697283007</v>
      </c>
      <c r="EI18">
        <v>-29.6192307692308</v>
      </c>
      <c r="EJ18">
        <v>15</v>
      </c>
      <c r="EK18">
        <v>1634336863.5999999</v>
      </c>
      <c r="EL18" t="s">
        <v>394</v>
      </c>
      <c r="EM18">
        <v>1634336863.0999999</v>
      </c>
      <c r="EN18">
        <v>1634336863.5999999</v>
      </c>
      <c r="EO18">
        <v>137</v>
      </c>
      <c r="EP18">
        <v>6.6000000000000003E-2</v>
      </c>
      <c r="EQ18">
        <v>0.06</v>
      </c>
      <c r="ER18">
        <v>5.0220000000000002</v>
      </c>
      <c r="ES18">
        <v>-0.63400000000000001</v>
      </c>
      <c r="ET18">
        <v>400</v>
      </c>
      <c r="EU18">
        <v>18</v>
      </c>
      <c r="EV18">
        <v>0.57999999999999996</v>
      </c>
      <c r="EW18">
        <v>0.28999999999999998</v>
      </c>
      <c r="EX18">
        <v>0.27613268292682902</v>
      </c>
      <c r="EY18">
        <v>0.12572782578397201</v>
      </c>
      <c r="EZ18">
        <v>2.9277168589308299E-2</v>
      </c>
      <c r="FA18">
        <v>0</v>
      </c>
      <c r="FB18">
        <v>0.104459463414634</v>
      </c>
      <c r="FC18">
        <v>1.96419094076659E-2</v>
      </c>
      <c r="FD18">
        <v>2.6208839981174902E-3</v>
      </c>
      <c r="FE18">
        <v>1</v>
      </c>
      <c r="FF18">
        <v>1</v>
      </c>
      <c r="FG18">
        <v>2</v>
      </c>
      <c r="FH18" t="s">
        <v>395</v>
      </c>
      <c r="FI18">
        <v>3.82287</v>
      </c>
      <c r="FJ18">
        <v>2.7048700000000001</v>
      </c>
      <c r="FK18">
        <v>8.8334399999999993E-2</v>
      </c>
      <c r="FL18">
        <v>8.90981E-2</v>
      </c>
      <c r="FM18">
        <v>8.6361599999999997E-2</v>
      </c>
      <c r="FN18">
        <v>8.3418300000000001E-2</v>
      </c>
      <c r="FO18">
        <v>26528.2</v>
      </c>
      <c r="FP18">
        <v>22507.200000000001</v>
      </c>
      <c r="FQ18">
        <v>26121.200000000001</v>
      </c>
      <c r="FR18">
        <v>24106.7</v>
      </c>
      <c r="FS18">
        <v>40741.1</v>
      </c>
      <c r="FT18">
        <v>36466</v>
      </c>
      <c r="FU18">
        <v>47226.6</v>
      </c>
      <c r="FV18">
        <v>42975.7</v>
      </c>
      <c r="FW18">
        <v>2.7016499999999999</v>
      </c>
      <c r="FX18">
        <v>1.76285</v>
      </c>
      <c r="FY18">
        <v>6.3277799999999995E-2</v>
      </c>
      <c r="FZ18">
        <v>0</v>
      </c>
      <c r="GA18">
        <v>23.342500000000001</v>
      </c>
      <c r="GB18">
        <v>999.9</v>
      </c>
      <c r="GC18">
        <v>50.030999999999999</v>
      </c>
      <c r="GD18">
        <v>27.643999999999998</v>
      </c>
      <c r="GE18">
        <v>20.450900000000001</v>
      </c>
      <c r="GF18">
        <v>54.854100000000003</v>
      </c>
      <c r="GG18">
        <v>46.718800000000002</v>
      </c>
      <c r="GH18">
        <v>3</v>
      </c>
      <c r="GI18">
        <v>-0.25315300000000002</v>
      </c>
      <c r="GJ18">
        <v>-0.88174799999999998</v>
      </c>
      <c r="GK18">
        <v>20.2624</v>
      </c>
      <c r="GL18">
        <v>5.2358599999999997</v>
      </c>
      <c r="GM18">
        <v>11.986000000000001</v>
      </c>
      <c r="GN18">
        <v>4.9575500000000003</v>
      </c>
      <c r="GO18">
        <v>3.3039999999999998</v>
      </c>
      <c r="GP18">
        <v>1582.5</v>
      </c>
      <c r="GQ18">
        <v>9999</v>
      </c>
      <c r="GR18">
        <v>2966.5</v>
      </c>
      <c r="GS18">
        <v>19.600000000000001</v>
      </c>
      <c r="GT18">
        <v>1.8681399999999999</v>
      </c>
      <c r="GU18">
        <v>1.8638600000000001</v>
      </c>
      <c r="GV18">
        <v>1.8714900000000001</v>
      </c>
      <c r="GW18">
        <v>1.86219</v>
      </c>
      <c r="GX18">
        <v>1.86172</v>
      </c>
      <c r="GY18">
        <v>1.8682300000000001</v>
      </c>
      <c r="GZ18">
        <v>1.8583499999999999</v>
      </c>
      <c r="HA18">
        <v>1.8647899999999999</v>
      </c>
      <c r="HB18">
        <v>5</v>
      </c>
      <c r="HC18">
        <v>0</v>
      </c>
      <c r="HD18">
        <v>0</v>
      </c>
      <c r="HE18">
        <v>0</v>
      </c>
      <c r="HF18" t="s">
        <v>396</v>
      </c>
      <c r="HG18" t="s">
        <v>397</v>
      </c>
      <c r="HH18" t="s">
        <v>398</v>
      </c>
      <c r="HI18" t="s">
        <v>398</v>
      </c>
      <c r="HJ18" t="s">
        <v>398</v>
      </c>
      <c r="HK18" t="s">
        <v>398</v>
      </c>
      <c r="HL18">
        <v>0</v>
      </c>
      <c r="HM18">
        <v>100</v>
      </c>
      <c r="HN18">
        <v>100</v>
      </c>
      <c r="HO18">
        <v>5.0220000000000002</v>
      </c>
      <c r="HP18">
        <v>-0.63419999999999999</v>
      </c>
      <c r="HQ18">
        <v>5.0215714285715798</v>
      </c>
      <c r="HR18">
        <v>0</v>
      </c>
      <c r="HS18">
        <v>0</v>
      </c>
      <c r="HT18">
        <v>0</v>
      </c>
      <c r="HU18">
        <v>-0.63421499999999797</v>
      </c>
      <c r="HV18">
        <v>0</v>
      </c>
      <c r="HW18">
        <v>0</v>
      </c>
      <c r="HX18">
        <v>0</v>
      </c>
      <c r="HY18">
        <v>-1</v>
      </c>
      <c r="HZ18">
        <v>-1</v>
      </c>
      <c r="IA18">
        <v>-1</v>
      </c>
      <c r="IB18">
        <v>-1</v>
      </c>
      <c r="IC18">
        <v>1</v>
      </c>
      <c r="ID18">
        <v>1</v>
      </c>
      <c r="IE18">
        <v>1.5234399999999999</v>
      </c>
      <c r="IF18">
        <v>2.33521</v>
      </c>
      <c r="IG18">
        <v>2.64893</v>
      </c>
      <c r="IH18">
        <v>2.8942899999999998</v>
      </c>
      <c r="II18">
        <v>2.8442400000000001</v>
      </c>
      <c r="IJ18">
        <v>2.33521</v>
      </c>
      <c r="IK18">
        <v>32.178400000000003</v>
      </c>
      <c r="IL18">
        <v>14.85</v>
      </c>
      <c r="IM18">
        <v>18</v>
      </c>
      <c r="IN18">
        <v>1191.08</v>
      </c>
      <c r="IO18">
        <v>374.50200000000001</v>
      </c>
      <c r="IP18">
        <v>24.9998</v>
      </c>
      <c r="IQ18">
        <v>24.055900000000001</v>
      </c>
      <c r="IR18">
        <v>30.0002</v>
      </c>
      <c r="IS18">
        <v>23.981200000000001</v>
      </c>
      <c r="IT18">
        <v>23.926400000000001</v>
      </c>
      <c r="IU18">
        <v>30.525600000000001</v>
      </c>
      <c r="IV18">
        <v>12.587300000000001</v>
      </c>
      <c r="IW18">
        <v>78.578999999999994</v>
      </c>
      <c r="IX18">
        <v>25</v>
      </c>
      <c r="IY18">
        <v>400</v>
      </c>
      <c r="IZ18">
        <v>17.663</v>
      </c>
      <c r="JA18">
        <v>109.215</v>
      </c>
      <c r="JB18">
        <v>100.08199999999999</v>
      </c>
    </row>
    <row r="19" spans="1:262" x14ac:dyDescent="0.2">
      <c r="A19">
        <v>3</v>
      </c>
      <c r="B19">
        <v>1634336929.5999999</v>
      </c>
      <c r="C19">
        <v>10</v>
      </c>
      <c r="D19" t="s">
        <v>401</v>
      </c>
      <c r="E19" t="s">
        <v>402</v>
      </c>
      <c r="F19" t="s">
        <v>391</v>
      </c>
      <c r="G19">
        <v>1634336929.5999999</v>
      </c>
      <c r="H19">
        <f t="shared" si="0"/>
        <v>1.703458343975906E-4</v>
      </c>
      <c r="I19">
        <f t="shared" si="1"/>
        <v>0.1703458343975906</v>
      </c>
      <c r="J19">
        <f t="shared" si="2"/>
        <v>-0.44316888949672717</v>
      </c>
      <c r="K19">
        <f t="shared" si="3"/>
        <v>400.21899999999999</v>
      </c>
      <c r="L19">
        <f t="shared" si="4"/>
        <v>457.07320823268424</v>
      </c>
      <c r="M19">
        <f t="shared" si="5"/>
        <v>41.608546538200365</v>
      </c>
      <c r="N19">
        <f t="shared" si="6"/>
        <v>36.432962131735003</v>
      </c>
      <c r="O19">
        <f t="shared" si="7"/>
        <v>1.0435567538220484E-2</v>
      </c>
      <c r="P19">
        <f t="shared" si="8"/>
        <v>2.7610927488159076</v>
      </c>
      <c r="Q19">
        <f t="shared" si="9"/>
        <v>1.0413705280008758E-2</v>
      </c>
      <c r="R19">
        <f t="shared" si="10"/>
        <v>6.5105261815423705E-3</v>
      </c>
      <c r="S19">
        <f t="shared" si="11"/>
        <v>0</v>
      </c>
      <c r="T19">
        <f t="shared" si="12"/>
        <v>25.205432998694803</v>
      </c>
      <c r="U19">
        <f t="shared" si="13"/>
        <v>24.370899999999999</v>
      </c>
      <c r="V19">
        <f t="shared" si="14"/>
        <v>3.0623558652438705</v>
      </c>
      <c r="W19">
        <f t="shared" si="15"/>
        <v>49.92487297751893</v>
      </c>
      <c r="X19">
        <f t="shared" si="16"/>
        <v>1.6114857753995002</v>
      </c>
      <c r="Y19">
        <f t="shared" si="17"/>
        <v>3.2278214831415775</v>
      </c>
      <c r="Z19">
        <f t="shared" si="18"/>
        <v>1.4508700898443703</v>
      </c>
      <c r="AA19">
        <f t="shared" si="19"/>
        <v>-7.5122512969337452</v>
      </c>
      <c r="AB19">
        <f t="shared" si="20"/>
        <v>131.20170684644791</v>
      </c>
      <c r="AC19">
        <f t="shared" si="21"/>
        <v>10.032183746082024</v>
      </c>
      <c r="AD19">
        <f t="shared" si="22"/>
        <v>133.72163929559619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48241.572328302165</v>
      </c>
      <c r="AJ19" t="s">
        <v>392</v>
      </c>
      <c r="AK19" t="s">
        <v>392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392</v>
      </c>
      <c r="AQ19" t="s">
        <v>392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0</v>
      </c>
      <c r="AW19">
        <f t="shared" si="29"/>
        <v>-0.44316888949672717</v>
      </c>
      <c r="AX19" t="e">
        <f t="shared" si="30"/>
        <v>#DIV/0!</v>
      </c>
      <c r="AY19" t="e">
        <f t="shared" si="31"/>
        <v>#DIV/0!</v>
      </c>
      <c r="AZ19" t="e">
        <f t="shared" si="32"/>
        <v>#DIV/0!</v>
      </c>
      <c r="BA19" t="e">
        <f t="shared" si="33"/>
        <v>#DIV/0!</v>
      </c>
      <c r="BB19" t="s">
        <v>392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BL19">
        <v>231</v>
      </c>
      <c r="BM19">
        <v>300</v>
      </c>
      <c r="BN19">
        <v>300</v>
      </c>
      <c r="BO19">
        <v>300</v>
      </c>
      <c r="BP19">
        <v>8330.7900000000009</v>
      </c>
      <c r="BQ19">
        <v>980.15</v>
      </c>
      <c r="BR19">
        <v>-5.6589800000000001E-3</v>
      </c>
      <c r="BS19">
        <v>1.45</v>
      </c>
      <c r="BT19" t="s">
        <v>392</v>
      </c>
      <c r="BU19" t="s">
        <v>392</v>
      </c>
      <c r="BV19" t="s">
        <v>392</v>
      </c>
      <c r="BW19" t="s">
        <v>392</v>
      </c>
      <c r="BX19" t="s">
        <v>392</v>
      </c>
      <c r="BY19" t="s">
        <v>392</v>
      </c>
      <c r="BZ19" t="s">
        <v>392</v>
      </c>
      <c r="CA19" t="s">
        <v>392</v>
      </c>
      <c r="CB19" t="s">
        <v>392</v>
      </c>
      <c r="CC19" t="s">
        <v>392</v>
      </c>
      <c r="CD19">
        <f t="shared" si="42"/>
        <v>0</v>
      </c>
      <c r="CE19">
        <f t="shared" si="43"/>
        <v>0</v>
      </c>
      <c r="CF19">
        <f t="shared" si="44"/>
        <v>0</v>
      </c>
      <c r="CG19">
        <f t="shared" si="45"/>
        <v>0</v>
      </c>
      <c r="CH19">
        <v>6</v>
      </c>
      <c r="CI19">
        <v>0.5</v>
      </c>
      <c r="CJ19" t="s">
        <v>393</v>
      </c>
      <c r="CK19">
        <v>2</v>
      </c>
      <c r="CL19">
        <v>1634336929.5999999</v>
      </c>
      <c r="CM19">
        <v>400.21899999999999</v>
      </c>
      <c r="CN19">
        <v>399.99400000000003</v>
      </c>
      <c r="CO19">
        <v>17.702300000000001</v>
      </c>
      <c r="CP19">
        <v>17.601900000000001</v>
      </c>
      <c r="CQ19">
        <v>395.19799999999998</v>
      </c>
      <c r="CR19">
        <v>18.336500000000001</v>
      </c>
      <c r="CS19">
        <v>999.98199999999997</v>
      </c>
      <c r="CT19">
        <v>90.930800000000005</v>
      </c>
      <c r="CU19">
        <v>0.10176499999999999</v>
      </c>
      <c r="CV19">
        <v>25.252300000000002</v>
      </c>
      <c r="CW19">
        <v>24.370899999999999</v>
      </c>
      <c r="CX19">
        <v>999.9</v>
      </c>
      <c r="CY19">
        <v>0</v>
      </c>
      <c r="CZ19">
        <v>0</v>
      </c>
      <c r="DA19">
        <v>9973.75</v>
      </c>
      <c r="DB19">
        <v>0</v>
      </c>
      <c r="DC19">
        <v>0.22256699999999999</v>
      </c>
      <c r="DD19">
        <v>0.2258</v>
      </c>
      <c r="DE19">
        <v>407.43200000000002</v>
      </c>
      <c r="DF19">
        <v>407.16</v>
      </c>
      <c r="DG19">
        <v>0.10041799999999999</v>
      </c>
      <c r="DH19">
        <v>399.99400000000003</v>
      </c>
      <c r="DI19">
        <v>17.601900000000001</v>
      </c>
      <c r="DJ19">
        <v>1.6096900000000001</v>
      </c>
      <c r="DK19">
        <v>1.6005499999999999</v>
      </c>
      <c r="DL19">
        <v>14.0518</v>
      </c>
      <c r="DM19">
        <v>13.9641</v>
      </c>
      <c r="DN19">
        <v>0</v>
      </c>
      <c r="DO19">
        <v>0</v>
      </c>
      <c r="DP19">
        <v>0</v>
      </c>
      <c r="DQ19">
        <v>0</v>
      </c>
      <c r="DR19">
        <v>4.4000000000000004</v>
      </c>
      <c r="DS19">
        <v>0</v>
      </c>
      <c r="DT19">
        <v>-32.6</v>
      </c>
      <c r="DU19">
        <v>-3.9</v>
      </c>
      <c r="DV19">
        <v>34.186999999999998</v>
      </c>
      <c r="DW19">
        <v>39.625</v>
      </c>
      <c r="DX19">
        <v>37</v>
      </c>
      <c r="DY19">
        <v>38.686999999999998</v>
      </c>
      <c r="DZ19">
        <v>35.25</v>
      </c>
      <c r="EA19">
        <v>0</v>
      </c>
      <c r="EB19">
        <v>0</v>
      </c>
      <c r="EC19">
        <v>0</v>
      </c>
      <c r="ED19">
        <v>2887.0999999046298</v>
      </c>
      <c r="EE19">
        <v>0</v>
      </c>
      <c r="EF19">
        <v>2.7461538461538502</v>
      </c>
      <c r="EG19">
        <v>16.150427122332299</v>
      </c>
      <c r="EH19">
        <v>-20.3008546386326</v>
      </c>
      <c r="EI19">
        <v>-30.146153846153801</v>
      </c>
      <c r="EJ19">
        <v>15</v>
      </c>
      <c r="EK19">
        <v>1634336863.5999999</v>
      </c>
      <c r="EL19" t="s">
        <v>394</v>
      </c>
      <c r="EM19">
        <v>1634336863.0999999</v>
      </c>
      <c r="EN19">
        <v>1634336863.5999999</v>
      </c>
      <c r="EO19">
        <v>137</v>
      </c>
      <c r="EP19">
        <v>6.6000000000000003E-2</v>
      </c>
      <c r="EQ19">
        <v>0.06</v>
      </c>
      <c r="ER19">
        <v>5.0220000000000002</v>
      </c>
      <c r="ES19">
        <v>-0.63400000000000001</v>
      </c>
      <c r="ET19">
        <v>400</v>
      </c>
      <c r="EU19">
        <v>18</v>
      </c>
      <c r="EV19">
        <v>0.57999999999999996</v>
      </c>
      <c r="EW19">
        <v>0.28999999999999998</v>
      </c>
      <c r="EX19">
        <v>0.295682475</v>
      </c>
      <c r="EY19">
        <v>2.9326727954971699E-2</v>
      </c>
      <c r="EZ19">
        <v>2.86951131396859E-2</v>
      </c>
      <c r="FA19">
        <v>1</v>
      </c>
      <c r="FB19">
        <v>0.1026954875</v>
      </c>
      <c r="FC19">
        <v>-2.9904280300188199E-2</v>
      </c>
      <c r="FD19">
        <v>5.2562081844799297E-3</v>
      </c>
      <c r="FE19">
        <v>1</v>
      </c>
      <c r="FF19">
        <v>2</v>
      </c>
      <c r="FG19">
        <v>2</v>
      </c>
      <c r="FH19" t="s">
        <v>403</v>
      </c>
      <c r="FI19">
        <v>3.8228599999999999</v>
      </c>
      <c r="FJ19">
        <v>2.7047699999999999</v>
      </c>
      <c r="FK19">
        <v>8.8331800000000002E-2</v>
      </c>
      <c r="FL19">
        <v>8.9106199999999997E-2</v>
      </c>
      <c r="FM19">
        <v>8.6392399999999994E-2</v>
      </c>
      <c r="FN19">
        <v>8.3434800000000003E-2</v>
      </c>
      <c r="FO19">
        <v>26528.2</v>
      </c>
      <c r="FP19">
        <v>22506.9</v>
      </c>
      <c r="FQ19">
        <v>26121.1</v>
      </c>
      <c r="FR19">
        <v>24106.6</v>
      </c>
      <c r="FS19">
        <v>40739.5</v>
      </c>
      <c r="FT19">
        <v>36464.9</v>
      </c>
      <c r="FU19">
        <v>47226.5</v>
      </c>
      <c r="FV19">
        <v>42975.199999999997</v>
      </c>
      <c r="FW19">
        <v>2.7006999999999999</v>
      </c>
      <c r="FX19">
        <v>1.7633300000000001</v>
      </c>
      <c r="FY19">
        <v>6.2525300000000006E-2</v>
      </c>
      <c r="FZ19">
        <v>0</v>
      </c>
      <c r="GA19">
        <v>23.3431</v>
      </c>
      <c r="GB19">
        <v>999.9</v>
      </c>
      <c r="GC19">
        <v>50.030999999999999</v>
      </c>
      <c r="GD19">
        <v>27.643999999999998</v>
      </c>
      <c r="GE19">
        <v>20.451899999999998</v>
      </c>
      <c r="GF19">
        <v>55.374099999999999</v>
      </c>
      <c r="GG19">
        <v>46.698700000000002</v>
      </c>
      <c r="GH19">
        <v>3</v>
      </c>
      <c r="GI19">
        <v>-0.253498</v>
      </c>
      <c r="GJ19">
        <v>-0.88246199999999997</v>
      </c>
      <c r="GK19">
        <v>20.262699999999999</v>
      </c>
      <c r="GL19">
        <v>5.2358599999999997</v>
      </c>
      <c r="GM19">
        <v>11.986000000000001</v>
      </c>
      <c r="GN19">
        <v>4.9577499999999999</v>
      </c>
      <c r="GO19">
        <v>3.3039999999999998</v>
      </c>
      <c r="GP19">
        <v>1582.5</v>
      </c>
      <c r="GQ19">
        <v>9999</v>
      </c>
      <c r="GR19">
        <v>2966.5</v>
      </c>
      <c r="GS19">
        <v>19.600000000000001</v>
      </c>
      <c r="GT19">
        <v>1.86815</v>
      </c>
      <c r="GU19">
        <v>1.8638600000000001</v>
      </c>
      <c r="GV19">
        <v>1.8714900000000001</v>
      </c>
      <c r="GW19">
        <v>1.86219</v>
      </c>
      <c r="GX19">
        <v>1.86172</v>
      </c>
      <c r="GY19">
        <v>1.86822</v>
      </c>
      <c r="GZ19">
        <v>1.8583400000000001</v>
      </c>
      <c r="HA19">
        <v>1.8647800000000001</v>
      </c>
      <c r="HB19">
        <v>5</v>
      </c>
      <c r="HC19">
        <v>0</v>
      </c>
      <c r="HD19">
        <v>0</v>
      </c>
      <c r="HE19">
        <v>0</v>
      </c>
      <c r="HF19" t="s">
        <v>396</v>
      </c>
      <c r="HG19" t="s">
        <v>397</v>
      </c>
      <c r="HH19" t="s">
        <v>398</v>
      </c>
      <c r="HI19" t="s">
        <v>398</v>
      </c>
      <c r="HJ19" t="s">
        <v>398</v>
      </c>
      <c r="HK19" t="s">
        <v>398</v>
      </c>
      <c r="HL19">
        <v>0</v>
      </c>
      <c r="HM19">
        <v>100</v>
      </c>
      <c r="HN19">
        <v>100</v>
      </c>
      <c r="HO19">
        <v>5.0209999999999999</v>
      </c>
      <c r="HP19">
        <v>-0.63419999999999999</v>
      </c>
      <c r="HQ19">
        <v>5.0215714285715798</v>
      </c>
      <c r="HR19">
        <v>0</v>
      </c>
      <c r="HS19">
        <v>0</v>
      </c>
      <c r="HT19">
        <v>0</v>
      </c>
      <c r="HU19">
        <v>-0.63421499999999797</v>
      </c>
      <c r="HV19">
        <v>0</v>
      </c>
      <c r="HW19">
        <v>0</v>
      </c>
      <c r="HX19">
        <v>0</v>
      </c>
      <c r="HY19">
        <v>-1</v>
      </c>
      <c r="HZ19">
        <v>-1</v>
      </c>
      <c r="IA19">
        <v>-1</v>
      </c>
      <c r="IB19">
        <v>-1</v>
      </c>
      <c r="IC19">
        <v>1.1000000000000001</v>
      </c>
      <c r="ID19">
        <v>1.1000000000000001</v>
      </c>
      <c r="IE19">
        <v>1.5234399999999999</v>
      </c>
      <c r="IF19">
        <v>2.33643</v>
      </c>
      <c r="IG19">
        <v>2.64893</v>
      </c>
      <c r="IH19">
        <v>2.8955099999999998</v>
      </c>
      <c r="II19">
        <v>2.8442400000000001</v>
      </c>
      <c r="IJ19">
        <v>2.3303199999999999</v>
      </c>
      <c r="IK19">
        <v>32.178400000000003</v>
      </c>
      <c r="IL19">
        <v>14.8675</v>
      </c>
      <c r="IM19">
        <v>18</v>
      </c>
      <c r="IN19">
        <v>1189.8699999999999</v>
      </c>
      <c r="IO19">
        <v>374.738</v>
      </c>
      <c r="IP19">
        <v>24.9998</v>
      </c>
      <c r="IQ19">
        <v>24.055900000000001</v>
      </c>
      <c r="IR19">
        <v>30</v>
      </c>
      <c r="IS19">
        <v>23.981100000000001</v>
      </c>
      <c r="IT19">
        <v>23.924800000000001</v>
      </c>
      <c r="IU19">
        <v>30.525300000000001</v>
      </c>
      <c r="IV19">
        <v>12.587300000000001</v>
      </c>
      <c r="IW19">
        <v>78.578999999999994</v>
      </c>
      <c r="IX19">
        <v>25</v>
      </c>
      <c r="IY19">
        <v>400</v>
      </c>
      <c r="IZ19">
        <v>17.663</v>
      </c>
      <c r="JA19">
        <v>109.214</v>
      </c>
      <c r="JB19">
        <v>100.081</v>
      </c>
    </row>
    <row r="20" spans="1:262" x14ac:dyDescent="0.2">
      <c r="A20">
        <v>4</v>
      </c>
      <c r="B20">
        <v>1634336934.5999999</v>
      </c>
      <c r="C20">
        <v>15</v>
      </c>
      <c r="D20" t="s">
        <v>404</v>
      </c>
      <c r="E20" t="s">
        <v>405</v>
      </c>
      <c r="F20" t="s">
        <v>391</v>
      </c>
      <c r="G20">
        <v>1634336934.5999999</v>
      </c>
      <c r="H20">
        <f t="shared" si="0"/>
        <v>1.7680423689999338E-4</v>
      </c>
      <c r="I20">
        <f t="shared" si="1"/>
        <v>0.17680423689999339</v>
      </c>
      <c r="J20">
        <f t="shared" si="2"/>
        <v>-0.54079646798871639</v>
      </c>
      <c r="K20">
        <f t="shared" si="3"/>
        <v>400.29</v>
      </c>
      <c r="L20">
        <f t="shared" si="4"/>
        <v>468.79035101130921</v>
      </c>
      <c r="M20">
        <f t="shared" si="5"/>
        <v>42.675992075261803</v>
      </c>
      <c r="N20">
        <f t="shared" si="6"/>
        <v>36.440111941199994</v>
      </c>
      <c r="O20">
        <f t="shared" si="7"/>
        <v>1.0857458150811197E-2</v>
      </c>
      <c r="P20">
        <f t="shared" si="8"/>
        <v>2.7559222385963595</v>
      </c>
      <c r="Q20">
        <f t="shared" si="9"/>
        <v>1.0833750331687991E-2</v>
      </c>
      <c r="R20">
        <f t="shared" si="10"/>
        <v>6.7732196551730118E-3</v>
      </c>
      <c r="S20">
        <f t="shared" si="11"/>
        <v>0</v>
      </c>
      <c r="T20">
        <f t="shared" si="12"/>
        <v>25.202471327018582</v>
      </c>
      <c r="U20">
        <f t="shared" si="13"/>
        <v>24.350300000000001</v>
      </c>
      <c r="V20">
        <f t="shared" si="14"/>
        <v>3.0585790050626493</v>
      </c>
      <c r="W20">
        <f t="shared" si="15"/>
        <v>49.913851012985631</v>
      </c>
      <c r="X20">
        <f t="shared" si="16"/>
        <v>1.6110245497319999</v>
      </c>
      <c r="Y20">
        <f t="shared" si="17"/>
        <v>3.227610206459274</v>
      </c>
      <c r="Z20">
        <f t="shared" si="18"/>
        <v>1.4475544553306494</v>
      </c>
      <c r="AA20">
        <f t="shared" si="19"/>
        <v>-7.7970668472897078</v>
      </c>
      <c r="AB20">
        <f t="shared" si="20"/>
        <v>133.85327130624074</v>
      </c>
      <c r="AC20">
        <f t="shared" si="21"/>
        <v>10.253015011785481</v>
      </c>
      <c r="AD20">
        <f t="shared" si="22"/>
        <v>136.30921947073651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48100.341237098917</v>
      </c>
      <c r="AJ20" t="s">
        <v>392</v>
      </c>
      <c r="AK20" t="s">
        <v>392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392</v>
      </c>
      <c r="AQ20" t="s">
        <v>392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0</v>
      </c>
      <c r="AW20">
        <f t="shared" si="29"/>
        <v>-0.54079646798871639</v>
      </c>
      <c r="AX20" t="e">
        <f t="shared" si="30"/>
        <v>#DIV/0!</v>
      </c>
      <c r="AY20" t="e">
        <f t="shared" si="31"/>
        <v>#DIV/0!</v>
      </c>
      <c r="AZ20" t="e">
        <f t="shared" si="32"/>
        <v>#DIV/0!</v>
      </c>
      <c r="BA20" t="e">
        <f t="shared" si="33"/>
        <v>#DIV/0!</v>
      </c>
      <c r="BB20" t="s">
        <v>392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v>231</v>
      </c>
      <c r="BM20">
        <v>300</v>
      </c>
      <c r="BN20">
        <v>300</v>
      </c>
      <c r="BO20">
        <v>300</v>
      </c>
      <c r="BP20">
        <v>8330.7900000000009</v>
      </c>
      <c r="BQ20">
        <v>980.15</v>
      </c>
      <c r="BR20">
        <v>-5.6589800000000001E-3</v>
      </c>
      <c r="BS20">
        <v>1.45</v>
      </c>
      <c r="BT20" t="s">
        <v>392</v>
      </c>
      <c r="BU20" t="s">
        <v>392</v>
      </c>
      <c r="BV20" t="s">
        <v>392</v>
      </c>
      <c r="BW20" t="s">
        <v>392</v>
      </c>
      <c r="BX20" t="s">
        <v>392</v>
      </c>
      <c r="BY20" t="s">
        <v>392</v>
      </c>
      <c r="BZ20" t="s">
        <v>392</v>
      </c>
      <c r="CA20" t="s">
        <v>392</v>
      </c>
      <c r="CB20" t="s">
        <v>392</v>
      </c>
      <c r="CC20" t="s">
        <v>392</v>
      </c>
      <c r="CD20">
        <f t="shared" si="42"/>
        <v>0</v>
      </c>
      <c r="CE20">
        <f t="shared" si="43"/>
        <v>0</v>
      </c>
      <c r="CF20">
        <f t="shared" si="44"/>
        <v>0</v>
      </c>
      <c r="CG20">
        <f t="shared" si="45"/>
        <v>0</v>
      </c>
      <c r="CH20">
        <v>6</v>
      </c>
      <c r="CI20">
        <v>0.5</v>
      </c>
      <c r="CJ20" t="s">
        <v>393</v>
      </c>
      <c r="CK20">
        <v>2</v>
      </c>
      <c r="CL20">
        <v>1634336934.5999999</v>
      </c>
      <c r="CM20">
        <v>400.29</v>
      </c>
      <c r="CN20">
        <v>400.00799999999998</v>
      </c>
      <c r="CO20">
        <v>17.696899999999999</v>
      </c>
      <c r="CP20">
        <v>17.592700000000001</v>
      </c>
      <c r="CQ20">
        <v>395.26799999999997</v>
      </c>
      <c r="CR20">
        <v>18.331099999999999</v>
      </c>
      <c r="CS20">
        <v>1000.05</v>
      </c>
      <c r="CT20">
        <v>90.932400000000001</v>
      </c>
      <c r="CU20">
        <v>0.10188</v>
      </c>
      <c r="CV20">
        <v>25.251200000000001</v>
      </c>
      <c r="CW20">
        <v>24.350300000000001</v>
      </c>
      <c r="CX20">
        <v>999.9</v>
      </c>
      <c r="CY20">
        <v>0</v>
      </c>
      <c r="CZ20">
        <v>0</v>
      </c>
      <c r="DA20">
        <v>9943.1200000000008</v>
      </c>
      <c r="DB20">
        <v>0</v>
      </c>
      <c r="DC20">
        <v>0.22256699999999999</v>
      </c>
      <c r="DD20">
        <v>0.28176899999999999</v>
      </c>
      <c r="DE20">
        <v>407.50099999999998</v>
      </c>
      <c r="DF20">
        <v>407.17099999999999</v>
      </c>
      <c r="DG20">
        <v>0.104172</v>
      </c>
      <c r="DH20">
        <v>400.00799999999998</v>
      </c>
      <c r="DI20">
        <v>17.592700000000001</v>
      </c>
      <c r="DJ20">
        <v>1.6092200000000001</v>
      </c>
      <c r="DK20">
        <v>1.59975</v>
      </c>
      <c r="DL20">
        <v>14.0474</v>
      </c>
      <c r="DM20">
        <v>13.9564</v>
      </c>
      <c r="DN20">
        <v>0</v>
      </c>
      <c r="DO20">
        <v>0</v>
      </c>
      <c r="DP20">
        <v>0</v>
      </c>
      <c r="DQ20">
        <v>0</v>
      </c>
      <c r="DR20">
        <v>16.5</v>
      </c>
      <c r="DS20">
        <v>0</v>
      </c>
      <c r="DT20">
        <v>-34.299999999999997</v>
      </c>
      <c r="DU20">
        <v>-2.2999999999999998</v>
      </c>
      <c r="DV20">
        <v>34.186999999999998</v>
      </c>
      <c r="DW20">
        <v>39.625</v>
      </c>
      <c r="DX20">
        <v>37</v>
      </c>
      <c r="DY20">
        <v>38.686999999999998</v>
      </c>
      <c r="DZ20">
        <v>35.25</v>
      </c>
      <c r="EA20">
        <v>0</v>
      </c>
      <c r="EB20">
        <v>0</v>
      </c>
      <c r="EC20">
        <v>0</v>
      </c>
      <c r="ED20">
        <v>2891.8999998569502</v>
      </c>
      <c r="EE20">
        <v>0</v>
      </c>
      <c r="EF20">
        <v>2.9730769230769201</v>
      </c>
      <c r="EG20">
        <v>-1.9384617944676199</v>
      </c>
      <c r="EH20">
        <v>10.3213674284014</v>
      </c>
      <c r="EI20">
        <v>-29.9884615384615</v>
      </c>
      <c r="EJ20">
        <v>15</v>
      </c>
      <c r="EK20">
        <v>1634336863.5999999</v>
      </c>
      <c r="EL20" t="s">
        <v>394</v>
      </c>
      <c r="EM20">
        <v>1634336863.0999999</v>
      </c>
      <c r="EN20">
        <v>1634336863.5999999</v>
      </c>
      <c r="EO20">
        <v>137</v>
      </c>
      <c r="EP20">
        <v>6.6000000000000003E-2</v>
      </c>
      <c r="EQ20">
        <v>0.06</v>
      </c>
      <c r="ER20">
        <v>5.0220000000000002</v>
      </c>
      <c r="ES20">
        <v>-0.63400000000000001</v>
      </c>
      <c r="ET20">
        <v>400</v>
      </c>
      <c r="EU20">
        <v>18</v>
      </c>
      <c r="EV20">
        <v>0.57999999999999996</v>
      </c>
      <c r="EW20">
        <v>0.28999999999999998</v>
      </c>
      <c r="EX20">
        <v>0.28065453658536599</v>
      </c>
      <c r="EY20">
        <v>-0.14744032055749101</v>
      </c>
      <c r="EZ20">
        <v>4.1267619792891001E-2</v>
      </c>
      <c r="FA20">
        <v>0</v>
      </c>
      <c r="FB20">
        <v>0.102794890243902</v>
      </c>
      <c r="FC20">
        <v>-2.1180192334494599E-2</v>
      </c>
      <c r="FD20">
        <v>5.23119910274764E-3</v>
      </c>
      <c r="FE20">
        <v>1</v>
      </c>
      <c r="FF20">
        <v>1</v>
      </c>
      <c r="FG20">
        <v>2</v>
      </c>
      <c r="FH20" t="s">
        <v>395</v>
      </c>
      <c r="FI20">
        <v>3.8229600000000001</v>
      </c>
      <c r="FJ20">
        <v>2.7046199999999998</v>
      </c>
      <c r="FK20">
        <v>8.8345699999999999E-2</v>
      </c>
      <c r="FL20">
        <v>8.9110099999999998E-2</v>
      </c>
      <c r="FM20">
        <v>8.6375499999999994E-2</v>
      </c>
      <c r="FN20">
        <v>8.3404900000000004E-2</v>
      </c>
      <c r="FO20">
        <v>26527.9</v>
      </c>
      <c r="FP20">
        <v>22507</v>
      </c>
      <c r="FQ20">
        <v>26121.200000000001</v>
      </c>
      <c r="FR20">
        <v>24106.799999999999</v>
      </c>
      <c r="FS20">
        <v>40740.400000000001</v>
      </c>
      <c r="FT20">
        <v>36466.300000000003</v>
      </c>
      <c r="FU20">
        <v>47226.6</v>
      </c>
      <c r="FV20">
        <v>42975.5</v>
      </c>
      <c r="FW20">
        <v>2.69977</v>
      </c>
      <c r="FX20">
        <v>1.76318</v>
      </c>
      <c r="FY20">
        <v>6.1333199999999997E-2</v>
      </c>
      <c r="FZ20">
        <v>0</v>
      </c>
      <c r="GA20">
        <v>23.342099999999999</v>
      </c>
      <c r="GB20">
        <v>999.9</v>
      </c>
      <c r="GC20">
        <v>50.006</v>
      </c>
      <c r="GD20">
        <v>27.623999999999999</v>
      </c>
      <c r="GE20">
        <v>20.415700000000001</v>
      </c>
      <c r="GF20">
        <v>55.594099999999997</v>
      </c>
      <c r="GG20">
        <v>46.678699999999999</v>
      </c>
      <c r="GH20">
        <v>3</v>
      </c>
      <c r="GI20">
        <v>-0.25340699999999999</v>
      </c>
      <c r="GJ20">
        <v>-0.88343700000000003</v>
      </c>
      <c r="GK20">
        <v>20.262499999999999</v>
      </c>
      <c r="GL20">
        <v>5.2352600000000002</v>
      </c>
      <c r="GM20">
        <v>11.986000000000001</v>
      </c>
      <c r="GN20">
        <v>4.9575500000000003</v>
      </c>
      <c r="GO20">
        <v>3.3039999999999998</v>
      </c>
      <c r="GP20">
        <v>1582.8</v>
      </c>
      <c r="GQ20">
        <v>9999</v>
      </c>
      <c r="GR20">
        <v>2967.2</v>
      </c>
      <c r="GS20">
        <v>19.600000000000001</v>
      </c>
      <c r="GT20">
        <v>1.86815</v>
      </c>
      <c r="GU20">
        <v>1.8638600000000001</v>
      </c>
      <c r="GV20">
        <v>1.8714900000000001</v>
      </c>
      <c r="GW20">
        <v>1.86219</v>
      </c>
      <c r="GX20">
        <v>1.86172</v>
      </c>
      <c r="GY20">
        <v>1.8682099999999999</v>
      </c>
      <c r="GZ20">
        <v>1.8583099999999999</v>
      </c>
      <c r="HA20">
        <v>1.8647800000000001</v>
      </c>
      <c r="HB20">
        <v>5</v>
      </c>
      <c r="HC20">
        <v>0</v>
      </c>
      <c r="HD20">
        <v>0</v>
      </c>
      <c r="HE20">
        <v>0</v>
      </c>
      <c r="HF20" t="s">
        <v>396</v>
      </c>
      <c r="HG20" t="s">
        <v>397</v>
      </c>
      <c r="HH20" t="s">
        <v>398</v>
      </c>
      <c r="HI20" t="s">
        <v>398</v>
      </c>
      <c r="HJ20" t="s">
        <v>398</v>
      </c>
      <c r="HK20" t="s">
        <v>398</v>
      </c>
      <c r="HL20">
        <v>0</v>
      </c>
      <c r="HM20">
        <v>100</v>
      </c>
      <c r="HN20">
        <v>100</v>
      </c>
      <c r="HO20">
        <v>5.0220000000000002</v>
      </c>
      <c r="HP20">
        <v>-0.63419999999999999</v>
      </c>
      <c r="HQ20">
        <v>5.0215714285715798</v>
      </c>
      <c r="HR20">
        <v>0</v>
      </c>
      <c r="HS20">
        <v>0</v>
      </c>
      <c r="HT20">
        <v>0</v>
      </c>
      <c r="HU20">
        <v>-0.63421499999999797</v>
      </c>
      <c r="HV20">
        <v>0</v>
      </c>
      <c r="HW20">
        <v>0</v>
      </c>
      <c r="HX20">
        <v>0</v>
      </c>
      <c r="HY20">
        <v>-1</v>
      </c>
      <c r="HZ20">
        <v>-1</v>
      </c>
      <c r="IA20">
        <v>-1</v>
      </c>
      <c r="IB20">
        <v>-1</v>
      </c>
      <c r="IC20">
        <v>1.2</v>
      </c>
      <c r="ID20">
        <v>1.2</v>
      </c>
      <c r="IE20">
        <v>1.5234399999999999</v>
      </c>
      <c r="IF20">
        <v>2.3290999999999999</v>
      </c>
      <c r="IG20">
        <v>2.64893</v>
      </c>
      <c r="IH20">
        <v>2.8955099999999998</v>
      </c>
      <c r="II20">
        <v>2.8442400000000001</v>
      </c>
      <c r="IJ20">
        <v>2.34741</v>
      </c>
      <c r="IK20">
        <v>32.178400000000003</v>
      </c>
      <c r="IL20">
        <v>14.8675</v>
      </c>
      <c r="IM20">
        <v>18</v>
      </c>
      <c r="IN20">
        <v>1188.6600000000001</v>
      </c>
      <c r="IO20">
        <v>374.66</v>
      </c>
      <c r="IP20">
        <v>24.9998</v>
      </c>
      <c r="IQ20">
        <v>24.053899999999999</v>
      </c>
      <c r="IR20">
        <v>30.0001</v>
      </c>
      <c r="IS20">
        <v>23.979099999999999</v>
      </c>
      <c r="IT20">
        <v>23.924800000000001</v>
      </c>
      <c r="IU20">
        <v>30.5242</v>
      </c>
      <c r="IV20">
        <v>12.587300000000001</v>
      </c>
      <c r="IW20">
        <v>78.578999999999994</v>
      </c>
      <c r="IX20">
        <v>25</v>
      </c>
      <c r="IY20">
        <v>400</v>
      </c>
      <c r="IZ20">
        <v>17.663399999999999</v>
      </c>
      <c r="JA20">
        <v>109.215</v>
      </c>
      <c r="JB20">
        <v>100.08199999999999</v>
      </c>
    </row>
    <row r="21" spans="1:262" x14ac:dyDescent="0.2">
      <c r="A21">
        <v>5</v>
      </c>
      <c r="B21">
        <v>1634336939.5999999</v>
      </c>
      <c r="C21">
        <v>20</v>
      </c>
      <c r="D21" t="s">
        <v>406</v>
      </c>
      <c r="E21" t="s">
        <v>407</v>
      </c>
      <c r="F21" t="s">
        <v>391</v>
      </c>
      <c r="G21">
        <v>1634336939.5999999</v>
      </c>
      <c r="H21">
        <f t="shared" si="0"/>
        <v>1.6186509686918015E-4</v>
      </c>
      <c r="I21">
        <f t="shared" si="1"/>
        <v>0.16186509686918016</v>
      </c>
      <c r="J21">
        <f t="shared" si="2"/>
        <v>-0.46978828891051772</v>
      </c>
      <c r="K21">
        <f t="shared" si="3"/>
        <v>400.23599999999999</v>
      </c>
      <c r="L21">
        <f t="shared" si="4"/>
        <v>464.94309010083043</v>
      </c>
      <c r="M21">
        <f t="shared" si="5"/>
        <v>42.328662552958811</v>
      </c>
      <c r="N21">
        <f t="shared" si="6"/>
        <v>36.437695163663996</v>
      </c>
      <c r="O21">
        <f t="shared" si="7"/>
        <v>9.9017864206850138E-3</v>
      </c>
      <c r="P21">
        <f t="shared" si="8"/>
        <v>2.7678110988630307</v>
      </c>
      <c r="Q21">
        <f t="shared" si="9"/>
        <v>9.8821488822904095E-3</v>
      </c>
      <c r="R21">
        <f t="shared" si="10"/>
        <v>6.1781041254273163E-3</v>
      </c>
      <c r="S21">
        <f t="shared" si="11"/>
        <v>0</v>
      </c>
      <c r="T21">
        <f t="shared" si="12"/>
        <v>25.211966826694301</v>
      </c>
      <c r="U21">
        <f t="shared" si="13"/>
        <v>24.377099999999999</v>
      </c>
      <c r="V21">
        <f t="shared" si="14"/>
        <v>3.063493388037879</v>
      </c>
      <c r="W21">
        <f t="shared" si="15"/>
        <v>49.88434834642198</v>
      </c>
      <c r="X21">
        <f t="shared" si="16"/>
        <v>1.6105705979267997</v>
      </c>
      <c r="Y21">
        <f t="shared" si="17"/>
        <v>3.2286090754201862</v>
      </c>
      <c r="Z21">
        <f t="shared" si="18"/>
        <v>1.4529227901110793</v>
      </c>
      <c r="AA21">
        <f t="shared" si="19"/>
        <v>-7.1382507719308448</v>
      </c>
      <c r="AB21">
        <f t="shared" si="20"/>
        <v>131.20759136410206</v>
      </c>
      <c r="AC21">
        <f t="shared" si="21"/>
        <v>10.008800452053546</v>
      </c>
      <c r="AD21">
        <f t="shared" si="22"/>
        <v>134.07814104422476</v>
      </c>
      <c r="AE21">
        <v>2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48425.05753184652</v>
      </c>
      <c r="AJ21" t="s">
        <v>392</v>
      </c>
      <c r="AK21" t="s">
        <v>392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392</v>
      </c>
      <c r="AQ21" t="s">
        <v>392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0</v>
      </c>
      <c r="AW21">
        <f t="shared" si="29"/>
        <v>-0.46978828891051772</v>
      </c>
      <c r="AX21" t="e">
        <f t="shared" si="30"/>
        <v>#DIV/0!</v>
      </c>
      <c r="AY21" t="e">
        <f t="shared" si="31"/>
        <v>#DIV/0!</v>
      </c>
      <c r="AZ21" t="e">
        <f t="shared" si="32"/>
        <v>#DIV/0!</v>
      </c>
      <c r="BA21" t="e">
        <f t="shared" si="33"/>
        <v>#DIV/0!</v>
      </c>
      <c r="BB21" t="s">
        <v>392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v>231</v>
      </c>
      <c r="BM21">
        <v>300</v>
      </c>
      <c r="BN21">
        <v>300</v>
      </c>
      <c r="BO21">
        <v>300</v>
      </c>
      <c r="BP21">
        <v>8330.7900000000009</v>
      </c>
      <c r="BQ21">
        <v>980.15</v>
      </c>
      <c r="BR21">
        <v>-5.6589800000000001E-3</v>
      </c>
      <c r="BS21">
        <v>1.45</v>
      </c>
      <c r="BT21" t="s">
        <v>392</v>
      </c>
      <c r="BU21" t="s">
        <v>392</v>
      </c>
      <c r="BV21" t="s">
        <v>392</v>
      </c>
      <c r="BW21" t="s">
        <v>392</v>
      </c>
      <c r="BX21" t="s">
        <v>392</v>
      </c>
      <c r="BY21" t="s">
        <v>392</v>
      </c>
      <c r="BZ21" t="s">
        <v>392</v>
      </c>
      <c r="CA21" t="s">
        <v>392</v>
      </c>
      <c r="CB21" t="s">
        <v>392</v>
      </c>
      <c r="CC21" t="s">
        <v>392</v>
      </c>
      <c r="CD21">
        <f t="shared" si="42"/>
        <v>0</v>
      </c>
      <c r="CE21">
        <f t="shared" si="43"/>
        <v>0</v>
      </c>
      <c r="CF21">
        <f t="shared" si="44"/>
        <v>0</v>
      </c>
      <c r="CG21">
        <f t="shared" si="45"/>
        <v>0</v>
      </c>
      <c r="CH21">
        <v>6</v>
      </c>
      <c r="CI21">
        <v>0.5</v>
      </c>
      <c r="CJ21" t="s">
        <v>393</v>
      </c>
      <c r="CK21">
        <v>2</v>
      </c>
      <c r="CL21">
        <v>1634336939.5999999</v>
      </c>
      <c r="CM21">
        <v>400.23599999999999</v>
      </c>
      <c r="CN21">
        <v>399.99299999999999</v>
      </c>
      <c r="CO21">
        <v>17.6907</v>
      </c>
      <c r="CP21">
        <v>17.595300000000002</v>
      </c>
      <c r="CQ21">
        <v>395.214</v>
      </c>
      <c r="CR21">
        <v>18.3249</v>
      </c>
      <c r="CS21">
        <v>1000.01</v>
      </c>
      <c r="CT21">
        <v>90.938999999999993</v>
      </c>
      <c r="CU21">
        <v>0.101524</v>
      </c>
      <c r="CV21">
        <v>25.256399999999999</v>
      </c>
      <c r="CW21">
        <v>24.377099999999999</v>
      </c>
      <c r="CX21">
        <v>999.9</v>
      </c>
      <c r="CY21">
        <v>0</v>
      </c>
      <c r="CZ21">
        <v>0</v>
      </c>
      <c r="DA21">
        <v>10012.5</v>
      </c>
      <c r="DB21">
        <v>0</v>
      </c>
      <c r="DC21">
        <v>0.22256699999999999</v>
      </c>
      <c r="DD21">
        <v>0.242371</v>
      </c>
      <c r="DE21">
        <v>407.44400000000002</v>
      </c>
      <c r="DF21">
        <v>407.15699999999998</v>
      </c>
      <c r="DG21">
        <v>9.54208E-2</v>
      </c>
      <c r="DH21">
        <v>399.99299999999999</v>
      </c>
      <c r="DI21">
        <v>17.595300000000002</v>
      </c>
      <c r="DJ21">
        <v>1.6087800000000001</v>
      </c>
      <c r="DK21">
        <v>1.6001000000000001</v>
      </c>
      <c r="DL21">
        <v>14.043100000000001</v>
      </c>
      <c r="DM21">
        <v>13.9598</v>
      </c>
      <c r="DN21">
        <v>0</v>
      </c>
      <c r="DO21">
        <v>0</v>
      </c>
      <c r="DP21">
        <v>0</v>
      </c>
      <c r="DQ21">
        <v>0</v>
      </c>
      <c r="DR21">
        <v>2</v>
      </c>
      <c r="DS21">
        <v>0</v>
      </c>
      <c r="DT21">
        <v>-29.6</v>
      </c>
      <c r="DU21">
        <v>-4.0999999999999996</v>
      </c>
      <c r="DV21">
        <v>34.186999999999998</v>
      </c>
      <c r="DW21">
        <v>39.625</v>
      </c>
      <c r="DX21">
        <v>37</v>
      </c>
      <c r="DY21">
        <v>38.686999999999998</v>
      </c>
      <c r="DZ21">
        <v>35.25</v>
      </c>
      <c r="EA21">
        <v>0</v>
      </c>
      <c r="EB21">
        <v>0</v>
      </c>
      <c r="EC21">
        <v>0</v>
      </c>
      <c r="ED21">
        <v>2897.2999999523199</v>
      </c>
      <c r="EE21">
        <v>0</v>
      </c>
      <c r="EF21">
        <v>3.0840000000000001</v>
      </c>
      <c r="EG21">
        <v>-2.9615387182969202</v>
      </c>
      <c r="EH21">
        <v>12.638461430867499</v>
      </c>
      <c r="EI21">
        <v>-29.456</v>
      </c>
      <c r="EJ21">
        <v>15</v>
      </c>
      <c r="EK21">
        <v>1634336863.5999999</v>
      </c>
      <c r="EL21" t="s">
        <v>394</v>
      </c>
      <c r="EM21">
        <v>1634336863.0999999</v>
      </c>
      <c r="EN21">
        <v>1634336863.5999999</v>
      </c>
      <c r="EO21">
        <v>137</v>
      </c>
      <c r="EP21">
        <v>6.6000000000000003E-2</v>
      </c>
      <c r="EQ21">
        <v>0.06</v>
      </c>
      <c r="ER21">
        <v>5.0220000000000002</v>
      </c>
      <c r="ES21">
        <v>-0.63400000000000001</v>
      </c>
      <c r="ET21">
        <v>400</v>
      </c>
      <c r="EU21">
        <v>18</v>
      </c>
      <c r="EV21">
        <v>0.57999999999999996</v>
      </c>
      <c r="EW21">
        <v>0.28999999999999998</v>
      </c>
      <c r="EX21">
        <v>0.275317707317073</v>
      </c>
      <c r="EY21">
        <v>-8.5543672473867099E-2</v>
      </c>
      <c r="EZ21">
        <v>3.9748812203295701E-2</v>
      </c>
      <c r="FA21">
        <v>1</v>
      </c>
      <c r="FB21">
        <v>0.102333256097561</v>
      </c>
      <c r="FC21">
        <v>-2.28922369337987E-3</v>
      </c>
      <c r="FD21">
        <v>5.0267416226131602E-3</v>
      </c>
      <c r="FE21">
        <v>1</v>
      </c>
      <c r="FF21">
        <v>2</v>
      </c>
      <c r="FG21">
        <v>2</v>
      </c>
      <c r="FH21" t="s">
        <v>403</v>
      </c>
      <c r="FI21">
        <v>3.8229099999999998</v>
      </c>
      <c r="FJ21">
        <v>2.70486</v>
      </c>
      <c r="FK21">
        <v>8.8342599999999993E-2</v>
      </c>
      <c r="FL21">
        <v>8.9113899999999996E-2</v>
      </c>
      <c r="FM21">
        <v>8.6360500000000007E-2</v>
      </c>
      <c r="FN21">
        <v>8.3419599999999997E-2</v>
      </c>
      <c r="FO21">
        <v>26527.7</v>
      </c>
      <c r="FP21">
        <v>22506.9</v>
      </c>
      <c r="FQ21">
        <v>26120.799999999999</v>
      </c>
      <c r="FR21">
        <v>24106.799999999999</v>
      </c>
      <c r="FS21">
        <v>40740.400000000001</v>
      </c>
      <c r="FT21">
        <v>36465.699999999997</v>
      </c>
      <c r="FU21">
        <v>47225.8</v>
      </c>
      <c r="FV21">
        <v>42975.5</v>
      </c>
      <c r="FW21">
        <v>2.6974300000000002</v>
      </c>
      <c r="FX21">
        <v>1.76295</v>
      </c>
      <c r="FY21">
        <v>6.3024499999999997E-2</v>
      </c>
      <c r="FZ21">
        <v>0</v>
      </c>
      <c r="GA21">
        <v>23.341100000000001</v>
      </c>
      <c r="GB21">
        <v>999.9</v>
      </c>
      <c r="GC21">
        <v>50.006</v>
      </c>
      <c r="GD21">
        <v>27.623999999999999</v>
      </c>
      <c r="GE21">
        <v>20.413900000000002</v>
      </c>
      <c r="GF21">
        <v>55.094099999999997</v>
      </c>
      <c r="GG21">
        <v>46.722799999999999</v>
      </c>
      <c r="GH21">
        <v>3</v>
      </c>
      <c r="GI21">
        <v>-0.25342999999999999</v>
      </c>
      <c r="GJ21">
        <v>-0.88333300000000003</v>
      </c>
      <c r="GK21">
        <v>20.262499999999999</v>
      </c>
      <c r="GL21">
        <v>5.2358599999999997</v>
      </c>
      <c r="GM21">
        <v>11.986000000000001</v>
      </c>
      <c r="GN21">
        <v>4.9577</v>
      </c>
      <c r="GO21">
        <v>3.3039999999999998</v>
      </c>
      <c r="GP21">
        <v>1582.8</v>
      </c>
      <c r="GQ21">
        <v>9999</v>
      </c>
      <c r="GR21">
        <v>2967.2</v>
      </c>
      <c r="GS21">
        <v>19.600000000000001</v>
      </c>
      <c r="GT21">
        <v>1.8681700000000001</v>
      </c>
      <c r="GU21">
        <v>1.8638600000000001</v>
      </c>
      <c r="GV21">
        <v>1.8714900000000001</v>
      </c>
      <c r="GW21">
        <v>1.8621799999999999</v>
      </c>
      <c r="GX21">
        <v>1.86172</v>
      </c>
      <c r="GY21">
        <v>1.86822</v>
      </c>
      <c r="GZ21">
        <v>1.8583099999999999</v>
      </c>
      <c r="HA21">
        <v>1.8647800000000001</v>
      </c>
      <c r="HB21">
        <v>5</v>
      </c>
      <c r="HC21">
        <v>0</v>
      </c>
      <c r="HD21">
        <v>0</v>
      </c>
      <c r="HE21">
        <v>0</v>
      </c>
      <c r="HF21" t="s">
        <v>396</v>
      </c>
      <c r="HG21" t="s">
        <v>397</v>
      </c>
      <c r="HH21" t="s">
        <v>398</v>
      </c>
      <c r="HI21" t="s">
        <v>398</v>
      </c>
      <c r="HJ21" t="s">
        <v>398</v>
      </c>
      <c r="HK21" t="s">
        <v>398</v>
      </c>
      <c r="HL21">
        <v>0</v>
      </c>
      <c r="HM21">
        <v>100</v>
      </c>
      <c r="HN21">
        <v>100</v>
      </c>
      <c r="HO21">
        <v>5.0220000000000002</v>
      </c>
      <c r="HP21">
        <v>-0.63419999999999999</v>
      </c>
      <c r="HQ21">
        <v>5.0215714285715798</v>
      </c>
      <c r="HR21">
        <v>0</v>
      </c>
      <c r="HS21">
        <v>0</v>
      </c>
      <c r="HT21">
        <v>0</v>
      </c>
      <c r="HU21">
        <v>-0.63421499999999797</v>
      </c>
      <c r="HV21">
        <v>0</v>
      </c>
      <c r="HW21">
        <v>0</v>
      </c>
      <c r="HX21">
        <v>0</v>
      </c>
      <c r="HY21">
        <v>-1</v>
      </c>
      <c r="HZ21">
        <v>-1</v>
      </c>
      <c r="IA21">
        <v>-1</v>
      </c>
      <c r="IB21">
        <v>-1</v>
      </c>
      <c r="IC21">
        <v>1.3</v>
      </c>
      <c r="ID21">
        <v>1.3</v>
      </c>
      <c r="IE21">
        <v>1.5234399999999999</v>
      </c>
      <c r="IF21">
        <v>2.3327599999999999</v>
      </c>
      <c r="IG21">
        <v>2.64893</v>
      </c>
      <c r="IH21">
        <v>2.8942899999999998</v>
      </c>
      <c r="II21">
        <v>2.8442400000000001</v>
      </c>
      <c r="IJ21">
        <v>2.3584000000000001</v>
      </c>
      <c r="IK21">
        <v>32.178400000000003</v>
      </c>
      <c r="IL21">
        <v>14.8588</v>
      </c>
      <c r="IM21">
        <v>18</v>
      </c>
      <c r="IN21">
        <v>1185.68</v>
      </c>
      <c r="IO21">
        <v>374.54300000000001</v>
      </c>
      <c r="IP21">
        <v>24.9999</v>
      </c>
      <c r="IQ21">
        <v>24.053899999999999</v>
      </c>
      <c r="IR21">
        <v>30.0001</v>
      </c>
      <c r="IS21">
        <v>23.979099999999999</v>
      </c>
      <c r="IT21">
        <v>23.924800000000001</v>
      </c>
      <c r="IU21">
        <v>30.524999999999999</v>
      </c>
      <c r="IV21">
        <v>12.304600000000001</v>
      </c>
      <c r="IW21">
        <v>78.956800000000001</v>
      </c>
      <c r="IX21">
        <v>25</v>
      </c>
      <c r="IY21">
        <v>400</v>
      </c>
      <c r="IZ21">
        <v>17.664100000000001</v>
      </c>
      <c r="JA21">
        <v>109.21299999999999</v>
      </c>
      <c r="JB21">
        <v>100.08199999999999</v>
      </c>
    </row>
    <row r="22" spans="1:262" x14ac:dyDescent="0.2">
      <c r="A22">
        <v>6</v>
      </c>
      <c r="B22">
        <v>1634336944.5999999</v>
      </c>
      <c r="C22">
        <v>25</v>
      </c>
      <c r="D22" t="s">
        <v>408</v>
      </c>
      <c r="E22" t="s">
        <v>409</v>
      </c>
      <c r="F22" t="s">
        <v>391</v>
      </c>
      <c r="G22">
        <v>1634336944.5999999</v>
      </c>
      <c r="H22">
        <f t="shared" si="0"/>
        <v>1.5151936603438336E-4</v>
      </c>
      <c r="I22">
        <f t="shared" si="1"/>
        <v>0.15151936603438335</v>
      </c>
      <c r="J22">
        <f t="shared" si="2"/>
        <v>-0.5006516929682816</v>
      </c>
      <c r="K22">
        <f t="shared" si="3"/>
        <v>400.26100000000002</v>
      </c>
      <c r="L22">
        <f t="shared" si="4"/>
        <v>475.18402293462646</v>
      </c>
      <c r="M22">
        <f t="shared" si="5"/>
        <v>43.261027629149623</v>
      </c>
      <c r="N22">
        <f t="shared" si="6"/>
        <v>36.439992390596998</v>
      </c>
      <c r="O22">
        <f t="shared" si="7"/>
        <v>9.2899941607964553E-3</v>
      </c>
      <c r="P22">
        <f t="shared" si="8"/>
        <v>2.7682285979187227</v>
      </c>
      <c r="Q22">
        <f t="shared" si="9"/>
        <v>9.2727086223039525E-3</v>
      </c>
      <c r="R22">
        <f t="shared" si="10"/>
        <v>5.7969932140985126E-3</v>
      </c>
      <c r="S22">
        <f t="shared" si="11"/>
        <v>0</v>
      </c>
      <c r="T22">
        <f t="shared" si="12"/>
        <v>25.210112493516586</v>
      </c>
      <c r="U22">
        <f t="shared" si="13"/>
        <v>24.371400000000001</v>
      </c>
      <c r="V22">
        <f t="shared" si="14"/>
        <v>3.0624475872633625</v>
      </c>
      <c r="W22">
        <f t="shared" si="15"/>
        <v>49.97392275354656</v>
      </c>
      <c r="X22">
        <f t="shared" si="16"/>
        <v>1.6130114229975001</v>
      </c>
      <c r="Y22">
        <f t="shared" si="17"/>
        <v>3.2277062398169005</v>
      </c>
      <c r="Z22">
        <f t="shared" si="18"/>
        <v>1.4494361642658624</v>
      </c>
      <c r="AA22">
        <f t="shared" si="19"/>
        <v>-6.6820040421163061</v>
      </c>
      <c r="AB22">
        <f t="shared" si="20"/>
        <v>131.37662357252594</v>
      </c>
      <c r="AC22">
        <f t="shared" si="21"/>
        <v>10.019658333708376</v>
      </c>
      <c r="AD22">
        <f t="shared" si="22"/>
        <v>134.714277864118</v>
      </c>
      <c r="AE22">
        <v>1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48437.253922971155</v>
      </c>
      <c r="AJ22" t="s">
        <v>392</v>
      </c>
      <c r="AK22" t="s">
        <v>392</v>
      </c>
      <c r="AL22">
        <v>0</v>
      </c>
      <c r="AM22">
        <v>0</v>
      </c>
      <c r="AN22" t="e">
        <f t="shared" si="26"/>
        <v>#DIV/0!</v>
      </c>
      <c r="AO22">
        <v>0</v>
      </c>
      <c r="AP22" t="s">
        <v>392</v>
      </c>
      <c r="AQ22" t="s">
        <v>392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0</v>
      </c>
      <c r="AW22">
        <f t="shared" si="29"/>
        <v>-0.5006516929682816</v>
      </c>
      <c r="AX22" t="e">
        <f t="shared" si="30"/>
        <v>#DIV/0!</v>
      </c>
      <c r="AY22" t="e">
        <f t="shared" si="31"/>
        <v>#DIV/0!</v>
      </c>
      <c r="AZ22" t="e">
        <f t="shared" si="32"/>
        <v>#DIV/0!</v>
      </c>
      <c r="BA22" t="e">
        <f t="shared" si="33"/>
        <v>#DIV/0!</v>
      </c>
      <c r="BB22" t="s">
        <v>392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v>231</v>
      </c>
      <c r="BM22">
        <v>300</v>
      </c>
      <c r="BN22">
        <v>300</v>
      </c>
      <c r="BO22">
        <v>300</v>
      </c>
      <c r="BP22">
        <v>8330.7900000000009</v>
      </c>
      <c r="BQ22">
        <v>980.15</v>
      </c>
      <c r="BR22">
        <v>-5.6589800000000001E-3</v>
      </c>
      <c r="BS22">
        <v>1.45</v>
      </c>
      <c r="BT22" t="s">
        <v>392</v>
      </c>
      <c r="BU22" t="s">
        <v>392</v>
      </c>
      <c r="BV22" t="s">
        <v>392</v>
      </c>
      <c r="BW22" t="s">
        <v>392</v>
      </c>
      <c r="BX22" t="s">
        <v>392</v>
      </c>
      <c r="BY22" t="s">
        <v>392</v>
      </c>
      <c r="BZ22" t="s">
        <v>392</v>
      </c>
      <c r="CA22" t="s">
        <v>392</v>
      </c>
      <c r="CB22" t="s">
        <v>392</v>
      </c>
      <c r="CC22" t="s">
        <v>392</v>
      </c>
      <c r="CD22">
        <f t="shared" si="42"/>
        <v>0</v>
      </c>
      <c r="CE22">
        <f t="shared" si="43"/>
        <v>0</v>
      </c>
      <c r="CF22">
        <f t="shared" si="44"/>
        <v>0</v>
      </c>
      <c r="CG22">
        <f t="shared" si="45"/>
        <v>0</v>
      </c>
      <c r="CH22">
        <v>6</v>
      </c>
      <c r="CI22">
        <v>0.5</v>
      </c>
      <c r="CJ22" t="s">
        <v>393</v>
      </c>
      <c r="CK22">
        <v>2</v>
      </c>
      <c r="CL22">
        <v>1634336944.5999999</v>
      </c>
      <c r="CM22">
        <v>400.26100000000002</v>
      </c>
      <c r="CN22">
        <v>399.99700000000001</v>
      </c>
      <c r="CO22">
        <v>17.717500000000001</v>
      </c>
      <c r="CP22">
        <v>17.6282</v>
      </c>
      <c r="CQ22">
        <v>395.23899999999998</v>
      </c>
      <c r="CR22">
        <v>18.351700000000001</v>
      </c>
      <c r="CS22">
        <v>1000.01</v>
      </c>
      <c r="CT22">
        <v>90.938699999999997</v>
      </c>
      <c r="CU22">
        <v>0.101877</v>
      </c>
      <c r="CV22">
        <v>25.2517</v>
      </c>
      <c r="CW22">
        <v>24.371400000000001</v>
      </c>
      <c r="CX22">
        <v>999.9</v>
      </c>
      <c r="CY22">
        <v>0</v>
      </c>
      <c r="CZ22">
        <v>0</v>
      </c>
      <c r="DA22">
        <v>10015</v>
      </c>
      <c r="DB22">
        <v>0</v>
      </c>
      <c r="DC22">
        <v>0.22256699999999999</v>
      </c>
      <c r="DD22">
        <v>0.263519</v>
      </c>
      <c r="DE22">
        <v>407.48</v>
      </c>
      <c r="DF22">
        <v>407.17500000000001</v>
      </c>
      <c r="DG22">
        <v>8.9372599999999996E-2</v>
      </c>
      <c r="DH22">
        <v>399.99700000000001</v>
      </c>
      <c r="DI22">
        <v>17.6282</v>
      </c>
      <c r="DJ22">
        <v>1.61121</v>
      </c>
      <c r="DK22">
        <v>1.6030800000000001</v>
      </c>
      <c r="DL22">
        <v>14.0664</v>
      </c>
      <c r="DM22">
        <v>13.9885</v>
      </c>
      <c r="DN22">
        <v>0</v>
      </c>
      <c r="DO22">
        <v>0</v>
      </c>
      <c r="DP22">
        <v>0</v>
      </c>
      <c r="DQ22">
        <v>0</v>
      </c>
      <c r="DR22">
        <v>-2.6</v>
      </c>
      <c r="DS22">
        <v>0</v>
      </c>
      <c r="DT22">
        <v>-28.4</v>
      </c>
      <c r="DU22">
        <v>-4.5999999999999996</v>
      </c>
      <c r="DV22">
        <v>34.186999999999998</v>
      </c>
      <c r="DW22">
        <v>39.625</v>
      </c>
      <c r="DX22">
        <v>37</v>
      </c>
      <c r="DY22">
        <v>38.75</v>
      </c>
      <c r="DZ22">
        <v>35.25</v>
      </c>
      <c r="EA22">
        <v>0</v>
      </c>
      <c r="EB22">
        <v>0</v>
      </c>
      <c r="EC22">
        <v>0</v>
      </c>
      <c r="ED22">
        <v>2902.0999999046298</v>
      </c>
      <c r="EE22">
        <v>0</v>
      </c>
      <c r="EF22">
        <v>2.3959999999999999</v>
      </c>
      <c r="EG22">
        <v>17.5846149634563</v>
      </c>
      <c r="EH22">
        <v>-16.161538437814102</v>
      </c>
      <c r="EI22">
        <v>-27.923999999999999</v>
      </c>
      <c r="EJ22">
        <v>15</v>
      </c>
      <c r="EK22">
        <v>1634336863.5999999</v>
      </c>
      <c r="EL22" t="s">
        <v>394</v>
      </c>
      <c r="EM22">
        <v>1634336863.0999999</v>
      </c>
      <c r="EN22">
        <v>1634336863.5999999</v>
      </c>
      <c r="EO22">
        <v>137</v>
      </c>
      <c r="EP22">
        <v>6.6000000000000003E-2</v>
      </c>
      <c r="EQ22">
        <v>0.06</v>
      </c>
      <c r="ER22">
        <v>5.0220000000000002</v>
      </c>
      <c r="ES22">
        <v>-0.63400000000000001</v>
      </c>
      <c r="ET22">
        <v>400</v>
      </c>
      <c r="EU22">
        <v>18</v>
      </c>
      <c r="EV22">
        <v>0.57999999999999996</v>
      </c>
      <c r="EW22">
        <v>0.28999999999999998</v>
      </c>
      <c r="EX22">
        <v>0.26968540000000002</v>
      </c>
      <c r="EY22">
        <v>-0.169196848030019</v>
      </c>
      <c r="EZ22">
        <v>4.0914955583991497E-2</v>
      </c>
      <c r="FA22">
        <v>0</v>
      </c>
      <c r="FB22">
        <v>9.6924739999999995E-2</v>
      </c>
      <c r="FC22">
        <v>-3.1885999249531199E-2</v>
      </c>
      <c r="FD22">
        <v>7.9536885111814604E-3</v>
      </c>
      <c r="FE22">
        <v>1</v>
      </c>
      <c r="FF22">
        <v>1</v>
      </c>
      <c r="FG22">
        <v>2</v>
      </c>
      <c r="FH22" t="s">
        <v>395</v>
      </c>
      <c r="FI22">
        <v>3.8229000000000002</v>
      </c>
      <c r="FJ22">
        <v>2.7052299999999998</v>
      </c>
      <c r="FK22">
        <v>8.8346800000000003E-2</v>
      </c>
      <c r="FL22">
        <v>8.9115E-2</v>
      </c>
      <c r="FM22">
        <v>8.6452200000000007E-2</v>
      </c>
      <c r="FN22">
        <v>8.3531400000000006E-2</v>
      </c>
      <c r="FO22">
        <v>26528</v>
      </c>
      <c r="FP22">
        <v>22506.799999999999</v>
      </c>
      <c r="FQ22">
        <v>26121.200000000001</v>
      </c>
      <c r="FR22">
        <v>24106.799999999999</v>
      </c>
      <c r="FS22">
        <v>40736.800000000003</v>
      </c>
      <c r="FT22">
        <v>36461.300000000003</v>
      </c>
      <c r="FU22">
        <v>47226.5</v>
      </c>
      <c r="FV22">
        <v>42975.5</v>
      </c>
      <c r="FW22">
        <v>2.6977500000000001</v>
      </c>
      <c r="FX22">
        <v>1.7633000000000001</v>
      </c>
      <c r="FY22">
        <v>6.2674300000000002E-2</v>
      </c>
      <c r="FZ22">
        <v>0</v>
      </c>
      <c r="GA22">
        <v>23.341100000000001</v>
      </c>
      <c r="GB22">
        <v>999.9</v>
      </c>
      <c r="GC22">
        <v>49.981999999999999</v>
      </c>
      <c r="GD22">
        <v>27.623999999999999</v>
      </c>
      <c r="GE22">
        <v>20.405899999999999</v>
      </c>
      <c r="GF22">
        <v>55.2241</v>
      </c>
      <c r="GG22">
        <v>46.706699999999998</v>
      </c>
      <c r="GH22">
        <v>3</v>
      </c>
      <c r="GI22">
        <v>-0.25353700000000001</v>
      </c>
      <c r="GJ22">
        <v>-0.88416099999999997</v>
      </c>
      <c r="GK22">
        <v>20.262699999999999</v>
      </c>
      <c r="GL22">
        <v>5.2354099999999999</v>
      </c>
      <c r="GM22">
        <v>11.986000000000001</v>
      </c>
      <c r="GN22">
        <v>4.9576500000000001</v>
      </c>
      <c r="GO22">
        <v>3.3039999999999998</v>
      </c>
      <c r="GP22">
        <v>1582.8</v>
      </c>
      <c r="GQ22">
        <v>9999</v>
      </c>
      <c r="GR22">
        <v>2967.2</v>
      </c>
      <c r="GS22">
        <v>19.600000000000001</v>
      </c>
      <c r="GT22">
        <v>1.86815</v>
      </c>
      <c r="GU22">
        <v>1.8638600000000001</v>
      </c>
      <c r="GV22">
        <v>1.8714900000000001</v>
      </c>
      <c r="GW22">
        <v>1.86219</v>
      </c>
      <c r="GX22">
        <v>1.86172</v>
      </c>
      <c r="GY22">
        <v>1.8682000000000001</v>
      </c>
      <c r="GZ22">
        <v>1.8582700000000001</v>
      </c>
      <c r="HA22">
        <v>1.8647800000000001</v>
      </c>
      <c r="HB22">
        <v>5</v>
      </c>
      <c r="HC22">
        <v>0</v>
      </c>
      <c r="HD22">
        <v>0</v>
      </c>
      <c r="HE22">
        <v>0</v>
      </c>
      <c r="HF22" t="s">
        <v>396</v>
      </c>
      <c r="HG22" t="s">
        <v>397</v>
      </c>
      <c r="HH22" t="s">
        <v>398</v>
      </c>
      <c r="HI22" t="s">
        <v>398</v>
      </c>
      <c r="HJ22" t="s">
        <v>398</v>
      </c>
      <c r="HK22" t="s">
        <v>398</v>
      </c>
      <c r="HL22">
        <v>0</v>
      </c>
      <c r="HM22">
        <v>100</v>
      </c>
      <c r="HN22">
        <v>100</v>
      </c>
      <c r="HO22">
        <v>5.0220000000000002</v>
      </c>
      <c r="HP22">
        <v>-0.63419999999999999</v>
      </c>
      <c r="HQ22">
        <v>5.0215714285715798</v>
      </c>
      <c r="HR22">
        <v>0</v>
      </c>
      <c r="HS22">
        <v>0</v>
      </c>
      <c r="HT22">
        <v>0</v>
      </c>
      <c r="HU22">
        <v>-0.63421499999999797</v>
      </c>
      <c r="HV22">
        <v>0</v>
      </c>
      <c r="HW22">
        <v>0</v>
      </c>
      <c r="HX22">
        <v>0</v>
      </c>
      <c r="HY22">
        <v>-1</v>
      </c>
      <c r="HZ22">
        <v>-1</v>
      </c>
      <c r="IA22">
        <v>-1</v>
      </c>
      <c r="IB22">
        <v>-1</v>
      </c>
      <c r="IC22">
        <v>1.4</v>
      </c>
      <c r="ID22">
        <v>1.4</v>
      </c>
      <c r="IE22">
        <v>1.5234399999999999</v>
      </c>
      <c r="IF22">
        <v>2.33643</v>
      </c>
      <c r="IG22">
        <v>2.64893</v>
      </c>
      <c r="IH22">
        <v>2.8955099999999998</v>
      </c>
      <c r="II22">
        <v>2.8442400000000001</v>
      </c>
      <c r="IJ22">
        <v>2.34741</v>
      </c>
      <c r="IK22">
        <v>32.178400000000003</v>
      </c>
      <c r="IL22">
        <v>14.8588</v>
      </c>
      <c r="IM22">
        <v>18</v>
      </c>
      <c r="IN22">
        <v>1186.0899999999999</v>
      </c>
      <c r="IO22">
        <v>374.71100000000001</v>
      </c>
      <c r="IP22">
        <v>24.9998</v>
      </c>
      <c r="IQ22">
        <v>24.053899999999999</v>
      </c>
      <c r="IR22">
        <v>30</v>
      </c>
      <c r="IS22">
        <v>23.979099999999999</v>
      </c>
      <c r="IT22">
        <v>23.922799999999999</v>
      </c>
      <c r="IU22">
        <v>30.524899999999999</v>
      </c>
      <c r="IV22">
        <v>12.304600000000001</v>
      </c>
      <c r="IW22">
        <v>78.956800000000001</v>
      </c>
      <c r="IX22">
        <v>25</v>
      </c>
      <c r="IY22">
        <v>400</v>
      </c>
      <c r="IZ22">
        <v>17.664100000000001</v>
      </c>
      <c r="JA22">
        <v>109.215</v>
      </c>
      <c r="JB22">
        <v>100.08199999999999</v>
      </c>
    </row>
    <row r="23" spans="1:262" x14ac:dyDescent="0.2">
      <c r="A23">
        <v>7</v>
      </c>
      <c r="B23">
        <v>1634336949.5999999</v>
      </c>
      <c r="C23">
        <v>30</v>
      </c>
      <c r="D23" t="s">
        <v>410</v>
      </c>
      <c r="E23" t="s">
        <v>411</v>
      </c>
      <c r="F23" t="s">
        <v>391</v>
      </c>
      <c r="G23">
        <v>1634336949.5999999</v>
      </c>
      <c r="H23">
        <f t="shared" si="0"/>
        <v>1.6678380177092579E-4</v>
      </c>
      <c r="I23">
        <f t="shared" si="1"/>
        <v>0.1667838017709258</v>
      </c>
      <c r="J23">
        <f t="shared" si="2"/>
        <v>-0.46007292647817205</v>
      </c>
      <c r="K23">
        <f t="shared" si="3"/>
        <v>400.22</v>
      </c>
      <c r="L23">
        <f t="shared" si="4"/>
        <v>461.10887510613514</v>
      </c>
      <c r="M23">
        <f t="shared" si="5"/>
        <v>41.979640643818364</v>
      </c>
      <c r="N23">
        <f t="shared" si="6"/>
        <v>36.436279337720009</v>
      </c>
      <c r="O23">
        <f t="shared" si="7"/>
        <v>1.0219893947576575E-2</v>
      </c>
      <c r="P23">
        <f t="shared" si="8"/>
        <v>2.7811153035980345</v>
      </c>
      <c r="Q23">
        <f t="shared" si="9"/>
        <v>1.0199075665775837E-2</v>
      </c>
      <c r="R23">
        <f t="shared" si="10"/>
        <v>6.3762891598635411E-3</v>
      </c>
      <c r="S23">
        <f t="shared" si="11"/>
        <v>0</v>
      </c>
      <c r="T23">
        <f t="shared" si="12"/>
        <v>25.207620001099016</v>
      </c>
      <c r="U23">
        <f t="shared" si="13"/>
        <v>24.377099999999999</v>
      </c>
      <c r="V23">
        <f t="shared" si="14"/>
        <v>3.063493388037879</v>
      </c>
      <c r="W23">
        <f t="shared" si="15"/>
        <v>49.967797011359409</v>
      </c>
      <c r="X23">
        <f t="shared" si="16"/>
        <v>1.6129576667793999</v>
      </c>
      <c r="Y23">
        <f t="shared" si="17"/>
        <v>3.2279943548696353</v>
      </c>
      <c r="Z23">
        <f t="shared" si="18"/>
        <v>1.4505357212584791</v>
      </c>
      <c r="AA23">
        <f t="shared" si="19"/>
        <v>-7.3551656580978273</v>
      </c>
      <c r="AB23">
        <f t="shared" si="20"/>
        <v>131.35848125370256</v>
      </c>
      <c r="AC23">
        <f t="shared" si="21"/>
        <v>9.9722149554173569</v>
      </c>
      <c r="AD23">
        <f t="shared" si="22"/>
        <v>133.9755305510221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48790.549138513918</v>
      </c>
      <c r="AJ23" t="s">
        <v>392</v>
      </c>
      <c r="AK23" t="s">
        <v>392</v>
      </c>
      <c r="AL23">
        <v>0</v>
      </c>
      <c r="AM23">
        <v>0</v>
      </c>
      <c r="AN23" t="e">
        <f t="shared" si="26"/>
        <v>#DIV/0!</v>
      </c>
      <c r="AO23">
        <v>0</v>
      </c>
      <c r="AP23" t="s">
        <v>392</v>
      </c>
      <c r="AQ23" t="s">
        <v>392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0</v>
      </c>
      <c r="AW23">
        <f t="shared" si="29"/>
        <v>-0.46007292647817205</v>
      </c>
      <c r="AX23" t="e">
        <f t="shared" si="30"/>
        <v>#DIV/0!</v>
      </c>
      <c r="AY23" t="e">
        <f t="shared" si="31"/>
        <v>#DIV/0!</v>
      </c>
      <c r="AZ23" t="e">
        <f t="shared" si="32"/>
        <v>#DIV/0!</v>
      </c>
      <c r="BA23" t="e">
        <f t="shared" si="33"/>
        <v>#DIV/0!</v>
      </c>
      <c r="BB23" t="s">
        <v>392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v>231</v>
      </c>
      <c r="BM23">
        <v>300</v>
      </c>
      <c r="BN23">
        <v>300</v>
      </c>
      <c r="BO23">
        <v>300</v>
      </c>
      <c r="BP23">
        <v>8330.7900000000009</v>
      </c>
      <c r="BQ23">
        <v>980.15</v>
      </c>
      <c r="BR23">
        <v>-5.6589800000000001E-3</v>
      </c>
      <c r="BS23">
        <v>1.45</v>
      </c>
      <c r="BT23" t="s">
        <v>392</v>
      </c>
      <c r="BU23" t="s">
        <v>392</v>
      </c>
      <c r="BV23" t="s">
        <v>392</v>
      </c>
      <c r="BW23" t="s">
        <v>392</v>
      </c>
      <c r="BX23" t="s">
        <v>392</v>
      </c>
      <c r="BY23" t="s">
        <v>392</v>
      </c>
      <c r="BZ23" t="s">
        <v>392</v>
      </c>
      <c r="CA23" t="s">
        <v>392</v>
      </c>
      <c r="CB23" t="s">
        <v>392</v>
      </c>
      <c r="CC23" t="s">
        <v>392</v>
      </c>
      <c r="CD23">
        <f t="shared" si="42"/>
        <v>0</v>
      </c>
      <c r="CE23">
        <f t="shared" si="43"/>
        <v>0</v>
      </c>
      <c r="CF23">
        <f t="shared" si="44"/>
        <v>0</v>
      </c>
      <c r="CG23">
        <f t="shared" si="45"/>
        <v>0</v>
      </c>
      <c r="CH23">
        <v>6</v>
      </c>
      <c r="CI23">
        <v>0.5</v>
      </c>
      <c r="CJ23" t="s">
        <v>393</v>
      </c>
      <c r="CK23">
        <v>2</v>
      </c>
      <c r="CL23">
        <v>1634336949.5999999</v>
      </c>
      <c r="CM23">
        <v>400.22</v>
      </c>
      <c r="CN23">
        <v>399.98399999999998</v>
      </c>
      <c r="CO23">
        <v>17.716899999999999</v>
      </c>
      <c r="CP23">
        <v>17.618600000000001</v>
      </c>
      <c r="CQ23">
        <v>395.19900000000001</v>
      </c>
      <c r="CR23">
        <v>18.351099999999999</v>
      </c>
      <c r="CS23">
        <v>999.97299999999996</v>
      </c>
      <c r="CT23">
        <v>90.939800000000005</v>
      </c>
      <c r="CU23">
        <v>0.100826</v>
      </c>
      <c r="CV23">
        <v>25.2532</v>
      </c>
      <c r="CW23">
        <v>24.377099999999999</v>
      </c>
      <c r="CX23">
        <v>999.9</v>
      </c>
      <c r="CY23">
        <v>0</v>
      </c>
      <c r="CZ23">
        <v>0</v>
      </c>
      <c r="DA23">
        <v>10091.200000000001</v>
      </c>
      <c r="DB23">
        <v>0</v>
      </c>
      <c r="DC23">
        <v>0.22256699999999999</v>
      </c>
      <c r="DD23">
        <v>0.235901</v>
      </c>
      <c r="DE23">
        <v>407.43900000000002</v>
      </c>
      <c r="DF23">
        <v>407.15800000000002</v>
      </c>
      <c r="DG23">
        <v>9.8333400000000001E-2</v>
      </c>
      <c r="DH23">
        <v>399.98399999999998</v>
      </c>
      <c r="DI23">
        <v>17.618600000000001</v>
      </c>
      <c r="DJ23">
        <v>1.61117</v>
      </c>
      <c r="DK23">
        <v>1.60223</v>
      </c>
      <c r="DL23">
        <v>14.0661</v>
      </c>
      <c r="DM23">
        <v>13.9803</v>
      </c>
      <c r="DN23">
        <v>0</v>
      </c>
      <c r="DO23">
        <v>0</v>
      </c>
      <c r="DP23">
        <v>0</v>
      </c>
      <c r="DQ23">
        <v>0</v>
      </c>
      <c r="DR23">
        <v>-2.2999999999999998</v>
      </c>
      <c r="DS23">
        <v>0</v>
      </c>
      <c r="DT23">
        <v>-27.7</v>
      </c>
      <c r="DU23">
        <v>-4.7</v>
      </c>
      <c r="DV23">
        <v>34.186999999999998</v>
      </c>
      <c r="DW23">
        <v>39.625</v>
      </c>
      <c r="DX23">
        <v>37</v>
      </c>
      <c r="DY23">
        <v>38.75</v>
      </c>
      <c r="DZ23">
        <v>35.25</v>
      </c>
      <c r="EA23">
        <v>0</v>
      </c>
      <c r="EB23">
        <v>0</v>
      </c>
      <c r="EC23">
        <v>0</v>
      </c>
      <c r="ED23">
        <v>2906.8999998569502</v>
      </c>
      <c r="EE23">
        <v>0</v>
      </c>
      <c r="EF23">
        <v>2.82</v>
      </c>
      <c r="EG23">
        <v>-1.0923080477724001</v>
      </c>
      <c r="EH23">
        <v>-0.71538451975856798</v>
      </c>
      <c r="EI23">
        <v>-27.888000000000002</v>
      </c>
      <c r="EJ23">
        <v>15</v>
      </c>
      <c r="EK23">
        <v>1634336863.5999999</v>
      </c>
      <c r="EL23" t="s">
        <v>394</v>
      </c>
      <c r="EM23">
        <v>1634336863.0999999</v>
      </c>
      <c r="EN23">
        <v>1634336863.5999999</v>
      </c>
      <c r="EO23">
        <v>137</v>
      </c>
      <c r="EP23">
        <v>6.6000000000000003E-2</v>
      </c>
      <c r="EQ23">
        <v>0.06</v>
      </c>
      <c r="ER23">
        <v>5.0220000000000002</v>
      </c>
      <c r="ES23">
        <v>-0.63400000000000001</v>
      </c>
      <c r="ET23">
        <v>400</v>
      </c>
      <c r="EU23">
        <v>18</v>
      </c>
      <c r="EV23">
        <v>0.57999999999999996</v>
      </c>
      <c r="EW23">
        <v>0.28999999999999998</v>
      </c>
      <c r="EX23">
        <v>0.257203658536585</v>
      </c>
      <c r="EY23">
        <v>7.4260912891986303E-2</v>
      </c>
      <c r="EZ23">
        <v>2.5191021171034299E-2</v>
      </c>
      <c r="FA23">
        <v>1</v>
      </c>
      <c r="FB23">
        <v>9.7157553658536594E-2</v>
      </c>
      <c r="FC23">
        <v>-4.6375981881533301E-2</v>
      </c>
      <c r="FD23">
        <v>7.8363613020733594E-3</v>
      </c>
      <c r="FE23">
        <v>1</v>
      </c>
      <c r="FF23">
        <v>2</v>
      </c>
      <c r="FG23">
        <v>2</v>
      </c>
      <c r="FH23" t="s">
        <v>403</v>
      </c>
      <c r="FI23">
        <v>3.8228499999999999</v>
      </c>
      <c r="FJ23">
        <v>2.70486</v>
      </c>
      <c r="FK23">
        <v>8.8341100000000006E-2</v>
      </c>
      <c r="FL23">
        <v>8.9113800000000007E-2</v>
      </c>
      <c r="FM23">
        <v>8.6451299999999995E-2</v>
      </c>
      <c r="FN23">
        <v>8.3499900000000002E-2</v>
      </c>
      <c r="FO23">
        <v>26528.2</v>
      </c>
      <c r="FP23">
        <v>22506.9</v>
      </c>
      <c r="FQ23">
        <v>26121.3</v>
      </c>
      <c r="FR23">
        <v>24106.799999999999</v>
      </c>
      <c r="FS23">
        <v>40736.400000000001</v>
      </c>
      <c r="FT23">
        <v>36462.800000000003</v>
      </c>
      <c r="FU23">
        <v>47226</v>
      </c>
      <c r="FV23">
        <v>42975.9</v>
      </c>
      <c r="FW23">
        <v>2.6997</v>
      </c>
      <c r="FX23">
        <v>1.76345</v>
      </c>
      <c r="FY23">
        <v>6.3024499999999997E-2</v>
      </c>
      <c r="FZ23">
        <v>0</v>
      </c>
      <c r="GA23">
        <v>23.341100000000001</v>
      </c>
      <c r="GB23">
        <v>999.9</v>
      </c>
      <c r="GC23">
        <v>49.981999999999999</v>
      </c>
      <c r="GD23">
        <v>27.614000000000001</v>
      </c>
      <c r="GE23">
        <v>20.390599999999999</v>
      </c>
      <c r="GF23">
        <v>54.934100000000001</v>
      </c>
      <c r="GG23">
        <v>46.7027</v>
      </c>
      <c r="GH23">
        <v>3</v>
      </c>
      <c r="GI23">
        <v>-0.25350899999999998</v>
      </c>
      <c r="GJ23">
        <v>-0.88493999999999995</v>
      </c>
      <c r="GK23">
        <v>20.262799999999999</v>
      </c>
      <c r="GL23">
        <v>5.2352600000000002</v>
      </c>
      <c r="GM23">
        <v>11.986000000000001</v>
      </c>
      <c r="GN23">
        <v>4.9575500000000003</v>
      </c>
      <c r="GO23">
        <v>3.3039999999999998</v>
      </c>
      <c r="GP23">
        <v>1583.1</v>
      </c>
      <c r="GQ23">
        <v>9999</v>
      </c>
      <c r="GR23">
        <v>2967.8</v>
      </c>
      <c r="GS23">
        <v>19.600000000000001</v>
      </c>
      <c r="GT23">
        <v>1.8681300000000001</v>
      </c>
      <c r="GU23">
        <v>1.8638600000000001</v>
      </c>
      <c r="GV23">
        <v>1.8714900000000001</v>
      </c>
      <c r="GW23">
        <v>1.8621799999999999</v>
      </c>
      <c r="GX23">
        <v>1.86172</v>
      </c>
      <c r="GY23">
        <v>1.86822</v>
      </c>
      <c r="GZ23">
        <v>1.8583400000000001</v>
      </c>
      <c r="HA23">
        <v>1.8647800000000001</v>
      </c>
      <c r="HB23">
        <v>5</v>
      </c>
      <c r="HC23">
        <v>0</v>
      </c>
      <c r="HD23">
        <v>0</v>
      </c>
      <c r="HE23">
        <v>0</v>
      </c>
      <c r="HF23" t="s">
        <v>396</v>
      </c>
      <c r="HG23" t="s">
        <v>397</v>
      </c>
      <c r="HH23" t="s">
        <v>398</v>
      </c>
      <c r="HI23" t="s">
        <v>398</v>
      </c>
      <c r="HJ23" t="s">
        <v>398</v>
      </c>
      <c r="HK23" t="s">
        <v>398</v>
      </c>
      <c r="HL23">
        <v>0</v>
      </c>
      <c r="HM23">
        <v>100</v>
      </c>
      <c r="HN23">
        <v>100</v>
      </c>
      <c r="HO23">
        <v>5.0209999999999999</v>
      </c>
      <c r="HP23">
        <v>-0.63419999999999999</v>
      </c>
      <c r="HQ23">
        <v>5.0215714285715798</v>
      </c>
      <c r="HR23">
        <v>0</v>
      </c>
      <c r="HS23">
        <v>0</v>
      </c>
      <c r="HT23">
        <v>0</v>
      </c>
      <c r="HU23">
        <v>-0.63421499999999797</v>
      </c>
      <c r="HV23">
        <v>0</v>
      </c>
      <c r="HW23">
        <v>0</v>
      </c>
      <c r="HX23">
        <v>0</v>
      </c>
      <c r="HY23">
        <v>-1</v>
      </c>
      <c r="HZ23">
        <v>-1</v>
      </c>
      <c r="IA23">
        <v>-1</v>
      </c>
      <c r="IB23">
        <v>-1</v>
      </c>
      <c r="IC23">
        <v>1.4</v>
      </c>
      <c r="ID23">
        <v>1.4</v>
      </c>
      <c r="IE23">
        <v>1.5222199999999999</v>
      </c>
      <c r="IF23">
        <v>2.3327599999999999</v>
      </c>
      <c r="IG23">
        <v>2.64893</v>
      </c>
      <c r="IH23">
        <v>2.8955099999999998</v>
      </c>
      <c r="II23">
        <v>2.8442400000000001</v>
      </c>
      <c r="IJ23">
        <v>2.3315399999999999</v>
      </c>
      <c r="IK23">
        <v>32.178400000000003</v>
      </c>
      <c r="IL23">
        <v>14.8675</v>
      </c>
      <c r="IM23">
        <v>18</v>
      </c>
      <c r="IN23">
        <v>1188.53</v>
      </c>
      <c r="IO23">
        <v>374.78899999999999</v>
      </c>
      <c r="IP23">
        <v>24.9998</v>
      </c>
      <c r="IQ23">
        <v>24.0519</v>
      </c>
      <c r="IR23">
        <v>30</v>
      </c>
      <c r="IS23">
        <v>23.978100000000001</v>
      </c>
      <c r="IT23">
        <v>23.922799999999999</v>
      </c>
      <c r="IU23">
        <v>30.526800000000001</v>
      </c>
      <c r="IV23">
        <v>12.304600000000001</v>
      </c>
      <c r="IW23">
        <v>78.956800000000001</v>
      </c>
      <c r="IX23">
        <v>25</v>
      </c>
      <c r="IY23">
        <v>400</v>
      </c>
      <c r="IZ23">
        <v>17.664100000000001</v>
      </c>
      <c r="JA23">
        <v>109.214</v>
      </c>
      <c r="JB23">
        <v>100.083</v>
      </c>
    </row>
    <row r="24" spans="1:262" x14ac:dyDescent="0.2">
      <c r="A24">
        <v>8</v>
      </c>
      <c r="B24">
        <v>1634336954.5999999</v>
      </c>
      <c r="C24">
        <v>35</v>
      </c>
      <c r="D24" t="s">
        <v>412</v>
      </c>
      <c r="E24" t="s">
        <v>413</v>
      </c>
      <c r="F24" t="s">
        <v>391</v>
      </c>
      <c r="G24">
        <v>1634336954.5999999</v>
      </c>
      <c r="H24">
        <f t="shared" si="0"/>
        <v>1.7646224636901273E-4</v>
      </c>
      <c r="I24">
        <f t="shared" si="1"/>
        <v>0.17646224636901273</v>
      </c>
      <c r="J24">
        <f t="shared" si="2"/>
        <v>-0.6173193193908294</v>
      </c>
      <c r="K24">
        <f t="shared" si="3"/>
        <v>400.322</v>
      </c>
      <c r="L24">
        <f t="shared" si="4"/>
        <v>480.45738921998094</v>
      </c>
      <c r="M24">
        <f t="shared" si="5"/>
        <v>43.740646129344427</v>
      </c>
      <c r="N24">
        <f t="shared" si="6"/>
        <v>36.445152749590001</v>
      </c>
      <c r="O24">
        <f t="shared" si="7"/>
        <v>1.0793949175828399E-2</v>
      </c>
      <c r="P24">
        <f t="shared" si="8"/>
        <v>2.7601663210103093</v>
      </c>
      <c r="Q24">
        <f t="shared" si="9"/>
        <v>1.0770553517183652E-2</v>
      </c>
      <c r="R24">
        <f t="shared" si="10"/>
        <v>6.733693688326681E-3</v>
      </c>
      <c r="S24">
        <f t="shared" si="11"/>
        <v>0</v>
      </c>
      <c r="T24">
        <f t="shared" si="12"/>
        <v>25.207935212846152</v>
      </c>
      <c r="U24">
        <f t="shared" si="13"/>
        <v>24.389199999999999</v>
      </c>
      <c r="V24">
        <f t="shared" si="14"/>
        <v>3.0657144560976719</v>
      </c>
      <c r="W24">
        <f t="shared" si="15"/>
        <v>49.942757461780253</v>
      </c>
      <c r="X24">
        <f t="shared" si="16"/>
        <v>1.6124659947615001</v>
      </c>
      <c r="Y24">
        <f t="shared" si="17"/>
        <v>3.2286282870854173</v>
      </c>
      <c r="Z24">
        <f t="shared" si="18"/>
        <v>1.4532484613361718</v>
      </c>
      <c r="AA24">
        <f t="shared" si="19"/>
        <v>-7.7819850648734619</v>
      </c>
      <c r="AB24">
        <f t="shared" si="20"/>
        <v>129.0595189934424</v>
      </c>
      <c r="AC24">
        <f t="shared" si="21"/>
        <v>9.8728142042484333</v>
      </c>
      <c r="AD24">
        <f t="shared" si="22"/>
        <v>131.15034813281736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48215.694349130354</v>
      </c>
      <c r="AJ24" t="s">
        <v>392</v>
      </c>
      <c r="AK24" t="s">
        <v>392</v>
      </c>
      <c r="AL24">
        <v>0</v>
      </c>
      <c r="AM24">
        <v>0</v>
      </c>
      <c r="AN24" t="e">
        <f t="shared" si="26"/>
        <v>#DIV/0!</v>
      </c>
      <c r="AO24">
        <v>0</v>
      </c>
      <c r="AP24" t="s">
        <v>392</v>
      </c>
      <c r="AQ24" t="s">
        <v>392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0</v>
      </c>
      <c r="AW24">
        <f t="shared" si="29"/>
        <v>-0.6173193193908294</v>
      </c>
      <c r="AX24" t="e">
        <f t="shared" si="30"/>
        <v>#DIV/0!</v>
      </c>
      <c r="AY24" t="e">
        <f t="shared" si="31"/>
        <v>#DIV/0!</v>
      </c>
      <c r="AZ24" t="e">
        <f t="shared" si="32"/>
        <v>#DIV/0!</v>
      </c>
      <c r="BA24" t="e">
        <f t="shared" si="33"/>
        <v>#DIV/0!</v>
      </c>
      <c r="BB24" t="s">
        <v>392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v>231</v>
      </c>
      <c r="BM24">
        <v>300</v>
      </c>
      <c r="BN24">
        <v>300</v>
      </c>
      <c r="BO24">
        <v>300</v>
      </c>
      <c r="BP24">
        <v>8330.7900000000009</v>
      </c>
      <c r="BQ24">
        <v>980.15</v>
      </c>
      <c r="BR24">
        <v>-5.6589800000000001E-3</v>
      </c>
      <c r="BS24">
        <v>1.45</v>
      </c>
      <c r="BT24" t="s">
        <v>392</v>
      </c>
      <c r="BU24" t="s">
        <v>392</v>
      </c>
      <c r="BV24" t="s">
        <v>392</v>
      </c>
      <c r="BW24" t="s">
        <v>392</v>
      </c>
      <c r="BX24" t="s">
        <v>392</v>
      </c>
      <c r="BY24" t="s">
        <v>392</v>
      </c>
      <c r="BZ24" t="s">
        <v>392</v>
      </c>
      <c r="CA24" t="s">
        <v>392</v>
      </c>
      <c r="CB24" t="s">
        <v>392</v>
      </c>
      <c r="CC24" t="s">
        <v>392</v>
      </c>
      <c r="CD24">
        <f t="shared" si="42"/>
        <v>0</v>
      </c>
      <c r="CE24">
        <f t="shared" si="43"/>
        <v>0</v>
      </c>
      <c r="CF24">
        <f t="shared" si="44"/>
        <v>0</v>
      </c>
      <c r="CG24">
        <f t="shared" si="45"/>
        <v>0</v>
      </c>
      <c r="CH24">
        <v>6</v>
      </c>
      <c r="CI24">
        <v>0.5</v>
      </c>
      <c r="CJ24" t="s">
        <v>393</v>
      </c>
      <c r="CK24">
        <v>2</v>
      </c>
      <c r="CL24">
        <v>1634336954.5999999</v>
      </c>
      <c r="CM24">
        <v>400.322</v>
      </c>
      <c r="CN24">
        <v>399.99400000000003</v>
      </c>
      <c r="CO24">
        <v>17.7117</v>
      </c>
      <c r="CP24">
        <v>17.607700000000001</v>
      </c>
      <c r="CQ24">
        <v>395.30099999999999</v>
      </c>
      <c r="CR24">
        <v>18.3459</v>
      </c>
      <c r="CS24">
        <v>1000.02</v>
      </c>
      <c r="CT24">
        <v>90.938000000000002</v>
      </c>
      <c r="CU24">
        <v>0.101595</v>
      </c>
      <c r="CV24">
        <v>25.256499999999999</v>
      </c>
      <c r="CW24">
        <v>24.389199999999999</v>
      </c>
      <c r="CX24">
        <v>999.9</v>
      </c>
      <c r="CY24">
        <v>0</v>
      </c>
      <c r="CZ24">
        <v>0</v>
      </c>
      <c r="DA24">
        <v>9967.5</v>
      </c>
      <c r="DB24">
        <v>0</v>
      </c>
      <c r="DC24">
        <v>0.22256699999999999</v>
      </c>
      <c r="DD24">
        <v>0.32821699999999998</v>
      </c>
      <c r="DE24">
        <v>407.54</v>
      </c>
      <c r="DF24">
        <v>407.16300000000001</v>
      </c>
      <c r="DG24">
        <v>0.104002</v>
      </c>
      <c r="DH24">
        <v>399.99400000000003</v>
      </c>
      <c r="DI24">
        <v>17.607700000000001</v>
      </c>
      <c r="DJ24">
        <v>1.61067</v>
      </c>
      <c r="DK24">
        <v>1.60121</v>
      </c>
      <c r="DL24">
        <v>14.061199999999999</v>
      </c>
      <c r="DM24">
        <v>13.9704</v>
      </c>
      <c r="DN24">
        <v>0</v>
      </c>
      <c r="DO24">
        <v>0</v>
      </c>
      <c r="DP24">
        <v>0</v>
      </c>
      <c r="DQ24">
        <v>0</v>
      </c>
      <c r="DR24">
        <v>10.6</v>
      </c>
      <c r="DS24">
        <v>0</v>
      </c>
      <c r="DT24">
        <v>-29.5</v>
      </c>
      <c r="DU24">
        <v>-3.7</v>
      </c>
      <c r="DV24">
        <v>34.186999999999998</v>
      </c>
      <c r="DW24">
        <v>39.625</v>
      </c>
      <c r="DX24">
        <v>37</v>
      </c>
      <c r="DY24">
        <v>38.75</v>
      </c>
      <c r="DZ24">
        <v>35.25</v>
      </c>
      <c r="EA24">
        <v>0</v>
      </c>
      <c r="EB24">
        <v>0</v>
      </c>
      <c r="EC24">
        <v>0</v>
      </c>
      <c r="ED24">
        <v>2912.2999999523199</v>
      </c>
      <c r="EE24">
        <v>0</v>
      </c>
      <c r="EF24">
        <v>3.68846153846154</v>
      </c>
      <c r="EG24">
        <v>2.7316241326533</v>
      </c>
      <c r="EH24">
        <v>-25.4735044190693</v>
      </c>
      <c r="EI24">
        <v>-29.580769230769199</v>
      </c>
      <c r="EJ24">
        <v>15</v>
      </c>
      <c r="EK24">
        <v>1634336863.5999999</v>
      </c>
      <c r="EL24" t="s">
        <v>394</v>
      </c>
      <c r="EM24">
        <v>1634336863.0999999</v>
      </c>
      <c r="EN24">
        <v>1634336863.5999999</v>
      </c>
      <c r="EO24">
        <v>137</v>
      </c>
      <c r="EP24">
        <v>6.6000000000000003E-2</v>
      </c>
      <c r="EQ24">
        <v>0.06</v>
      </c>
      <c r="ER24">
        <v>5.0220000000000002</v>
      </c>
      <c r="ES24">
        <v>-0.63400000000000001</v>
      </c>
      <c r="ET24">
        <v>400</v>
      </c>
      <c r="EU24">
        <v>18</v>
      </c>
      <c r="EV24">
        <v>0.57999999999999996</v>
      </c>
      <c r="EW24">
        <v>0.28999999999999998</v>
      </c>
      <c r="EX24">
        <v>0.274073075</v>
      </c>
      <c r="EY24">
        <v>0.14277580863039299</v>
      </c>
      <c r="EZ24">
        <v>3.3759956349488598E-2</v>
      </c>
      <c r="FA24">
        <v>0</v>
      </c>
      <c r="FB24">
        <v>9.6419347500000002E-2</v>
      </c>
      <c r="FC24">
        <v>3.8155868667916599E-3</v>
      </c>
      <c r="FD24">
        <v>7.4304967467857599E-3</v>
      </c>
      <c r="FE24">
        <v>1</v>
      </c>
      <c r="FF24">
        <v>1</v>
      </c>
      <c r="FG24">
        <v>2</v>
      </c>
      <c r="FH24" t="s">
        <v>395</v>
      </c>
      <c r="FI24">
        <v>3.8229099999999998</v>
      </c>
      <c r="FJ24">
        <v>2.7045300000000001</v>
      </c>
      <c r="FK24">
        <v>8.8357099999999994E-2</v>
      </c>
      <c r="FL24">
        <v>8.9113700000000004E-2</v>
      </c>
      <c r="FM24">
        <v>8.6431999999999995E-2</v>
      </c>
      <c r="FN24">
        <v>8.3461300000000002E-2</v>
      </c>
      <c r="FO24">
        <v>26528.2</v>
      </c>
      <c r="FP24">
        <v>22506.799999999999</v>
      </c>
      <c r="FQ24">
        <v>26121.7</v>
      </c>
      <c r="FR24">
        <v>24106.7</v>
      </c>
      <c r="FS24">
        <v>40738</v>
      </c>
      <c r="FT24">
        <v>36464.199999999997</v>
      </c>
      <c r="FU24">
        <v>47226.8</v>
      </c>
      <c r="FV24">
        <v>42975.7</v>
      </c>
      <c r="FW24">
        <v>2.7016</v>
      </c>
      <c r="FX24">
        <v>1.7636499999999999</v>
      </c>
      <c r="FY24">
        <v>6.3676399999999994E-2</v>
      </c>
      <c r="FZ24">
        <v>0</v>
      </c>
      <c r="GA24">
        <v>23.342500000000001</v>
      </c>
      <c r="GB24">
        <v>999.9</v>
      </c>
      <c r="GC24">
        <v>49.957000000000001</v>
      </c>
      <c r="GD24">
        <v>27.614000000000001</v>
      </c>
      <c r="GE24">
        <v>20.385000000000002</v>
      </c>
      <c r="GF24">
        <v>55.1541</v>
      </c>
      <c r="GG24">
        <v>46.658700000000003</v>
      </c>
      <c r="GH24">
        <v>3</v>
      </c>
      <c r="GI24">
        <v>-0.25358199999999997</v>
      </c>
      <c r="GJ24">
        <v>-0.885602</v>
      </c>
      <c r="GK24">
        <v>20.262599999999999</v>
      </c>
      <c r="GL24">
        <v>5.2352600000000002</v>
      </c>
      <c r="GM24">
        <v>11.986000000000001</v>
      </c>
      <c r="GN24">
        <v>4.9575500000000003</v>
      </c>
      <c r="GO24">
        <v>3.3039999999999998</v>
      </c>
      <c r="GP24">
        <v>1583.1</v>
      </c>
      <c r="GQ24">
        <v>9999</v>
      </c>
      <c r="GR24">
        <v>2967.8</v>
      </c>
      <c r="GS24">
        <v>19.600000000000001</v>
      </c>
      <c r="GT24">
        <v>1.86815</v>
      </c>
      <c r="GU24">
        <v>1.8638600000000001</v>
      </c>
      <c r="GV24">
        <v>1.8714900000000001</v>
      </c>
      <c r="GW24">
        <v>1.8622000000000001</v>
      </c>
      <c r="GX24">
        <v>1.86172</v>
      </c>
      <c r="GY24">
        <v>1.8682399999999999</v>
      </c>
      <c r="GZ24">
        <v>1.8583499999999999</v>
      </c>
      <c r="HA24">
        <v>1.8647800000000001</v>
      </c>
      <c r="HB24">
        <v>5</v>
      </c>
      <c r="HC24">
        <v>0</v>
      </c>
      <c r="HD24">
        <v>0</v>
      </c>
      <c r="HE24">
        <v>0</v>
      </c>
      <c r="HF24" t="s">
        <v>396</v>
      </c>
      <c r="HG24" t="s">
        <v>397</v>
      </c>
      <c r="HH24" t="s">
        <v>398</v>
      </c>
      <c r="HI24" t="s">
        <v>398</v>
      </c>
      <c r="HJ24" t="s">
        <v>398</v>
      </c>
      <c r="HK24" t="s">
        <v>398</v>
      </c>
      <c r="HL24">
        <v>0</v>
      </c>
      <c r="HM24">
        <v>100</v>
      </c>
      <c r="HN24">
        <v>100</v>
      </c>
      <c r="HO24">
        <v>5.0209999999999999</v>
      </c>
      <c r="HP24">
        <v>-0.63419999999999999</v>
      </c>
      <c r="HQ24">
        <v>5.0215714285715798</v>
      </c>
      <c r="HR24">
        <v>0</v>
      </c>
      <c r="HS24">
        <v>0</v>
      </c>
      <c r="HT24">
        <v>0</v>
      </c>
      <c r="HU24">
        <v>-0.63421499999999797</v>
      </c>
      <c r="HV24">
        <v>0</v>
      </c>
      <c r="HW24">
        <v>0</v>
      </c>
      <c r="HX24">
        <v>0</v>
      </c>
      <c r="HY24">
        <v>-1</v>
      </c>
      <c r="HZ24">
        <v>-1</v>
      </c>
      <c r="IA24">
        <v>-1</v>
      </c>
      <c r="IB24">
        <v>-1</v>
      </c>
      <c r="IC24">
        <v>1.5</v>
      </c>
      <c r="ID24">
        <v>1.5</v>
      </c>
      <c r="IE24">
        <v>1.5234399999999999</v>
      </c>
      <c r="IF24">
        <v>2.3327599999999999</v>
      </c>
      <c r="IG24">
        <v>2.64893</v>
      </c>
      <c r="IH24">
        <v>2.8955099999999998</v>
      </c>
      <c r="II24">
        <v>2.8442400000000001</v>
      </c>
      <c r="IJ24">
        <v>2.3584000000000001</v>
      </c>
      <c r="IK24">
        <v>32.178400000000003</v>
      </c>
      <c r="IL24">
        <v>14.85</v>
      </c>
      <c r="IM24">
        <v>18</v>
      </c>
      <c r="IN24">
        <v>1190.92</v>
      </c>
      <c r="IO24">
        <v>374.89299999999997</v>
      </c>
      <c r="IP24">
        <v>24.999700000000001</v>
      </c>
      <c r="IQ24">
        <v>24.0519</v>
      </c>
      <c r="IR24">
        <v>30</v>
      </c>
      <c r="IS24">
        <v>23.9772</v>
      </c>
      <c r="IT24">
        <v>23.922799999999999</v>
      </c>
      <c r="IU24">
        <v>30.525600000000001</v>
      </c>
      <c r="IV24">
        <v>12.304600000000001</v>
      </c>
      <c r="IW24">
        <v>79.33</v>
      </c>
      <c r="IX24">
        <v>25</v>
      </c>
      <c r="IY24">
        <v>400</v>
      </c>
      <c r="IZ24">
        <v>17.664100000000001</v>
      </c>
      <c r="JA24">
        <v>109.21599999999999</v>
      </c>
      <c r="JB24">
        <v>100.08199999999999</v>
      </c>
    </row>
    <row r="25" spans="1:262" x14ac:dyDescent="0.2">
      <c r="A25">
        <v>9</v>
      </c>
      <c r="B25">
        <v>1634336959.5999999</v>
      </c>
      <c r="C25">
        <v>40</v>
      </c>
      <c r="D25" t="s">
        <v>414</v>
      </c>
      <c r="E25" t="s">
        <v>415</v>
      </c>
      <c r="F25" t="s">
        <v>391</v>
      </c>
      <c r="G25">
        <v>1634336959.5999999</v>
      </c>
      <c r="H25">
        <f t="shared" si="0"/>
        <v>1.74434154341497E-4</v>
      </c>
      <c r="I25">
        <f t="shared" si="1"/>
        <v>0.17443415434149701</v>
      </c>
      <c r="J25">
        <f t="shared" si="2"/>
        <v>-0.50318372788840549</v>
      </c>
      <c r="K25">
        <f t="shared" si="3"/>
        <v>400.26600000000002</v>
      </c>
      <c r="L25">
        <f t="shared" si="4"/>
        <v>464.43079993868054</v>
      </c>
      <c r="M25">
        <f t="shared" si="5"/>
        <v>42.279381705766596</v>
      </c>
      <c r="N25">
        <f t="shared" si="6"/>
        <v>36.438149666376006</v>
      </c>
      <c r="O25">
        <f t="shared" si="7"/>
        <v>1.0686320309616738E-2</v>
      </c>
      <c r="P25">
        <f t="shared" si="8"/>
        <v>2.7658011065699988</v>
      </c>
      <c r="Q25">
        <f t="shared" si="9"/>
        <v>1.0663434967729434E-2</v>
      </c>
      <c r="R25">
        <f t="shared" si="10"/>
        <v>6.666698887359622E-3</v>
      </c>
      <c r="S25">
        <f t="shared" si="11"/>
        <v>0</v>
      </c>
      <c r="T25">
        <f t="shared" si="12"/>
        <v>25.208984223870004</v>
      </c>
      <c r="U25">
        <f t="shared" si="13"/>
        <v>24.374099999999999</v>
      </c>
      <c r="V25">
        <f t="shared" si="14"/>
        <v>3.0629429276681956</v>
      </c>
      <c r="W25">
        <f t="shared" si="15"/>
        <v>49.927679926225856</v>
      </c>
      <c r="X25">
        <f t="shared" si="16"/>
        <v>1.6120175654372</v>
      </c>
      <c r="Y25">
        <f t="shared" si="17"/>
        <v>3.2287051347451947</v>
      </c>
      <c r="Z25">
        <f t="shared" si="18"/>
        <v>1.4509253622309957</v>
      </c>
      <c r="AA25">
        <f t="shared" si="19"/>
        <v>-7.6925462064600172</v>
      </c>
      <c r="AB25">
        <f t="shared" si="20"/>
        <v>131.63419258043476</v>
      </c>
      <c r="AC25">
        <f t="shared" si="21"/>
        <v>10.048513518155019</v>
      </c>
      <c r="AD25">
        <f t="shared" si="22"/>
        <v>133.99015989212975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48369.800008450919</v>
      </c>
      <c r="AJ25" t="s">
        <v>392</v>
      </c>
      <c r="AK25" t="s">
        <v>392</v>
      </c>
      <c r="AL25">
        <v>0</v>
      </c>
      <c r="AM25">
        <v>0</v>
      </c>
      <c r="AN25" t="e">
        <f t="shared" si="26"/>
        <v>#DIV/0!</v>
      </c>
      <c r="AO25">
        <v>0</v>
      </c>
      <c r="AP25" t="s">
        <v>392</v>
      </c>
      <c r="AQ25" t="s">
        <v>392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0</v>
      </c>
      <c r="AW25">
        <f t="shared" si="29"/>
        <v>-0.50318372788840549</v>
      </c>
      <c r="AX25" t="e">
        <f t="shared" si="30"/>
        <v>#DIV/0!</v>
      </c>
      <c r="AY25" t="e">
        <f t="shared" si="31"/>
        <v>#DIV/0!</v>
      </c>
      <c r="AZ25" t="e">
        <f t="shared" si="32"/>
        <v>#DIV/0!</v>
      </c>
      <c r="BA25" t="e">
        <f t="shared" si="33"/>
        <v>#DIV/0!</v>
      </c>
      <c r="BB25" t="s">
        <v>392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v>231</v>
      </c>
      <c r="BM25">
        <v>300</v>
      </c>
      <c r="BN25">
        <v>300</v>
      </c>
      <c r="BO25">
        <v>300</v>
      </c>
      <c r="BP25">
        <v>8330.7900000000009</v>
      </c>
      <c r="BQ25">
        <v>980.15</v>
      </c>
      <c r="BR25">
        <v>-5.6589800000000001E-3</v>
      </c>
      <c r="BS25">
        <v>1.45</v>
      </c>
      <c r="BT25" t="s">
        <v>392</v>
      </c>
      <c r="BU25" t="s">
        <v>392</v>
      </c>
      <c r="BV25" t="s">
        <v>392</v>
      </c>
      <c r="BW25" t="s">
        <v>392</v>
      </c>
      <c r="BX25" t="s">
        <v>392</v>
      </c>
      <c r="BY25" t="s">
        <v>392</v>
      </c>
      <c r="BZ25" t="s">
        <v>392</v>
      </c>
      <c r="CA25" t="s">
        <v>392</v>
      </c>
      <c r="CB25" t="s">
        <v>392</v>
      </c>
      <c r="CC25" t="s">
        <v>392</v>
      </c>
      <c r="CD25">
        <f t="shared" si="42"/>
        <v>0</v>
      </c>
      <c r="CE25">
        <f t="shared" si="43"/>
        <v>0</v>
      </c>
      <c r="CF25">
        <f t="shared" si="44"/>
        <v>0</v>
      </c>
      <c r="CG25">
        <f t="shared" si="45"/>
        <v>0</v>
      </c>
      <c r="CH25">
        <v>6</v>
      </c>
      <c r="CI25">
        <v>0.5</v>
      </c>
      <c r="CJ25" t="s">
        <v>393</v>
      </c>
      <c r="CK25">
        <v>2</v>
      </c>
      <c r="CL25">
        <v>1634336959.5999999</v>
      </c>
      <c r="CM25">
        <v>400.26600000000002</v>
      </c>
      <c r="CN25">
        <v>400.00599999999997</v>
      </c>
      <c r="CO25">
        <v>17.707699999999999</v>
      </c>
      <c r="CP25">
        <v>17.604900000000001</v>
      </c>
      <c r="CQ25">
        <v>395.245</v>
      </c>
      <c r="CR25">
        <v>18.341999999999999</v>
      </c>
      <c r="CS25">
        <v>1000.07</v>
      </c>
      <c r="CT25">
        <v>90.933800000000005</v>
      </c>
      <c r="CU25">
        <v>0.101036</v>
      </c>
      <c r="CV25">
        <v>25.256900000000002</v>
      </c>
      <c r="CW25">
        <v>24.374099999999999</v>
      </c>
      <c r="CX25">
        <v>999.9</v>
      </c>
      <c r="CY25">
        <v>0</v>
      </c>
      <c r="CZ25">
        <v>0</v>
      </c>
      <c r="DA25">
        <v>10001.200000000001</v>
      </c>
      <c r="DB25">
        <v>0</v>
      </c>
      <c r="DC25">
        <v>0.22256699999999999</v>
      </c>
      <c r="DD25">
        <v>0.26019300000000001</v>
      </c>
      <c r="DE25">
        <v>407.48200000000003</v>
      </c>
      <c r="DF25">
        <v>407.17399999999998</v>
      </c>
      <c r="DG25">
        <v>0.10286099999999999</v>
      </c>
      <c r="DH25">
        <v>400.00599999999997</v>
      </c>
      <c r="DI25">
        <v>17.604900000000001</v>
      </c>
      <c r="DJ25">
        <v>1.6102300000000001</v>
      </c>
      <c r="DK25">
        <v>1.6008800000000001</v>
      </c>
      <c r="DL25">
        <v>14.0571</v>
      </c>
      <c r="DM25">
        <v>13.9673</v>
      </c>
      <c r="DN25">
        <v>0</v>
      </c>
      <c r="DO25">
        <v>0</v>
      </c>
      <c r="DP25">
        <v>0</v>
      </c>
      <c r="DQ25">
        <v>0</v>
      </c>
      <c r="DR25">
        <v>1.5</v>
      </c>
      <c r="DS25">
        <v>0</v>
      </c>
      <c r="DT25">
        <v>-29.9</v>
      </c>
      <c r="DU25">
        <v>-2.8</v>
      </c>
      <c r="DV25">
        <v>34.186999999999998</v>
      </c>
      <c r="DW25">
        <v>39.625</v>
      </c>
      <c r="DX25">
        <v>37</v>
      </c>
      <c r="DY25">
        <v>38.75</v>
      </c>
      <c r="DZ25">
        <v>35.25</v>
      </c>
      <c r="EA25">
        <v>0</v>
      </c>
      <c r="EB25">
        <v>0</v>
      </c>
      <c r="EC25">
        <v>0</v>
      </c>
      <c r="ED25">
        <v>2917.0999999046298</v>
      </c>
      <c r="EE25">
        <v>0</v>
      </c>
      <c r="EF25">
        <v>2.1961538461538499</v>
      </c>
      <c r="EG25">
        <v>-19.524785898961799</v>
      </c>
      <c r="EH25">
        <v>-5.2273505631272599</v>
      </c>
      <c r="EI25">
        <v>-29.865384615384599</v>
      </c>
      <c r="EJ25">
        <v>15</v>
      </c>
      <c r="EK25">
        <v>1634336863.5999999</v>
      </c>
      <c r="EL25" t="s">
        <v>394</v>
      </c>
      <c r="EM25">
        <v>1634336863.0999999</v>
      </c>
      <c r="EN25">
        <v>1634336863.5999999</v>
      </c>
      <c r="EO25">
        <v>137</v>
      </c>
      <c r="EP25">
        <v>6.6000000000000003E-2</v>
      </c>
      <c r="EQ25">
        <v>0.06</v>
      </c>
      <c r="ER25">
        <v>5.0220000000000002</v>
      </c>
      <c r="ES25">
        <v>-0.63400000000000001</v>
      </c>
      <c r="ET25">
        <v>400</v>
      </c>
      <c r="EU25">
        <v>18</v>
      </c>
      <c r="EV25">
        <v>0.57999999999999996</v>
      </c>
      <c r="EW25">
        <v>0.28999999999999998</v>
      </c>
      <c r="EX25">
        <v>0.26424487499999999</v>
      </c>
      <c r="EY25">
        <v>-1.9598487804879099E-2</v>
      </c>
      <c r="EZ25">
        <v>4.34260653468556E-2</v>
      </c>
      <c r="FA25">
        <v>1</v>
      </c>
      <c r="FB25">
        <v>9.6382942499999999E-2</v>
      </c>
      <c r="FC25">
        <v>6.5552504690431501E-2</v>
      </c>
      <c r="FD25">
        <v>7.3762145827276299E-3</v>
      </c>
      <c r="FE25">
        <v>1</v>
      </c>
      <c r="FF25">
        <v>2</v>
      </c>
      <c r="FG25">
        <v>2</v>
      </c>
      <c r="FH25" t="s">
        <v>403</v>
      </c>
      <c r="FI25">
        <v>3.8229899999999999</v>
      </c>
      <c r="FJ25">
        <v>2.7042799999999998</v>
      </c>
      <c r="FK25">
        <v>8.8343500000000005E-2</v>
      </c>
      <c r="FL25">
        <v>8.9111700000000002E-2</v>
      </c>
      <c r="FM25">
        <v>8.6414599999999994E-2</v>
      </c>
      <c r="FN25">
        <v>8.3447999999999994E-2</v>
      </c>
      <c r="FO25">
        <v>26528.2</v>
      </c>
      <c r="FP25">
        <v>22507</v>
      </c>
      <c r="FQ25">
        <v>26121.4</v>
      </c>
      <c r="FR25">
        <v>24106.799999999999</v>
      </c>
      <c r="FS25">
        <v>40738.800000000003</v>
      </c>
      <c r="FT25">
        <v>36464.699999999997</v>
      </c>
      <c r="FU25">
        <v>47226.9</v>
      </c>
      <c r="FV25">
        <v>42975.7</v>
      </c>
      <c r="FW25">
        <v>2.7015799999999999</v>
      </c>
      <c r="FX25">
        <v>1.76322</v>
      </c>
      <c r="FY25">
        <v>6.2722700000000006E-2</v>
      </c>
      <c r="FZ25">
        <v>0</v>
      </c>
      <c r="GA25">
        <v>23.3431</v>
      </c>
      <c r="GB25">
        <v>999.9</v>
      </c>
      <c r="GC25">
        <v>49.957000000000001</v>
      </c>
      <c r="GD25">
        <v>27.603000000000002</v>
      </c>
      <c r="GE25">
        <v>20.370799999999999</v>
      </c>
      <c r="GF25">
        <v>55.074100000000001</v>
      </c>
      <c r="GG25">
        <v>46.658700000000003</v>
      </c>
      <c r="GH25">
        <v>3</v>
      </c>
      <c r="GI25">
        <v>-0.25362600000000002</v>
      </c>
      <c r="GJ25">
        <v>-0.88702599999999998</v>
      </c>
      <c r="GK25">
        <v>20.262499999999999</v>
      </c>
      <c r="GL25">
        <v>5.2352600000000002</v>
      </c>
      <c r="GM25">
        <v>11.986000000000001</v>
      </c>
      <c r="GN25">
        <v>4.9577</v>
      </c>
      <c r="GO25">
        <v>3.3039999999999998</v>
      </c>
      <c r="GP25">
        <v>1583.4</v>
      </c>
      <c r="GQ25">
        <v>9999</v>
      </c>
      <c r="GR25">
        <v>2968.5</v>
      </c>
      <c r="GS25">
        <v>19.600000000000001</v>
      </c>
      <c r="GT25">
        <v>1.86815</v>
      </c>
      <c r="GU25">
        <v>1.8638600000000001</v>
      </c>
      <c r="GV25">
        <v>1.8714900000000001</v>
      </c>
      <c r="GW25">
        <v>1.8622000000000001</v>
      </c>
      <c r="GX25">
        <v>1.86172</v>
      </c>
      <c r="GY25">
        <v>1.86822</v>
      </c>
      <c r="GZ25">
        <v>1.85836</v>
      </c>
      <c r="HA25">
        <v>1.8647800000000001</v>
      </c>
      <c r="HB25">
        <v>5</v>
      </c>
      <c r="HC25">
        <v>0</v>
      </c>
      <c r="HD25">
        <v>0</v>
      </c>
      <c r="HE25">
        <v>0</v>
      </c>
      <c r="HF25" t="s">
        <v>396</v>
      </c>
      <c r="HG25" t="s">
        <v>397</v>
      </c>
      <c r="HH25" t="s">
        <v>398</v>
      </c>
      <c r="HI25" t="s">
        <v>398</v>
      </c>
      <c r="HJ25" t="s">
        <v>398</v>
      </c>
      <c r="HK25" t="s">
        <v>398</v>
      </c>
      <c r="HL25">
        <v>0</v>
      </c>
      <c r="HM25">
        <v>100</v>
      </c>
      <c r="HN25">
        <v>100</v>
      </c>
      <c r="HO25">
        <v>5.0209999999999999</v>
      </c>
      <c r="HP25">
        <v>-0.63429999999999997</v>
      </c>
      <c r="HQ25">
        <v>5.0215714285715798</v>
      </c>
      <c r="HR25">
        <v>0</v>
      </c>
      <c r="HS25">
        <v>0</v>
      </c>
      <c r="HT25">
        <v>0</v>
      </c>
      <c r="HU25">
        <v>-0.63421499999999797</v>
      </c>
      <c r="HV25">
        <v>0</v>
      </c>
      <c r="HW25">
        <v>0</v>
      </c>
      <c r="HX25">
        <v>0</v>
      </c>
      <c r="HY25">
        <v>-1</v>
      </c>
      <c r="HZ25">
        <v>-1</v>
      </c>
      <c r="IA25">
        <v>-1</v>
      </c>
      <c r="IB25">
        <v>-1</v>
      </c>
      <c r="IC25">
        <v>1.6</v>
      </c>
      <c r="ID25">
        <v>1.6</v>
      </c>
      <c r="IE25">
        <v>1.5234399999999999</v>
      </c>
      <c r="IF25">
        <v>2.3339799999999999</v>
      </c>
      <c r="IG25">
        <v>2.64893</v>
      </c>
      <c r="IH25">
        <v>2.8942899999999998</v>
      </c>
      <c r="II25">
        <v>2.8442400000000001</v>
      </c>
      <c r="IJ25">
        <v>2.33521</v>
      </c>
      <c r="IK25">
        <v>32.178400000000003</v>
      </c>
      <c r="IL25">
        <v>14.85</v>
      </c>
      <c r="IM25">
        <v>18</v>
      </c>
      <c r="IN25">
        <v>1190.9100000000001</v>
      </c>
      <c r="IO25">
        <v>374.67200000000003</v>
      </c>
      <c r="IP25">
        <v>24.999700000000001</v>
      </c>
      <c r="IQ25">
        <v>24.051400000000001</v>
      </c>
      <c r="IR25">
        <v>30</v>
      </c>
      <c r="IS25">
        <v>23.9772</v>
      </c>
      <c r="IT25">
        <v>23.922799999999999</v>
      </c>
      <c r="IU25">
        <v>30.5261</v>
      </c>
      <c r="IV25">
        <v>12.304600000000001</v>
      </c>
      <c r="IW25">
        <v>79.33</v>
      </c>
      <c r="IX25">
        <v>25</v>
      </c>
      <c r="IY25">
        <v>400</v>
      </c>
      <c r="IZ25">
        <v>17.664100000000001</v>
      </c>
      <c r="JA25">
        <v>109.215</v>
      </c>
      <c r="JB25">
        <v>100.08199999999999</v>
      </c>
    </row>
    <row r="26" spans="1:262" x14ac:dyDescent="0.2">
      <c r="A26">
        <v>10</v>
      </c>
      <c r="B26">
        <v>1634336964.5999999</v>
      </c>
      <c r="C26">
        <v>45</v>
      </c>
      <c r="D26" t="s">
        <v>416</v>
      </c>
      <c r="E26" t="s">
        <v>417</v>
      </c>
      <c r="F26" t="s">
        <v>391</v>
      </c>
      <c r="G26">
        <v>1634336964.5999999</v>
      </c>
      <c r="H26">
        <f t="shared" si="0"/>
        <v>1.7695829406330632E-4</v>
      </c>
      <c r="I26">
        <f t="shared" si="1"/>
        <v>0.17695829406330632</v>
      </c>
      <c r="J26">
        <f t="shared" si="2"/>
        <v>-0.50915308990507813</v>
      </c>
      <c r="K26">
        <f t="shared" si="3"/>
        <v>400.30500000000001</v>
      </c>
      <c r="L26">
        <f t="shared" si="4"/>
        <v>464.41420985707765</v>
      </c>
      <c r="M26">
        <f t="shared" si="5"/>
        <v>42.278399933779461</v>
      </c>
      <c r="N26">
        <f t="shared" si="6"/>
        <v>36.44215557207</v>
      </c>
      <c r="O26">
        <f t="shared" si="7"/>
        <v>1.0817768953925116E-2</v>
      </c>
      <c r="P26">
        <f t="shared" si="8"/>
        <v>2.7629716167144869</v>
      </c>
      <c r="Q26">
        <f t="shared" si="9"/>
        <v>1.0794293847938438E-2</v>
      </c>
      <c r="R26">
        <f t="shared" si="10"/>
        <v>6.7485385135701379E-3</v>
      </c>
      <c r="S26">
        <f t="shared" si="11"/>
        <v>0</v>
      </c>
      <c r="T26">
        <f t="shared" si="12"/>
        <v>25.207244595467117</v>
      </c>
      <c r="U26">
        <f t="shared" si="13"/>
        <v>24.386900000000001</v>
      </c>
      <c r="V26">
        <f t="shared" si="14"/>
        <v>3.065292161284209</v>
      </c>
      <c r="W26">
        <f t="shared" si="15"/>
        <v>49.905615376422453</v>
      </c>
      <c r="X26">
        <f t="shared" si="16"/>
        <v>1.6112092894363998</v>
      </c>
      <c r="Y26">
        <f t="shared" si="17"/>
        <v>3.2285130185923006</v>
      </c>
      <c r="Z26">
        <f t="shared" si="18"/>
        <v>1.4540828718478092</v>
      </c>
      <c r="AA26">
        <f t="shared" si="19"/>
        <v>-7.8038607681918091</v>
      </c>
      <c r="AB26">
        <f t="shared" si="20"/>
        <v>129.44391612047059</v>
      </c>
      <c r="AC26">
        <f t="shared" si="21"/>
        <v>9.8920215656075765</v>
      </c>
      <c r="AD26">
        <f t="shared" si="22"/>
        <v>131.53207691788634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48292.505969630503</v>
      </c>
      <c r="AJ26" t="s">
        <v>392</v>
      </c>
      <c r="AK26" t="s">
        <v>392</v>
      </c>
      <c r="AL26">
        <v>0</v>
      </c>
      <c r="AM26">
        <v>0</v>
      </c>
      <c r="AN26" t="e">
        <f t="shared" si="26"/>
        <v>#DIV/0!</v>
      </c>
      <c r="AO26">
        <v>0</v>
      </c>
      <c r="AP26" t="s">
        <v>392</v>
      </c>
      <c r="AQ26" t="s">
        <v>392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0</v>
      </c>
      <c r="AW26">
        <f t="shared" si="29"/>
        <v>-0.50915308990507813</v>
      </c>
      <c r="AX26" t="e">
        <f t="shared" si="30"/>
        <v>#DIV/0!</v>
      </c>
      <c r="AY26" t="e">
        <f t="shared" si="31"/>
        <v>#DIV/0!</v>
      </c>
      <c r="AZ26" t="e">
        <f t="shared" si="32"/>
        <v>#DIV/0!</v>
      </c>
      <c r="BA26" t="e">
        <f t="shared" si="33"/>
        <v>#DIV/0!</v>
      </c>
      <c r="BB26" t="s">
        <v>392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v>231</v>
      </c>
      <c r="BM26">
        <v>300</v>
      </c>
      <c r="BN26">
        <v>300</v>
      </c>
      <c r="BO26">
        <v>300</v>
      </c>
      <c r="BP26">
        <v>8330.7900000000009</v>
      </c>
      <c r="BQ26">
        <v>980.15</v>
      </c>
      <c r="BR26">
        <v>-5.6589800000000001E-3</v>
      </c>
      <c r="BS26">
        <v>1.45</v>
      </c>
      <c r="BT26" t="s">
        <v>392</v>
      </c>
      <c r="BU26" t="s">
        <v>392</v>
      </c>
      <c r="BV26" t="s">
        <v>392</v>
      </c>
      <c r="BW26" t="s">
        <v>392</v>
      </c>
      <c r="BX26" t="s">
        <v>392</v>
      </c>
      <c r="BY26" t="s">
        <v>392</v>
      </c>
      <c r="BZ26" t="s">
        <v>392</v>
      </c>
      <c r="CA26" t="s">
        <v>392</v>
      </c>
      <c r="CB26" t="s">
        <v>392</v>
      </c>
      <c r="CC26" t="s">
        <v>392</v>
      </c>
      <c r="CD26">
        <f t="shared" si="42"/>
        <v>0</v>
      </c>
      <c r="CE26">
        <f t="shared" si="43"/>
        <v>0</v>
      </c>
      <c r="CF26">
        <f t="shared" si="44"/>
        <v>0</v>
      </c>
      <c r="CG26">
        <f t="shared" si="45"/>
        <v>0</v>
      </c>
      <c r="CH26">
        <v>6</v>
      </c>
      <c r="CI26">
        <v>0.5</v>
      </c>
      <c r="CJ26" t="s">
        <v>393</v>
      </c>
      <c r="CK26">
        <v>2</v>
      </c>
      <c r="CL26">
        <v>1634336964.5999999</v>
      </c>
      <c r="CM26">
        <v>400.30500000000001</v>
      </c>
      <c r="CN26">
        <v>400.04199999999997</v>
      </c>
      <c r="CO26">
        <v>17.698599999999999</v>
      </c>
      <c r="CP26">
        <v>17.5943</v>
      </c>
      <c r="CQ26">
        <v>395.28399999999999</v>
      </c>
      <c r="CR26">
        <v>18.332799999999999</v>
      </c>
      <c r="CS26">
        <v>999.96</v>
      </c>
      <c r="CT26">
        <v>90.934899999999999</v>
      </c>
      <c r="CU26">
        <v>0.101074</v>
      </c>
      <c r="CV26">
        <v>25.2559</v>
      </c>
      <c r="CW26">
        <v>24.386900000000001</v>
      </c>
      <c r="CX26">
        <v>999.9</v>
      </c>
      <c r="CY26">
        <v>0</v>
      </c>
      <c r="CZ26">
        <v>0</v>
      </c>
      <c r="DA26">
        <v>9984.3799999999992</v>
      </c>
      <c r="DB26">
        <v>0</v>
      </c>
      <c r="DC26">
        <v>0.22256699999999999</v>
      </c>
      <c r="DD26">
        <v>0.262909</v>
      </c>
      <c r="DE26">
        <v>407.51799999999997</v>
      </c>
      <c r="DF26">
        <v>407.20699999999999</v>
      </c>
      <c r="DG26">
        <v>0.104225</v>
      </c>
      <c r="DH26">
        <v>400.04199999999997</v>
      </c>
      <c r="DI26">
        <v>17.5943</v>
      </c>
      <c r="DJ26">
        <v>1.6094200000000001</v>
      </c>
      <c r="DK26">
        <v>1.5999399999999999</v>
      </c>
      <c r="DL26">
        <v>14.049300000000001</v>
      </c>
      <c r="DM26">
        <v>13.9582</v>
      </c>
      <c r="DN26">
        <v>0</v>
      </c>
      <c r="DO26">
        <v>0</v>
      </c>
      <c r="DP26">
        <v>0</v>
      </c>
      <c r="DQ26">
        <v>0</v>
      </c>
      <c r="DR26">
        <v>-5.0999999999999996</v>
      </c>
      <c r="DS26">
        <v>0</v>
      </c>
      <c r="DT26">
        <v>-25.4</v>
      </c>
      <c r="DU26">
        <v>-3.1</v>
      </c>
      <c r="DV26">
        <v>34.186999999999998</v>
      </c>
      <c r="DW26">
        <v>39.625</v>
      </c>
      <c r="DX26">
        <v>37</v>
      </c>
      <c r="DY26">
        <v>38.75</v>
      </c>
      <c r="DZ26">
        <v>35.25</v>
      </c>
      <c r="EA26">
        <v>0</v>
      </c>
      <c r="EB26">
        <v>0</v>
      </c>
      <c r="EC26">
        <v>0</v>
      </c>
      <c r="ED26">
        <v>2921.8999998569502</v>
      </c>
      <c r="EE26">
        <v>0</v>
      </c>
      <c r="EF26">
        <v>1.29615384615385</v>
      </c>
      <c r="EG26">
        <v>-34.252991024066802</v>
      </c>
      <c r="EH26">
        <v>28.970940146886399</v>
      </c>
      <c r="EI26">
        <v>-30.069230769230799</v>
      </c>
      <c r="EJ26">
        <v>15</v>
      </c>
      <c r="EK26">
        <v>1634336863.5999999</v>
      </c>
      <c r="EL26" t="s">
        <v>394</v>
      </c>
      <c r="EM26">
        <v>1634336863.0999999</v>
      </c>
      <c r="EN26">
        <v>1634336863.5999999</v>
      </c>
      <c r="EO26">
        <v>137</v>
      </c>
      <c r="EP26">
        <v>6.6000000000000003E-2</v>
      </c>
      <c r="EQ26">
        <v>0.06</v>
      </c>
      <c r="ER26">
        <v>5.0220000000000002</v>
      </c>
      <c r="ES26">
        <v>-0.63400000000000001</v>
      </c>
      <c r="ET26">
        <v>400</v>
      </c>
      <c r="EU26">
        <v>18</v>
      </c>
      <c r="EV26">
        <v>0.57999999999999996</v>
      </c>
      <c r="EW26">
        <v>0.28999999999999998</v>
      </c>
      <c r="EX26">
        <v>0.26516651219512199</v>
      </c>
      <c r="EY26">
        <v>-9.2746912891985903E-2</v>
      </c>
      <c r="EZ26">
        <v>4.3025646147907798E-2</v>
      </c>
      <c r="FA26">
        <v>1</v>
      </c>
      <c r="FB26">
        <v>0.100455004878049</v>
      </c>
      <c r="FC26">
        <v>4.7225425087107899E-2</v>
      </c>
      <c r="FD26">
        <v>5.2360083170363402E-3</v>
      </c>
      <c r="FE26">
        <v>1</v>
      </c>
      <c r="FF26">
        <v>2</v>
      </c>
      <c r="FG26">
        <v>2</v>
      </c>
      <c r="FH26" t="s">
        <v>403</v>
      </c>
      <c r="FI26">
        <v>3.8228399999999998</v>
      </c>
      <c r="FJ26">
        <v>2.7041599999999999</v>
      </c>
      <c r="FK26">
        <v>8.8351200000000005E-2</v>
      </c>
      <c r="FL26">
        <v>8.9118799999999998E-2</v>
      </c>
      <c r="FM26">
        <v>8.6384100000000005E-2</v>
      </c>
      <c r="FN26">
        <v>8.3413200000000007E-2</v>
      </c>
      <c r="FO26">
        <v>26527.9</v>
      </c>
      <c r="FP26">
        <v>22507.3</v>
      </c>
      <c r="FQ26">
        <v>26121.3</v>
      </c>
      <c r="FR26">
        <v>24107.3</v>
      </c>
      <c r="FS26">
        <v>40739.9</v>
      </c>
      <c r="FT26">
        <v>36466.699999999997</v>
      </c>
      <c r="FU26">
        <v>47226.5</v>
      </c>
      <c r="FV26">
        <v>42976.3</v>
      </c>
      <c r="FW26">
        <v>2.7040199999999999</v>
      </c>
      <c r="FX26">
        <v>1.76315</v>
      </c>
      <c r="FY26">
        <v>6.3382099999999997E-2</v>
      </c>
      <c r="FZ26">
        <v>0</v>
      </c>
      <c r="GA26">
        <v>23.345099999999999</v>
      </c>
      <c r="GB26">
        <v>999.9</v>
      </c>
      <c r="GC26">
        <v>49.957000000000001</v>
      </c>
      <c r="GD26">
        <v>27.614000000000001</v>
      </c>
      <c r="GE26">
        <v>20.382000000000001</v>
      </c>
      <c r="GF26">
        <v>55.144100000000002</v>
      </c>
      <c r="GG26">
        <v>46.682699999999997</v>
      </c>
      <c r="GH26">
        <v>3</v>
      </c>
      <c r="GI26">
        <v>-0.25378299999999998</v>
      </c>
      <c r="GJ26">
        <v>-0.88717299999999999</v>
      </c>
      <c r="GK26">
        <v>20.262599999999999</v>
      </c>
      <c r="GL26">
        <v>5.2352600000000002</v>
      </c>
      <c r="GM26">
        <v>11.986000000000001</v>
      </c>
      <c r="GN26">
        <v>4.9574999999999996</v>
      </c>
      <c r="GO26">
        <v>3.3039999999999998</v>
      </c>
      <c r="GP26">
        <v>1583.4</v>
      </c>
      <c r="GQ26">
        <v>9999</v>
      </c>
      <c r="GR26">
        <v>2968.5</v>
      </c>
      <c r="GS26">
        <v>19.600000000000001</v>
      </c>
      <c r="GT26">
        <v>1.8681399999999999</v>
      </c>
      <c r="GU26">
        <v>1.8638600000000001</v>
      </c>
      <c r="GV26">
        <v>1.8714900000000001</v>
      </c>
      <c r="GW26">
        <v>1.86219</v>
      </c>
      <c r="GX26">
        <v>1.86172</v>
      </c>
      <c r="GY26">
        <v>1.8682300000000001</v>
      </c>
      <c r="GZ26">
        <v>1.8583400000000001</v>
      </c>
      <c r="HA26">
        <v>1.8647800000000001</v>
      </c>
      <c r="HB26">
        <v>5</v>
      </c>
      <c r="HC26">
        <v>0</v>
      </c>
      <c r="HD26">
        <v>0</v>
      </c>
      <c r="HE26">
        <v>0</v>
      </c>
      <c r="HF26" t="s">
        <v>396</v>
      </c>
      <c r="HG26" t="s">
        <v>397</v>
      </c>
      <c r="HH26" t="s">
        <v>398</v>
      </c>
      <c r="HI26" t="s">
        <v>398</v>
      </c>
      <c r="HJ26" t="s">
        <v>398</v>
      </c>
      <c r="HK26" t="s">
        <v>398</v>
      </c>
      <c r="HL26">
        <v>0</v>
      </c>
      <c r="HM26">
        <v>100</v>
      </c>
      <c r="HN26">
        <v>100</v>
      </c>
      <c r="HO26">
        <v>5.0209999999999999</v>
      </c>
      <c r="HP26">
        <v>-0.63419999999999999</v>
      </c>
      <c r="HQ26">
        <v>5.0215714285715798</v>
      </c>
      <c r="HR26">
        <v>0</v>
      </c>
      <c r="HS26">
        <v>0</v>
      </c>
      <c r="HT26">
        <v>0</v>
      </c>
      <c r="HU26">
        <v>-0.63421499999999797</v>
      </c>
      <c r="HV26">
        <v>0</v>
      </c>
      <c r="HW26">
        <v>0</v>
      </c>
      <c r="HX26">
        <v>0</v>
      </c>
      <c r="HY26">
        <v>-1</v>
      </c>
      <c r="HZ26">
        <v>-1</v>
      </c>
      <c r="IA26">
        <v>-1</v>
      </c>
      <c r="IB26">
        <v>-1</v>
      </c>
      <c r="IC26">
        <v>1.7</v>
      </c>
      <c r="ID26">
        <v>1.7</v>
      </c>
      <c r="IE26">
        <v>1.5222199999999999</v>
      </c>
      <c r="IF26">
        <v>2.3290999999999999</v>
      </c>
      <c r="IG26">
        <v>2.64893</v>
      </c>
      <c r="IH26">
        <v>2.8942899999999998</v>
      </c>
      <c r="II26">
        <v>2.8442400000000001</v>
      </c>
      <c r="IJ26">
        <v>2.3645</v>
      </c>
      <c r="IK26">
        <v>32.178400000000003</v>
      </c>
      <c r="IL26">
        <v>14.8588</v>
      </c>
      <c r="IM26">
        <v>18</v>
      </c>
      <c r="IN26">
        <v>1194.02</v>
      </c>
      <c r="IO26">
        <v>374.63299999999998</v>
      </c>
      <c r="IP26">
        <v>24.9998</v>
      </c>
      <c r="IQ26">
        <v>24.049800000000001</v>
      </c>
      <c r="IR26">
        <v>30</v>
      </c>
      <c r="IS26">
        <v>23.9772</v>
      </c>
      <c r="IT26">
        <v>23.922799999999999</v>
      </c>
      <c r="IU26">
        <v>30.524799999999999</v>
      </c>
      <c r="IV26">
        <v>12.304600000000001</v>
      </c>
      <c r="IW26">
        <v>79.33</v>
      </c>
      <c r="IX26">
        <v>25</v>
      </c>
      <c r="IY26">
        <v>400</v>
      </c>
      <c r="IZ26">
        <v>17.664100000000001</v>
      </c>
      <c r="JA26">
        <v>109.215</v>
      </c>
      <c r="JB26">
        <v>100.084</v>
      </c>
    </row>
    <row r="27" spans="1:262" x14ac:dyDescent="0.2">
      <c r="A27">
        <v>11</v>
      </c>
      <c r="B27">
        <v>1634336969.5999999</v>
      </c>
      <c r="C27">
        <v>50</v>
      </c>
      <c r="D27" t="s">
        <v>418</v>
      </c>
      <c r="E27" t="s">
        <v>419</v>
      </c>
      <c r="F27" t="s">
        <v>391</v>
      </c>
      <c r="G27">
        <v>1634336969.5999999</v>
      </c>
      <c r="H27">
        <f t="shared" si="0"/>
        <v>1.7696588125141766E-4</v>
      </c>
      <c r="I27">
        <f t="shared" si="1"/>
        <v>0.17696588125141766</v>
      </c>
      <c r="J27">
        <f t="shared" si="2"/>
        <v>-0.64251324132533971</v>
      </c>
      <c r="K27">
        <f t="shared" si="3"/>
        <v>400.30799999999999</v>
      </c>
      <c r="L27">
        <f t="shared" si="4"/>
        <v>483.61108075832038</v>
      </c>
      <c r="M27">
        <f t="shared" si="5"/>
        <v>44.026550803714372</v>
      </c>
      <c r="N27">
        <f t="shared" si="6"/>
        <v>36.442879827108001</v>
      </c>
      <c r="O27">
        <f t="shared" si="7"/>
        <v>1.0858851125946751E-2</v>
      </c>
      <c r="P27">
        <f t="shared" si="8"/>
        <v>2.7537420659139786</v>
      </c>
      <c r="Q27">
        <f t="shared" si="9"/>
        <v>1.083511850005236E-2</v>
      </c>
      <c r="R27">
        <f t="shared" si="10"/>
        <v>6.7740769806800532E-3</v>
      </c>
      <c r="S27">
        <f t="shared" si="11"/>
        <v>0</v>
      </c>
      <c r="T27">
        <f t="shared" si="12"/>
        <v>25.203390958243563</v>
      </c>
      <c r="U27">
        <f t="shared" si="13"/>
        <v>24.354399999999998</v>
      </c>
      <c r="V27">
        <f t="shared" si="14"/>
        <v>3.0593303855040914</v>
      </c>
      <c r="W27">
        <f t="shared" si="15"/>
        <v>49.897479414742676</v>
      </c>
      <c r="X27">
        <f t="shared" si="16"/>
        <v>1.6105919760516001</v>
      </c>
      <c r="Y27">
        <f t="shared" si="17"/>
        <v>3.2278022756711344</v>
      </c>
      <c r="Z27">
        <f t="shared" si="18"/>
        <v>1.4487384094524913</v>
      </c>
      <c r="AA27">
        <f t="shared" si="19"/>
        <v>-7.8041953631875192</v>
      </c>
      <c r="AB27">
        <f t="shared" si="20"/>
        <v>133.28715659883241</v>
      </c>
      <c r="AC27">
        <f t="shared" si="21"/>
        <v>10.217996669486187</v>
      </c>
      <c r="AD27">
        <f t="shared" si="22"/>
        <v>135.70095790513108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48040.633133501047</v>
      </c>
      <c r="AJ27" t="s">
        <v>392</v>
      </c>
      <c r="AK27" t="s">
        <v>392</v>
      </c>
      <c r="AL27">
        <v>0</v>
      </c>
      <c r="AM27">
        <v>0</v>
      </c>
      <c r="AN27" t="e">
        <f t="shared" si="26"/>
        <v>#DIV/0!</v>
      </c>
      <c r="AO27">
        <v>0</v>
      </c>
      <c r="AP27" t="s">
        <v>392</v>
      </c>
      <c r="AQ27" t="s">
        <v>392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0</v>
      </c>
      <c r="AW27">
        <f t="shared" si="29"/>
        <v>-0.64251324132533971</v>
      </c>
      <c r="AX27" t="e">
        <f t="shared" si="30"/>
        <v>#DIV/0!</v>
      </c>
      <c r="AY27" t="e">
        <f t="shared" si="31"/>
        <v>#DIV/0!</v>
      </c>
      <c r="AZ27" t="e">
        <f t="shared" si="32"/>
        <v>#DIV/0!</v>
      </c>
      <c r="BA27" t="e">
        <f t="shared" si="33"/>
        <v>#DIV/0!</v>
      </c>
      <c r="BB27" t="s">
        <v>392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v>231</v>
      </c>
      <c r="BM27">
        <v>300</v>
      </c>
      <c r="BN27">
        <v>300</v>
      </c>
      <c r="BO27">
        <v>300</v>
      </c>
      <c r="BP27">
        <v>8330.7900000000009</v>
      </c>
      <c r="BQ27">
        <v>980.15</v>
      </c>
      <c r="BR27">
        <v>-5.6589800000000001E-3</v>
      </c>
      <c r="BS27">
        <v>1.45</v>
      </c>
      <c r="BT27" t="s">
        <v>392</v>
      </c>
      <c r="BU27" t="s">
        <v>392</v>
      </c>
      <c r="BV27" t="s">
        <v>392</v>
      </c>
      <c r="BW27" t="s">
        <v>392</v>
      </c>
      <c r="BX27" t="s">
        <v>392</v>
      </c>
      <c r="BY27" t="s">
        <v>392</v>
      </c>
      <c r="BZ27" t="s">
        <v>392</v>
      </c>
      <c r="CA27" t="s">
        <v>392</v>
      </c>
      <c r="CB27" t="s">
        <v>392</v>
      </c>
      <c r="CC27" t="s">
        <v>392</v>
      </c>
      <c r="CD27">
        <f t="shared" si="42"/>
        <v>0</v>
      </c>
      <c r="CE27">
        <f t="shared" si="43"/>
        <v>0</v>
      </c>
      <c r="CF27">
        <f t="shared" si="44"/>
        <v>0</v>
      </c>
      <c r="CG27">
        <f t="shared" si="45"/>
        <v>0</v>
      </c>
      <c r="CH27">
        <v>6</v>
      </c>
      <c r="CI27">
        <v>0.5</v>
      </c>
      <c r="CJ27" t="s">
        <v>393</v>
      </c>
      <c r="CK27">
        <v>2</v>
      </c>
      <c r="CL27">
        <v>1634336969.5999999</v>
      </c>
      <c r="CM27">
        <v>400.30799999999999</v>
      </c>
      <c r="CN27">
        <v>399.96499999999997</v>
      </c>
      <c r="CO27">
        <v>17.691600000000001</v>
      </c>
      <c r="CP27">
        <v>17.587299999999999</v>
      </c>
      <c r="CQ27">
        <v>395.286</v>
      </c>
      <c r="CR27">
        <v>18.325800000000001</v>
      </c>
      <c r="CS27">
        <v>1000.01</v>
      </c>
      <c r="CT27">
        <v>90.935100000000006</v>
      </c>
      <c r="CU27">
        <v>0.10200099999999999</v>
      </c>
      <c r="CV27">
        <v>25.252199999999998</v>
      </c>
      <c r="CW27">
        <v>24.354399999999998</v>
      </c>
      <c r="CX27">
        <v>999.9</v>
      </c>
      <c r="CY27">
        <v>0</v>
      </c>
      <c r="CZ27">
        <v>0</v>
      </c>
      <c r="DA27">
        <v>9930</v>
      </c>
      <c r="DB27">
        <v>0</v>
      </c>
      <c r="DC27">
        <v>0.22256699999999999</v>
      </c>
      <c r="DD27">
        <v>0.34255999999999998</v>
      </c>
      <c r="DE27">
        <v>407.517</v>
      </c>
      <c r="DF27">
        <v>407.125</v>
      </c>
      <c r="DG27">
        <v>0.10428800000000001</v>
      </c>
      <c r="DH27">
        <v>399.96499999999997</v>
      </c>
      <c r="DI27">
        <v>17.587299999999999</v>
      </c>
      <c r="DJ27">
        <v>1.6087899999999999</v>
      </c>
      <c r="DK27">
        <v>1.59931</v>
      </c>
      <c r="DL27">
        <v>14.0433</v>
      </c>
      <c r="DM27">
        <v>13.9521</v>
      </c>
      <c r="DN27">
        <v>0</v>
      </c>
      <c r="DO27">
        <v>0</v>
      </c>
      <c r="DP27">
        <v>0</v>
      </c>
      <c r="DQ27">
        <v>0</v>
      </c>
      <c r="DR27">
        <v>2.8</v>
      </c>
      <c r="DS27">
        <v>0</v>
      </c>
      <c r="DT27">
        <v>-31</v>
      </c>
      <c r="DU27">
        <v>-4.7</v>
      </c>
      <c r="DV27">
        <v>34.186999999999998</v>
      </c>
      <c r="DW27">
        <v>39.625</v>
      </c>
      <c r="DX27">
        <v>37.061999999999998</v>
      </c>
      <c r="DY27">
        <v>38.75</v>
      </c>
      <c r="DZ27">
        <v>35.25</v>
      </c>
      <c r="EA27">
        <v>0</v>
      </c>
      <c r="EB27">
        <v>0</v>
      </c>
      <c r="EC27">
        <v>0</v>
      </c>
      <c r="ED27">
        <v>2927.2999999523199</v>
      </c>
      <c r="EE27">
        <v>0</v>
      </c>
      <c r="EF27">
        <v>0.752</v>
      </c>
      <c r="EG27">
        <v>23.176923216917601</v>
      </c>
      <c r="EH27">
        <v>-2.75384607681876</v>
      </c>
      <c r="EI27">
        <v>-28.827999999999999</v>
      </c>
      <c r="EJ27">
        <v>15</v>
      </c>
      <c r="EK27">
        <v>1634336863.5999999</v>
      </c>
      <c r="EL27" t="s">
        <v>394</v>
      </c>
      <c r="EM27">
        <v>1634336863.0999999</v>
      </c>
      <c r="EN27">
        <v>1634336863.5999999</v>
      </c>
      <c r="EO27">
        <v>137</v>
      </c>
      <c r="EP27">
        <v>6.6000000000000003E-2</v>
      </c>
      <c r="EQ27">
        <v>0.06</v>
      </c>
      <c r="ER27">
        <v>5.0220000000000002</v>
      </c>
      <c r="ES27">
        <v>-0.63400000000000001</v>
      </c>
      <c r="ET27">
        <v>400</v>
      </c>
      <c r="EU27">
        <v>18</v>
      </c>
      <c r="EV27">
        <v>0.57999999999999996</v>
      </c>
      <c r="EW27">
        <v>0.28999999999999998</v>
      </c>
      <c r="EX27">
        <v>0.28303224999999999</v>
      </c>
      <c r="EY27">
        <v>0.13917273545966199</v>
      </c>
      <c r="EZ27">
        <v>5.6479308890402501E-2</v>
      </c>
      <c r="FA27">
        <v>0</v>
      </c>
      <c r="FB27">
        <v>0.10348003</v>
      </c>
      <c r="FC27">
        <v>1.44290881801127E-2</v>
      </c>
      <c r="FD27">
        <v>1.9906111075747601E-3</v>
      </c>
      <c r="FE27">
        <v>1</v>
      </c>
      <c r="FF27">
        <v>1</v>
      </c>
      <c r="FG27">
        <v>2</v>
      </c>
      <c r="FH27" t="s">
        <v>395</v>
      </c>
      <c r="FI27">
        <v>3.8229000000000002</v>
      </c>
      <c r="FJ27">
        <v>2.7046199999999998</v>
      </c>
      <c r="FK27">
        <v>8.8351700000000005E-2</v>
      </c>
      <c r="FL27">
        <v>8.9106199999999997E-2</v>
      </c>
      <c r="FM27">
        <v>8.6360500000000007E-2</v>
      </c>
      <c r="FN27">
        <v>8.3389900000000003E-2</v>
      </c>
      <c r="FO27">
        <v>26528</v>
      </c>
      <c r="FP27">
        <v>22507.3</v>
      </c>
      <c r="FQ27">
        <v>26121.4</v>
      </c>
      <c r="FR27">
        <v>24107</v>
      </c>
      <c r="FS27">
        <v>40740.9</v>
      </c>
      <c r="FT27">
        <v>36467.599999999999</v>
      </c>
      <c r="FU27">
        <v>47226.400000000001</v>
      </c>
      <c r="FV27">
        <v>42976.4</v>
      </c>
      <c r="FW27">
        <v>2.70045</v>
      </c>
      <c r="FX27">
        <v>1.7635700000000001</v>
      </c>
      <c r="FY27">
        <v>6.1400200000000002E-2</v>
      </c>
      <c r="FZ27">
        <v>0</v>
      </c>
      <c r="GA27">
        <v>23.345099999999999</v>
      </c>
      <c r="GB27">
        <v>999.9</v>
      </c>
      <c r="GC27">
        <v>49.933</v>
      </c>
      <c r="GD27">
        <v>27.603000000000002</v>
      </c>
      <c r="GE27">
        <v>20.361000000000001</v>
      </c>
      <c r="GF27">
        <v>55.874099999999999</v>
      </c>
      <c r="GG27">
        <v>46.678699999999999</v>
      </c>
      <c r="GH27">
        <v>3</v>
      </c>
      <c r="GI27">
        <v>-0.25361</v>
      </c>
      <c r="GJ27">
        <v>-0.88750799999999996</v>
      </c>
      <c r="GK27">
        <v>20.262499999999999</v>
      </c>
      <c r="GL27">
        <v>5.2349600000000001</v>
      </c>
      <c r="GM27">
        <v>11.986000000000001</v>
      </c>
      <c r="GN27">
        <v>4.9577499999999999</v>
      </c>
      <c r="GO27">
        <v>3.3039999999999998</v>
      </c>
      <c r="GP27">
        <v>1583.8</v>
      </c>
      <c r="GQ27">
        <v>9999</v>
      </c>
      <c r="GR27">
        <v>2969.1</v>
      </c>
      <c r="GS27">
        <v>19.600000000000001</v>
      </c>
      <c r="GT27">
        <v>1.86815</v>
      </c>
      <c r="GU27">
        <v>1.86385</v>
      </c>
      <c r="GV27">
        <v>1.8714900000000001</v>
      </c>
      <c r="GW27">
        <v>1.8621799999999999</v>
      </c>
      <c r="GX27">
        <v>1.86172</v>
      </c>
      <c r="GY27">
        <v>1.86819</v>
      </c>
      <c r="GZ27">
        <v>1.85832</v>
      </c>
      <c r="HA27">
        <v>1.8647800000000001</v>
      </c>
      <c r="HB27">
        <v>5</v>
      </c>
      <c r="HC27">
        <v>0</v>
      </c>
      <c r="HD27">
        <v>0</v>
      </c>
      <c r="HE27">
        <v>0</v>
      </c>
      <c r="HF27" t="s">
        <v>396</v>
      </c>
      <c r="HG27" t="s">
        <v>397</v>
      </c>
      <c r="HH27" t="s">
        <v>398</v>
      </c>
      <c r="HI27" t="s">
        <v>398</v>
      </c>
      <c r="HJ27" t="s">
        <v>398</v>
      </c>
      <c r="HK27" t="s">
        <v>398</v>
      </c>
      <c r="HL27">
        <v>0</v>
      </c>
      <c r="HM27">
        <v>100</v>
      </c>
      <c r="HN27">
        <v>100</v>
      </c>
      <c r="HO27">
        <v>5.0220000000000002</v>
      </c>
      <c r="HP27">
        <v>-0.63419999999999999</v>
      </c>
      <c r="HQ27">
        <v>5.0215714285715798</v>
      </c>
      <c r="HR27">
        <v>0</v>
      </c>
      <c r="HS27">
        <v>0</v>
      </c>
      <c r="HT27">
        <v>0</v>
      </c>
      <c r="HU27">
        <v>-0.63421499999999797</v>
      </c>
      <c r="HV27">
        <v>0</v>
      </c>
      <c r="HW27">
        <v>0</v>
      </c>
      <c r="HX27">
        <v>0</v>
      </c>
      <c r="HY27">
        <v>-1</v>
      </c>
      <c r="HZ27">
        <v>-1</v>
      </c>
      <c r="IA27">
        <v>-1</v>
      </c>
      <c r="IB27">
        <v>-1</v>
      </c>
      <c r="IC27">
        <v>1.8</v>
      </c>
      <c r="ID27">
        <v>1.8</v>
      </c>
      <c r="IE27">
        <v>1.5234399999999999</v>
      </c>
      <c r="IF27">
        <v>2.3327599999999999</v>
      </c>
      <c r="IG27">
        <v>2.64893</v>
      </c>
      <c r="IH27">
        <v>2.8955099999999998</v>
      </c>
      <c r="II27">
        <v>2.8442400000000001</v>
      </c>
      <c r="IJ27">
        <v>2.3278799999999999</v>
      </c>
      <c r="IK27">
        <v>32.178400000000003</v>
      </c>
      <c r="IL27">
        <v>14.85</v>
      </c>
      <c r="IM27">
        <v>18</v>
      </c>
      <c r="IN27">
        <v>1189.48</v>
      </c>
      <c r="IO27">
        <v>374.84</v>
      </c>
      <c r="IP27">
        <v>24.9998</v>
      </c>
      <c r="IQ27">
        <v>24.049800000000001</v>
      </c>
      <c r="IR27">
        <v>30.0002</v>
      </c>
      <c r="IS27">
        <v>23.9771</v>
      </c>
      <c r="IT27">
        <v>23.9208</v>
      </c>
      <c r="IU27">
        <v>30.527000000000001</v>
      </c>
      <c r="IV27">
        <v>12.027799999999999</v>
      </c>
      <c r="IW27">
        <v>79.713200000000001</v>
      </c>
      <c r="IX27">
        <v>25</v>
      </c>
      <c r="IY27">
        <v>400</v>
      </c>
      <c r="IZ27">
        <v>17.664899999999999</v>
      </c>
      <c r="JA27">
        <v>109.215</v>
      </c>
      <c r="JB27">
        <v>100.084</v>
      </c>
    </row>
    <row r="28" spans="1:262" x14ac:dyDescent="0.2">
      <c r="A28">
        <v>12</v>
      </c>
      <c r="B28">
        <v>1634336974.5999999</v>
      </c>
      <c r="C28">
        <v>55</v>
      </c>
      <c r="D28" t="s">
        <v>420</v>
      </c>
      <c r="E28" t="s">
        <v>421</v>
      </c>
      <c r="F28" t="s">
        <v>391</v>
      </c>
      <c r="G28">
        <v>1634336974.5999999</v>
      </c>
      <c r="H28">
        <f t="shared" si="0"/>
        <v>1.5898179271166604E-4</v>
      </c>
      <c r="I28">
        <f t="shared" si="1"/>
        <v>0.15898179271166604</v>
      </c>
      <c r="J28">
        <f t="shared" si="2"/>
        <v>-0.64365177598521062</v>
      </c>
      <c r="K28">
        <f t="shared" si="3"/>
        <v>400.33499999999998</v>
      </c>
      <c r="L28">
        <f t="shared" si="4"/>
        <v>494.69318200235682</v>
      </c>
      <c r="M28">
        <f t="shared" si="5"/>
        <v>45.03570871806231</v>
      </c>
      <c r="N28">
        <f t="shared" si="6"/>
        <v>36.445560815429999</v>
      </c>
      <c r="O28">
        <f t="shared" si="7"/>
        <v>9.7240007994691038E-3</v>
      </c>
      <c r="P28">
        <f t="shared" si="8"/>
        <v>2.7676555089931383</v>
      </c>
      <c r="Q28">
        <f t="shared" si="9"/>
        <v>9.705060319882327E-3</v>
      </c>
      <c r="R28">
        <f t="shared" si="10"/>
        <v>6.0673613181717661E-3</v>
      </c>
      <c r="S28">
        <f t="shared" si="11"/>
        <v>0</v>
      </c>
      <c r="T28">
        <f t="shared" si="12"/>
        <v>25.209155923859267</v>
      </c>
      <c r="U28">
        <f t="shared" si="13"/>
        <v>24.380700000000001</v>
      </c>
      <c r="V28">
        <f t="shared" si="14"/>
        <v>3.0641540546314432</v>
      </c>
      <c r="W28">
        <f t="shared" si="15"/>
        <v>49.91236107219494</v>
      </c>
      <c r="X28">
        <f t="shared" si="16"/>
        <v>1.6111298486891996</v>
      </c>
      <c r="Y28">
        <f t="shared" si="17"/>
        <v>3.2279175219918095</v>
      </c>
      <c r="Z28">
        <f t="shared" si="18"/>
        <v>1.4530242059422436</v>
      </c>
      <c r="AA28">
        <f t="shared" si="19"/>
        <v>-7.0110970585844727</v>
      </c>
      <c r="AB28">
        <f t="shared" si="20"/>
        <v>130.12590477871083</v>
      </c>
      <c r="AC28">
        <f t="shared" si="21"/>
        <v>9.9268447219255922</v>
      </c>
      <c r="AD28">
        <f t="shared" si="22"/>
        <v>133.04165244205194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48421.315401744207</v>
      </c>
      <c r="AJ28" t="s">
        <v>392</v>
      </c>
      <c r="AK28" t="s">
        <v>392</v>
      </c>
      <c r="AL28">
        <v>0</v>
      </c>
      <c r="AM28">
        <v>0</v>
      </c>
      <c r="AN28" t="e">
        <f t="shared" si="26"/>
        <v>#DIV/0!</v>
      </c>
      <c r="AO28">
        <v>0</v>
      </c>
      <c r="AP28" t="s">
        <v>392</v>
      </c>
      <c r="AQ28" t="s">
        <v>392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0</v>
      </c>
      <c r="AW28">
        <f t="shared" si="29"/>
        <v>-0.64365177598521062</v>
      </c>
      <c r="AX28" t="e">
        <f t="shared" si="30"/>
        <v>#DIV/0!</v>
      </c>
      <c r="AY28" t="e">
        <f t="shared" si="31"/>
        <v>#DIV/0!</v>
      </c>
      <c r="AZ28" t="e">
        <f t="shared" si="32"/>
        <v>#DIV/0!</v>
      </c>
      <c r="BA28" t="e">
        <f t="shared" si="33"/>
        <v>#DIV/0!</v>
      </c>
      <c r="BB28" t="s">
        <v>392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v>231</v>
      </c>
      <c r="BM28">
        <v>300</v>
      </c>
      <c r="BN28">
        <v>300</v>
      </c>
      <c r="BO28">
        <v>300</v>
      </c>
      <c r="BP28">
        <v>8330.7900000000009</v>
      </c>
      <c r="BQ28">
        <v>980.15</v>
      </c>
      <c r="BR28">
        <v>-5.6589800000000001E-3</v>
      </c>
      <c r="BS28">
        <v>1.45</v>
      </c>
      <c r="BT28" t="s">
        <v>392</v>
      </c>
      <c r="BU28" t="s">
        <v>392</v>
      </c>
      <c r="BV28" t="s">
        <v>392</v>
      </c>
      <c r="BW28" t="s">
        <v>392</v>
      </c>
      <c r="BX28" t="s">
        <v>392</v>
      </c>
      <c r="BY28" t="s">
        <v>392</v>
      </c>
      <c r="BZ28" t="s">
        <v>392</v>
      </c>
      <c r="CA28" t="s">
        <v>392</v>
      </c>
      <c r="CB28" t="s">
        <v>392</v>
      </c>
      <c r="CC28" t="s">
        <v>392</v>
      </c>
      <c r="CD28">
        <f t="shared" si="42"/>
        <v>0</v>
      </c>
      <c r="CE28">
        <f t="shared" si="43"/>
        <v>0</v>
      </c>
      <c r="CF28">
        <f t="shared" si="44"/>
        <v>0</v>
      </c>
      <c r="CG28">
        <f t="shared" si="45"/>
        <v>0</v>
      </c>
      <c r="CH28">
        <v>6</v>
      </c>
      <c r="CI28">
        <v>0.5</v>
      </c>
      <c r="CJ28" t="s">
        <v>393</v>
      </c>
      <c r="CK28">
        <v>2</v>
      </c>
      <c r="CL28">
        <v>1634336974.5999999</v>
      </c>
      <c r="CM28">
        <v>400.33499999999998</v>
      </c>
      <c r="CN28">
        <v>399.98700000000002</v>
      </c>
      <c r="CO28">
        <v>17.697399999999998</v>
      </c>
      <c r="CP28">
        <v>17.6037</v>
      </c>
      <c r="CQ28">
        <v>395.31299999999999</v>
      </c>
      <c r="CR28">
        <v>18.331600000000002</v>
      </c>
      <c r="CS28">
        <v>1000.01</v>
      </c>
      <c r="CT28">
        <v>90.936099999999996</v>
      </c>
      <c r="CU28">
        <v>0.101558</v>
      </c>
      <c r="CV28">
        <v>25.252800000000001</v>
      </c>
      <c r="CW28">
        <v>24.380700000000001</v>
      </c>
      <c r="CX28">
        <v>999.9</v>
      </c>
      <c r="CY28">
        <v>0</v>
      </c>
      <c r="CZ28">
        <v>0</v>
      </c>
      <c r="DA28">
        <v>10011.9</v>
      </c>
      <c r="DB28">
        <v>0</v>
      </c>
      <c r="DC28">
        <v>0.22256699999999999</v>
      </c>
      <c r="DD28">
        <v>0.348022</v>
      </c>
      <c r="DE28">
        <v>407.54700000000003</v>
      </c>
      <c r="DF28">
        <v>407.154</v>
      </c>
      <c r="DG28">
        <v>9.3656500000000004E-2</v>
      </c>
      <c r="DH28">
        <v>399.98700000000002</v>
      </c>
      <c r="DI28">
        <v>17.6037</v>
      </c>
      <c r="DJ28">
        <v>1.6093299999999999</v>
      </c>
      <c r="DK28">
        <v>1.6008100000000001</v>
      </c>
      <c r="DL28">
        <v>14.048400000000001</v>
      </c>
      <c r="DM28">
        <v>13.9666</v>
      </c>
      <c r="DN28">
        <v>0</v>
      </c>
      <c r="DO28">
        <v>0</v>
      </c>
      <c r="DP28">
        <v>0</v>
      </c>
      <c r="DQ28">
        <v>0</v>
      </c>
      <c r="DR28">
        <v>6</v>
      </c>
      <c r="DS28">
        <v>0</v>
      </c>
      <c r="DT28">
        <v>-28.4</v>
      </c>
      <c r="DU28">
        <v>-2.2000000000000002</v>
      </c>
      <c r="DV28">
        <v>34.186999999999998</v>
      </c>
      <c r="DW28">
        <v>39.686999999999998</v>
      </c>
      <c r="DX28">
        <v>37.061999999999998</v>
      </c>
      <c r="DY28">
        <v>38.75</v>
      </c>
      <c r="DZ28">
        <v>35.25</v>
      </c>
      <c r="EA28">
        <v>0</v>
      </c>
      <c r="EB28">
        <v>0</v>
      </c>
      <c r="EC28">
        <v>0</v>
      </c>
      <c r="ED28">
        <v>2932.0999999046298</v>
      </c>
      <c r="EE28">
        <v>0</v>
      </c>
      <c r="EF28">
        <v>2.1160000000000001</v>
      </c>
      <c r="EG28">
        <v>19.4230767848459</v>
      </c>
      <c r="EH28">
        <v>-11.8846153580694</v>
      </c>
      <c r="EI28">
        <v>-29.416</v>
      </c>
      <c r="EJ28">
        <v>15</v>
      </c>
      <c r="EK28">
        <v>1634336863.5999999</v>
      </c>
      <c r="EL28" t="s">
        <v>394</v>
      </c>
      <c r="EM28">
        <v>1634336863.0999999</v>
      </c>
      <c r="EN28">
        <v>1634336863.5999999</v>
      </c>
      <c r="EO28">
        <v>137</v>
      </c>
      <c r="EP28">
        <v>6.6000000000000003E-2</v>
      </c>
      <c r="EQ28">
        <v>0.06</v>
      </c>
      <c r="ER28">
        <v>5.0220000000000002</v>
      </c>
      <c r="ES28">
        <v>-0.63400000000000001</v>
      </c>
      <c r="ET28">
        <v>400</v>
      </c>
      <c r="EU28">
        <v>18</v>
      </c>
      <c r="EV28">
        <v>0.57999999999999996</v>
      </c>
      <c r="EW28">
        <v>0.28999999999999998</v>
      </c>
      <c r="EX28">
        <v>0.29681245000000001</v>
      </c>
      <c r="EY28">
        <v>0.42284863789868599</v>
      </c>
      <c r="EZ28">
        <v>6.2919627749196794E-2</v>
      </c>
      <c r="FA28">
        <v>0</v>
      </c>
      <c r="FB28">
        <v>0.10304191</v>
      </c>
      <c r="FC28">
        <v>-1.54675677298312E-2</v>
      </c>
      <c r="FD28">
        <v>3.1949671196117202E-3</v>
      </c>
      <c r="FE28">
        <v>1</v>
      </c>
      <c r="FF28">
        <v>1</v>
      </c>
      <c r="FG28">
        <v>2</v>
      </c>
      <c r="FH28" t="s">
        <v>395</v>
      </c>
      <c r="FI28">
        <v>3.8229000000000002</v>
      </c>
      <c r="FJ28">
        <v>2.7048899999999998</v>
      </c>
      <c r="FK28">
        <v>8.83578E-2</v>
      </c>
      <c r="FL28">
        <v>8.9110999999999996E-2</v>
      </c>
      <c r="FM28">
        <v>8.63815E-2</v>
      </c>
      <c r="FN28">
        <v>8.3446500000000007E-2</v>
      </c>
      <c r="FO28">
        <v>26527.9</v>
      </c>
      <c r="FP28">
        <v>22507.4</v>
      </c>
      <c r="FQ28">
        <v>26121.5</v>
      </c>
      <c r="FR28">
        <v>24107.200000000001</v>
      </c>
      <c r="FS28">
        <v>40739.9</v>
      </c>
      <c r="FT28">
        <v>36465.300000000003</v>
      </c>
      <c r="FU28">
        <v>47226.3</v>
      </c>
      <c r="FV28">
        <v>42976.3</v>
      </c>
      <c r="FW28">
        <v>2.6989299999999998</v>
      </c>
      <c r="FX28">
        <v>1.7633799999999999</v>
      </c>
      <c r="FY28">
        <v>6.3005800000000001E-2</v>
      </c>
      <c r="FZ28">
        <v>0</v>
      </c>
      <c r="GA28">
        <v>23.345099999999999</v>
      </c>
      <c r="GB28">
        <v>999.9</v>
      </c>
      <c r="GC28">
        <v>49.933</v>
      </c>
      <c r="GD28">
        <v>27.603000000000002</v>
      </c>
      <c r="GE28">
        <v>20.361599999999999</v>
      </c>
      <c r="GF28">
        <v>55.494100000000003</v>
      </c>
      <c r="GG28">
        <v>46.6907</v>
      </c>
      <c r="GH28">
        <v>3</v>
      </c>
      <c r="GI28">
        <v>-0.25395299999999998</v>
      </c>
      <c r="GJ28">
        <v>-0.88707000000000003</v>
      </c>
      <c r="GK28">
        <v>20.262499999999999</v>
      </c>
      <c r="GL28">
        <v>5.2349600000000001</v>
      </c>
      <c r="GM28">
        <v>11.986000000000001</v>
      </c>
      <c r="GN28">
        <v>4.9574499999999997</v>
      </c>
      <c r="GO28">
        <v>3.3039999999999998</v>
      </c>
      <c r="GP28">
        <v>1583.8</v>
      </c>
      <c r="GQ28">
        <v>9999</v>
      </c>
      <c r="GR28">
        <v>2969.1</v>
      </c>
      <c r="GS28">
        <v>19.600000000000001</v>
      </c>
      <c r="GT28">
        <v>1.86815</v>
      </c>
      <c r="GU28">
        <v>1.86385</v>
      </c>
      <c r="GV28">
        <v>1.8714900000000001</v>
      </c>
      <c r="GW28">
        <v>1.8621799999999999</v>
      </c>
      <c r="GX28">
        <v>1.86172</v>
      </c>
      <c r="GY28">
        <v>1.8682099999999999</v>
      </c>
      <c r="GZ28">
        <v>1.8583400000000001</v>
      </c>
      <c r="HA28">
        <v>1.8647800000000001</v>
      </c>
      <c r="HB28">
        <v>5</v>
      </c>
      <c r="HC28">
        <v>0</v>
      </c>
      <c r="HD28">
        <v>0</v>
      </c>
      <c r="HE28">
        <v>0</v>
      </c>
      <c r="HF28" t="s">
        <v>396</v>
      </c>
      <c r="HG28" t="s">
        <v>397</v>
      </c>
      <c r="HH28" t="s">
        <v>398</v>
      </c>
      <c r="HI28" t="s">
        <v>398</v>
      </c>
      <c r="HJ28" t="s">
        <v>398</v>
      </c>
      <c r="HK28" t="s">
        <v>398</v>
      </c>
      <c r="HL28">
        <v>0</v>
      </c>
      <c r="HM28">
        <v>100</v>
      </c>
      <c r="HN28">
        <v>100</v>
      </c>
      <c r="HO28">
        <v>5.0220000000000002</v>
      </c>
      <c r="HP28">
        <v>-0.63419999999999999</v>
      </c>
      <c r="HQ28">
        <v>5.0215714285715798</v>
      </c>
      <c r="HR28">
        <v>0</v>
      </c>
      <c r="HS28">
        <v>0</v>
      </c>
      <c r="HT28">
        <v>0</v>
      </c>
      <c r="HU28">
        <v>-0.63421499999999797</v>
      </c>
      <c r="HV28">
        <v>0</v>
      </c>
      <c r="HW28">
        <v>0</v>
      </c>
      <c r="HX28">
        <v>0</v>
      </c>
      <c r="HY28">
        <v>-1</v>
      </c>
      <c r="HZ28">
        <v>-1</v>
      </c>
      <c r="IA28">
        <v>-1</v>
      </c>
      <c r="IB28">
        <v>-1</v>
      </c>
      <c r="IC28">
        <v>1.9</v>
      </c>
      <c r="ID28">
        <v>1.9</v>
      </c>
      <c r="IE28">
        <v>1.5234399999999999</v>
      </c>
      <c r="IF28">
        <v>2.3327599999999999</v>
      </c>
      <c r="IG28">
        <v>2.64893</v>
      </c>
      <c r="IH28">
        <v>2.8955099999999998</v>
      </c>
      <c r="II28">
        <v>2.8442400000000001</v>
      </c>
      <c r="IJ28">
        <v>2.34375</v>
      </c>
      <c r="IK28">
        <v>32.178400000000003</v>
      </c>
      <c r="IL28">
        <v>14.85</v>
      </c>
      <c r="IM28">
        <v>18</v>
      </c>
      <c r="IN28">
        <v>1187.48</v>
      </c>
      <c r="IO28">
        <v>374.73599999999999</v>
      </c>
      <c r="IP28">
        <v>25</v>
      </c>
      <c r="IQ28">
        <v>24.049800000000001</v>
      </c>
      <c r="IR28">
        <v>30.0001</v>
      </c>
      <c r="IS28">
        <v>23.975100000000001</v>
      </c>
      <c r="IT28">
        <v>23.9208</v>
      </c>
      <c r="IU28">
        <v>30.528300000000002</v>
      </c>
      <c r="IV28">
        <v>12.027799999999999</v>
      </c>
      <c r="IW28">
        <v>79.713200000000001</v>
      </c>
      <c r="IX28">
        <v>25</v>
      </c>
      <c r="IY28">
        <v>400</v>
      </c>
      <c r="IZ28">
        <v>17.664899999999999</v>
      </c>
      <c r="JA28">
        <v>109.215</v>
      </c>
      <c r="JB28">
        <v>100.084</v>
      </c>
    </row>
    <row r="29" spans="1:262" x14ac:dyDescent="0.2">
      <c r="A29">
        <v>13</v>
      </c>
      <c r="B29">
        <v>1634337228</v>
      </c>
      <c r="C29">
        <v>308.40000009536698</v>
      </c>
      <c r="D29" t="s">
        <v>424</v>
      </c>
      <c r="E29" t="s">
        <v>425</v>
      </c>
      <c r="F29" t="s">
        <v>391</v>
      </c>
      <c r="G29">
        <v>1634337228</v>
      </c>
      <c r="H29">
        <f t="shared" si="0"/>
        <v>4.8521044628911805E-5</v>
      </c>
      <c r="I29">
        <f t="shared" si="1"/>
        <v>4.8521044628911804E-2</v>
      </c>
      <c r="J29">
        <f t="shared" si="2"/>
        <v>-0.7027603832660626</v>
      </c>
      <c r="K29">
        <f t="shared" si="3"/>
        <v>400.38400000000001</v>
      </c>
      <c r="L29">
        <f t="shared" si="4"/>
        <v>761.40498943880289</v>
      </c>
      <c r="M29">
        <f t="shared" si="5"/>
        <v>69.314731635058251</v>
      </c>
      <c r="N29">
        <f t="shared" si="6"/>
        <v>36.449077555200006</v>
      </c>
      <c r="O29">
        <f t="shared" si="7"/>
        <v>2.9911692490481607E-3</v>
      </c>
      <c r="P29">
        <f t="shared" si="8"/>
        <v>2.7657936560297225</v>
      </c>
      <c r="Q29">
        <f t="shared" si="9"/>
        <v>2.9893732422191298E-3</v>
      </c>
      <c r="R29">
        <f t="shared" si="10"/>
        <v>1.8685195467767709E-3</v>
      </c>
      <c r="S29">
        <f t="shared" si="11"/>
        <v>0</v>
      </c>
      <c r="T29">
        <f t="shared" si="12"/>
        <v>25.174070930003982</v>
      </c>
      <c r="U29">
        <f t="shared" si="13"/>
        <v>24.264500000000002</v>
      </c>
      <c r="V29">
        <f t="shared" si="14"/>
        <v>3.0428919634612241</v>
      </c>
      <c r="W29">
        <f t="shared" si="15"/>
        <v>49.853751800343296</v>
      </c>
      <c r="X29">
        <f t="shared" si="16"/>
        <v>1.6029859765200001</v>
      </c>
      <c r="Y29">
        <f t="shared" si="17"/>
        <v>3.2153768144466146</v>
      </c>
      <c r="Z29">
        <f t="shared" si="18"/>
        <v>1.4399059869412241</v>
      </c>
      <c r="AA29">
        <f t="shared" si="19"/>
        <v>-2.1397780681350107</v>
      </c>
      <c r="AB29">
        <f t="shared" si="20"/>
        <v>137.61312763315749</v>
      </c>
      <c r="AC29">
        <f t="shared" si="21"/>
        <v>10.495482517352027</v>
      </c>
      <c r="AD29">
        <f t="shared" si="22"/>
        <v>145.96883208237452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48380.86097612403</v>
      </c>
      <c r="AJ29" t="s">
        <v>392</v>
      </c>
      <c r="AK29" t="s">
        <v>392</v>
      </c>
      <c r="AL29">
        <v>0</v>
      </c>
      <c r="AM29">
        <v>0</v>
      </c>
      <c r="AN29" t="e">
        <f t="shared" si="26"/>
        <v>#DIV/0!</v>
      </c>
      <c r="AO29">
        <v>0</v>
      </c>
      <c r="AP29" t="s">
        <v>392</v>
      </c>
      <c r="AQ29" t="s">
        <v>392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0</v>
      </c>
      <c r="AW29">
        <f t="shared" si="29"/>
        <v>-0.7027603832660626</v>
      </c>
      <c r="AX29" t="e">
        <f t="shared" si="30"/>
        <v>#DIV/0!</v>
      </c>
      <c r="AY29" t="e">
        <f t="shared" si="31"/>
        <v>#DIV/0!</v>
      </c>
      <c r="AZ29" t="e">
        <f t="shared" si="32"/>
        <v>#DIV/0!</v>
      </c>
      <c r="BA29" t="e">
        <f t="shared" si="33"/>
        <v>#DIV/0!</v>
      </c>
      <c r="BB29" t="s">
        <v>392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v>231</v>
      </c>
      <c r="BM29">
        <v>300</v>
      </c>
      <c r="BN29">
        <v>300</v>
      </c>
      <c r="BO29">
        <v>300</v>
      </c>
      <c r="BP29">
        <v>8330.7900000000009</v>
      </c>
      <c r="BQ29">
        <v>980.15</v>
      </c>
      <c r="BR29">
        <v>-5.6589800000000001E-3</v>
      </c>
      <c r="BS29">
        <v>1.45</v>
      </c>
      <c r="BT29" t="s">
        <v>392</v>
      </c>
      <c r="BU29" t="s">
        <v>392</v>
      </c>
      <c r="BV29" t="s">
        <v>392</v>
      </c>
      <c r="BW29" t="s">
        <v>392</v>
      </c>
      <c r="BX29" t="s">
        <v>392</v>
      </c>
      <c r="BY29" t="s">
        <v>392</v>
      </c>
      <c r="BZ29" t="s">
        <v>392</v>
      </c>
      <c r="CA29" t="s">
        <v>392</v>
      </c>
      <c r="CB29" t="s">
        <v>392</v>
      </c>
      <c r="CC29" t="s">
        <v>392</v>
      </c>
      <c r="CD29">
        <f t="shared" si="42"/>
        <v>0</v>
      </c>
      <c r="CE29">
        <f t="shared" si="43"/>
        <v>0</v>
      </c>
      <c r="CF29">
        <f t="shared" si="44"/>
        <v>0</v>
      </c>
      <c r="CG29">
        <f t="shared" si="45"/>
        <v>0</v>
      </c>
      <c r="CH29">
        <v>6</v>
      </c>
      <c r="CI29">
        <v>0.5</v>
      </c>
      <c r="CJ29" t="s">
        <v>393</v>
      </c>
      <c r="CK29">
        <v>2</v>
      </c>
      <c r="CL29">
        <v>1634337228</v>
      </c>
      <c r="CM29">
        <v>400.38400000000001</v>
      </c>
      <c r="CN29">
        <v>399.97399999999999</v>
      </c>
      <c r="CO29">
        <v>17.6084</v>
      </c>
      <c r="CP29">
        <v>17.579799999999999</v>
      </c>
      <c r="CQ29">
        <v>395.31599999999997</v>
      </c>
      <c r="CR29">
        <v>18.243500000000001</v>
      </c>
      <c r="CS29">
        <v>1000</v>
      </c>
      <c r="CT29">
        <v>90.933400000000006</v>
      </c>
      <c r="CU29">
        <v>0.1019</v>
      </c>
      <c r="CV29">
        <v>25.1874</v>
      </c>
      <c r="CW29">
        <v>24.264500000000002</v>
      </c>
      <c r="CX29">
        <v>999.9</v>
      </c>
      <c r="CY29">
        <v>0</v>
      </c>
      <c r="CZ29">
        <v>0</v>
      </c>
      <c r="DA29">
        <v>10001.200000000001</v>
      </c>
      <c r="DB29">
        <v>0</v>
      </c>
      <c r="DC29">
        <v>0.22256699999999999</v>
      </c>
      <c r="DD29">
        <v>0.41015600000000002</v>
      </c>
      <c r="DE29">
        <v>407.56099999999998</v>
      </c>
      <c r="DF29">
        <v>407.13099999999997</v>
      </c>
      <c r="DG29">
        <v>2.86007E-2</v>
      </c>
      <c r="DH29">
        <v>399.97399999999999</v>
      </c>
      <c r="DI29">
        <v>17.579799999999999</v>
      </c>
      <c r="DJ29">
        <v>1.6011899999999999</v>
      </c>
      <c r="DK29">
        <v>1.59859</v>
      </c>
      <c r="DL29">
        <v>13.9703</v>
      </c>
      <c r="DM29">
        <v>13.9452</v>
      </c>
      <c r="DN29">
        <v>0</v>
      </c>
      <c r="DO29">
        <v>0</v>
      </c>
      <c r="DP29">
        <v>0</v>
      </c>
      <c r="DQ29">
        <v>0</v>
      </c>
      <c r="DR29">
        <v>9.1999999999999993</v>
      </c>
      <c r="DS29">
        <v>0</v>
      </c>
      <c r="DT29">
        <v>-22.4</v>
      </c>
      <c r="DU29">
        <v>-1.6</v>
      </c>
      <c r="DV29">
        <v>34.311999999999998</v>
      </c>
      <c r="DW29">
        <v>39.811999999999998</v>
      </c>
      <c r="DX29">
        <v>37.186999999999998</v>
      </c>
      <c r="DY29">
        <v>38.875</v>
      </c>
      <c r="DZ29">
        <v>35.375</v>
      </c>
      <c r="EA29">
        <v>0</v>
      </c>
      <c r="EB29">
        <v>0</v>
      </c>
      <c r="EC29">
        <v>0</v>
      </c>
      <c r="ED29">
        <v>3185.8999998569502</v>
      </c>
      <c r="EE29">
        <v>0</v>
      </c>
      <c r="EF29">
        <v>0.29615384615384599</v>
      </c>
      <c r="EG29">
        <v>4.3042736524718901</v>
      </c>
      <c r="EH29">
        <v>10.933333304128899</v>
      </c>
      <c r="EI29">
        <v>-26.6076923076923</v>
      </c>
      <c r="EJ29">
        <v>15</v>
      </c>
      <c r="EK29">
        <v>1634337203.5</v>
      </c>
      <c r="EL29" t="s">
        <v>426</v>
      </c>
      <c r="EM29">
        <v>1634337199</v>
      </c>
      <c r="EN29">
        <v>1634337203.5</v>
      </c>
      <c r="EO29">
        <v>138</v>
      </c>
      <c r="EP29">
        <v>4.7E-2</v>
      </c>
      <c r="EQ29">
        <v>-1E-3</v>
      </c>
      <c r="ER29">
        <v>5.069</v>
      </c>
      <c r="ES29">
        <v>-0.63500000000000001</v>
      </c>
      <c r="ET29">
        <v>400</v>
      </c>
      <c r="EU29">
        <v>18</v>
      </c>
      <c r="EV29">
        <v>0.45</v>
      </c>
      <c r="EW29">
        <v>0.23</v>
      </c>
      <c r="EX29">
        <v>0.4055512</v>
      </c>
      <c r="EY29">
        <v>0.61307110694183797</v>
      </c>
      <c r="EZ29">
        <v>7.0532220659142705E-2</v>
      </c>
      <c r="FA29">
        <v>0</v>
      </c>
      <c r="FB29">
        <v>3.2441285E-2</v>
      </c>
      <c r="FC29">
        <v>-4.9042624390243997E-2</v>
      </c>
      <c r="FD29">
        <v>7.9795652005466393E-3</v>
      </c>
      <c r="FE29">
        <v>1</v>
      </c>
      <c r="FF29">
        <v>1</v>
      </c>
      <c r="FG29">
        <v>2</v>
      </c>
      <c r="FH29" t="s">
        <v>395</v>
      </c>
      <c r="FI29">
        <v>3.8228900000000001</v>
      </c>
      <c r="FJ29">
        <v>2.7051400000000001</v>
      </c>
      <c r="FK29">
        <v>8.8362999999999997E-2</v>
      </c>
      <c r="FL29">
        <v>8.9113700000000004E-2</v>
      </c>
      <c r="FM29">
        <v>8.6084300000000002E-2</v>
      </c>
      <c r="FN29">
        <v>8.3369600000000002E-2</v>
      </c>
      <c r="FO29">
        <v>26528.5</v>
      </c>
      <c r="FP29">
        <v>22509.9</v>
      </c>
      <c r="FQ29">
        <v>26122.1</v>
      </c>
      <c r="FR29">
        <v>24109.9</v>
      </c>
      <c r="FS29">
        <v>40753.800000000003</v>
      </c>
      <c r="FT29">
        <v>36472</v>
      </c>
      <c r="FU29">
        <v>47226.8</v>
      </c>
      <c r="FV29">
        <v>42980.4</v>
      </c>
      <c r="FW29">
        <v>2.6996500000000001</v>
      </c>
      <c r="FX29">
        <v>1.76488</v>
      </c>
      <c r="FY29">
        <v>6.4231499999999997E-2</v>
      </c>
      <c r="FZ29">
        <v>0</v>
      </c>
      <c r="GA29">
        <v>23.208500000000001</v>
      </c>
      <c r="GB29">
        <v>999.9</v>
      </c>
      <c r="GC29">
        <v>49.567</v>
      </c>
      <c r="GD29">
        <v>27.442</v>
      </c>
      <c r="GE29">
        <v>20.020600000000002</v>
      </c>
      <c r="GF29">
        <v>55.144100000000002</v>
      </c>
      <c r="GG29">
        <v>46.670699999999997</v>
      </c>
      <c r="GH29">
        <v>3</v>
      </c>
      <c r="GI29">
        <v>-0.25724599999999997</v>
      </c>
      <c r="GJ29">
        <v>-0.90430299999999997</v>
      </c>
      <c r="GK29">
        <v>20.2624</v>
      </c>
      <c r="GL29">
        <v>5.2354099999999999</v>
      </c>
      <c r="GM29">
        <v>11.986000000000001</v>
      </c>
      <c r="GN29">
        <v>4.95695</v>
      </c>
      <c r="GO29">
        <v>3.3039999999999998</v>
      </c>
      <c r="GP29">
        <v>1591.3</v>
      </c>
      <c r="GQ29">
        <v>9999</v>
      </c>
      <c r="GR29">
        <v>2982.5</v>
      </c>
      <c r="GS29">
        <v>19.7</v>
      </c>
      <c r="GT29">
        <v>1.86816</v>
      </c>
      <c r="GU29">
        <v>1.8638399999999999</v>
      </c>
      <c r="GV29">
        <v>1.8714900000000001</v>
      </c>
      <c r="GW29">
        <v>1.8622000000000001</v>
      </c>
      <c r="GX29">
        <v>1.86172</v>
      </c>
      <c r="GY29">
        <v>1.8682399999999999</v>
      </c>
      <c r="GZ29">
        <v>1.85836</v>
      </c>
      <c r="HA29">
        <v>1.8647899999999999</v>
      </c>
      <c r="HB29">
        <v>5</v>
      </c>
      <c r="HC29">
        <v>0</v>
      </c>
      <c r="HD29">
        <v>0</v>
      </c>
      <c r="HE29">
        <v>0</v>
      </c>
      <c r="HF29" t="s">
        <v>396</v>
      </c>
      <c r="HG29" t="s">
        <v>397</v>
      </c>
      <c r="HH29" t="s">
        <v>398</v>
      </c>
      <c r="HI29" t="s">
        <v>398</v>
      </c>
      <c r="HJ29" t="s">
        <v>398</v>
      </c>
      <c r="HK29" t="s">
        <v>398</v>
      </c>
      <c r="HL29">
        <v>0</v>
      </c>
      <c r="HM29">
        <v>100</v>
      </c>
      <c r="HN29">
        <v>100</v>
      </c>
      <c r="HO29">
        <v>5.0679999999999996</v>
      </c>
      <c r="HP29">
        <v>-0.6351</v>
      </c>
      <c r="HQ29">
        <v>5.0685238095237004</v>
      </c>
      <c r="HR29">
        <v>0</v>
      </c>
      <c r="HS29">
        <v>0</v>
      </c>
      <c r="HT29">
        <v>0</v>
      </c>
      <c r="HU29">
        <v>-0.63511500000000298</v>
      </c>
      <c r="HV29">
        <v>0</v>
      </c>
      <c r="HW29">
        <v>0</v>
      </c>
      <c r="HX29">
        <v>0</v>
      </c>
      <c r="HY29">
        <v>-1</v>
      </c>
      <c r="HZ29">
        <v>-1</v>
      </c>
      <c r="IA29">
        <v>-1</v>
      </c>
      <c r="IB29">
        <v>-1</v>
      </c>
      <c r="IC29">
        <v>0.5</v>
      </c>
      <c r="ID29">
        <v>0.4</v>
      </c>
      <c r="IE29">
        <v>1.5234399999999999</v>
      </c>
      <c r="IF29">
        <v>2.33643</v>
      </c>
      <c r="IG29">
        <v>2.64893</v>
      </c>
      <c r="IH29">
        <v>2.8955099999999998</v>
      </c>
      <c r="II29">
        <v>2.8442400000000001</v>
      </c>
      <c r="IJ29">
        <v>2.33765</v>
      </c>
      <c r="IK29">
        <v>32.112400000000001</v>
      </c>
      <c r="IL29">
        <v>14.8238</v>
      </c>
      <c r="IM29">
        <v>18</v>
      </c>
      <c r="IN29">
        <v>1187.6099999999999</v>
      </c>
      <c r="IO29">
        <v>375.28399999999999</v>
      </c>
      <c r="IP29">
        <v>24.9999</v>
      </c>
      <c r="IQ29">
        <v>24.011500000000002</v>
      </c>
      <c r="IR29">
        <v>30</v>
      </c>
      <c r="IS29">
        <v>23.939800000000002</v>
      </c>
      <c r="IT29">
        <v>23.887499999999999</v>
      </c>
      <c r="IU29">
        <v>30.539000000000001</v>
      </c>
      <c r="IV29">
        <v>9.7472999999999992</v>
      </c>
      <c r="IW29">
        <v>87.395399999999995</v>
      </c>
      <c r="IX29">
        <v>25</v>
      </c>
      <c r="IY29">
        <v>400</v>
      </c>
      <c r="IZ29">
        <v>17.6478</v>
      </c>
      <c r="JA29">
        <v>109.21599999999999</v>
      </c>
      <c r="JB29">
        <v>100.09399999999999</v>
      </c>
    </row>
    <row r="30" spans="1:262" x14ac:dyDescent="0.2">
      <c r="A30">
        <v>14</v>
      </c>
      <c r="B30">
        <v>1634337233</v>
      </c>
      <c r="C30">
        <v>313.40000009536698</v>
      </c>
      <c r="D30" t="s">
        <v>427</v>
      </c>
      <c r="E30" t="s">
        <v>428</v>
      </c>
      <c r="F30" t="s">
        <v>391</v>
      </c>
      <c r="G30">
        <v>1634337233</v>
      </c>
      <c r="H30">
        <f t="shared" si="0"/>
        <v>6.0904600358195054E-5</v>
      </c>
      <c r="I30">
        <f t="shared" si="1"/>
        <v>6.0904600358195053E-2</v>
      </c>
      <c r="J30">
        <f t="shared" si="2"/>
        <v>-0.68436386389147585</v>
      </c>
      <c r="K30">
        <f t="shared" si="3"/>
        <v>400.38</v>
      </c>
      <c r="L30">
        <f t="shared" si="4"/>
        <v>678.09244268994325</v>
      </c>
      <c r="M30">
        <f t="shared" si="5"/>
        <v>61.731027040454478</v>
      </c>
      <c r="N30">
        <f t="shared" si="6"/>
        <v>36.449113793999999</v>
      </c>
      <c r="O30">
        <f t="shared" si="7"/>
        <v>3.7560671168437752E-3</v>
      </c>
      <c r="P30">
        <f t="shared" si="8"/>
        <v>2.7734307831736245</v>
      </c>
      <c r="Q30">
        <f t="shared" si="9"/>
        <v>3.753243380725762E-3</v>
      </c>
      <c r="R30">
        <f t="shared" si="10"/>
        <v>2.3460306316170345E-3</v>
      </c>
      <c r="S30">
        <f t="shared" si="11"/>
        <v>0</v>
      </c>
      <c r="T30">
        <f t="shared" si="12"/>
        <v>25.18041199733219</v>
      </c>
      <c r="U30">
        <f t="shared" si="13"/>
        <v>24.268799999999999</v>
      </c>
      <c r="V30">
        <f t="shared" si="14"/>
        <v>3.0436764663654454</v>
      </c>
      <c r="W30">
        <f t="shared" si="15"/>
        <v>49.860323008549585</v>
      </c>
      <c r="X30">
        <f t="shared" si="16"/>
        <v>1.6041233314100001</v>
      </c>
      <c r="Y30">
        <f t="shared" si="17"/>
        <v>3.2172341345140101</v>
      </c>
      <c r="Z30">
        <f t="shared" si="18"/>
        <v>1.4395531349554453</v>
      </c>
      <c r="AA30">
        <f t="shared" si="19"/>
        <v>-2.685892875796402</v>
      </c>
      <c r="AB30">
        <f t="shared" si="20"/>
        <v>138.80053031503437</v>
      </c>
      <c r="AC30">
        <f t="shared" si="21"/>
        <v>10.557637801250305</v>
      </c>
      <c r="AD30">
        <f t="shared" si="22"/>
        <v>146.67227524048826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48588.675405714406</v>
      </c>
      <c r="AJ30" t="s">
        <v>392</v>
      </c>
      <c r="AK30" t="s">
        <v>392</v>
      </c>
      <c r="AL30">
        <v>0</v>
      </c>
      <c r="AM30">
        <v>0</v>
      </c>
      <c r="AN30" t="e">
        <f t="shared" si="26"/>
        <v>#DIV/0!</v>
      </c>
      <c r="AO30">
        <v>0</v>
      </c>
      <c r="AP30" t="s">
        <v>392</v>
      </c>
      <c r="AQ30" t="s">
        <v>392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0</v>
      </c>
      <c r="AW30">
        <f t="shared" si="29"/>
        <v>-0.68436386389147585</v>
      </c>
      <c r="AX30" t="e">
        <f t="shared" si="30"/>
        <v>#DIV/0!</v>
      </c>
      <c r="AY30" t="e">
        <f t="shared" si="31"/>
        <v>#DIV/0!</v>
      </c>
      <c r="AZ30" t="e">
        <f t="shared" si="32"/>
        <v>#DIV/0!</v>
      </c>
      <c r="BA30" t="e">
        <f t="shared" si="33"/>
        <v>#DIV/0!</v>
      </c>
      <c r="BB30" t="s">
        <v>392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v>231</v>
      </c>
      <c r="BM30">
        <v>300</v>
      </c>
      <c r="BN30">
        <v>300</v>
      </c>
      <c r="BO30">
        <v>300</v>
      </c>
      <c r="BP30">
        <v>8330.7900000000009</v>
      </c>
      <c r="BQ30">
        <v>980.15</v>
      </c>
      <c r="BR30">
        <v>-5.6589800000000001E-3</v>
      </c>
      <c r="BS30">
        <v>1.45</v>
      </c>
      <c r="BT30" t="s">
        <v>392</v>
      </c>
      <c r="BU30" t="s">
        <v>392</v>
      </c>
      <c r="BV30" t="s">
        <v>392</v>
      </c>
      <c r="BW30" t="s">
        <v>392</v>
      </c>
      <c r="BX30" t="s">
        <v>392</v>
      </c>
      <c r="BY30" t="s">
        <v>392</v>
      </c>
      <c r="BZ30" t="s">
        <v>392</v>
      </c>
      <c r="CA30" t="s">
        <v>392</v>
      </c>
      <c r="CB30" t="s">
        <v>392</v>
      </c>
      <c r="CC30" t="s">
        <v>392</v>
      </c>
      <c r="CD30">
        <f t="shared" si="42"/>
        <v>0</v>
      </c>
      <c r="CE30">
        <f t="shared" si="43"/>
        <v>0</v>
      </c>
      <c r="CF30">
        <f t="shared" si="44"/>
        <v>0</v>
      </c>
      <c r="CG30">
        <f t="shared" si="45"/>
        <v>0</v>
      </c>
      <c r="CH30">
        <v>6</v>
      </c>
      <c r="CI30">
        <v>0.5</v>
      </c>
      <c r="CJ30" t="s">
        <v>393</v>
      </c>
      <c r="CK30">
        <v>2</v>
      </c>
      <c r="CL30">
        <v>1634337233</v>
      </c>
      <c r="CM30">
        <v>400.38</v>
      </c>
      <c r="CN30">
        <v>399.98399999999998</v>
      </c>
      <c r="CO30">
        <v>17.620699999999999</v>
      </c>
      <c r="CP30">
        <v>17.584800000000001</v>
      </c>
      <c r="CQ30">
        <v>395.31099999999998</v>
      </c>
      <c r="CR30">
        <v>18.255800000000001</v>
      </c>
      <c r="CS30">
        <v>999.96799999999996</v>
      </c>
      <c r="CT30">
        <v>90.934799999999996</v>
      </c>
      <c r="CU30">
        <v>0.10150000000000001</v>
      </c>
      <c r="CV30">
        <v>25.197099999999999</v>
      </c>
      <c r="CW30">
        <v>24.268799999999999</v>
      </c>
      <c r="CX30">
        <v>999.9</v>
      </c>
      <c r="CY30">
        <v>0</v>
      </c>
      <c r="CZ30">
        <v>0</v>
      </c>
      <c r="DA30">
        <v>10046.200000000001</v>
      </c>
      <c r="DB30">
        <v>0</v>
      </c>
      <c r="DC30">
        <v>0.22256699999999999</v>
      </c>
      <c r="DD30">
        <v>0.395538</v>
      </c>
      <c r="DE30">
        <v>407.56099999999998</v>
      </c>
      <c r="DF30">
        <v>407.14400000000001</v>
      </c>
      <c r="DG30">
        <v>3.5942099999999998E-2</v>
      </c>
      <c r="DH30">
        <v>399.98399999999998</v>
      </c>
      <c r="DI30">
        <v>17.584800000000001</v>
      </c>
      <c r="DJ30">
        <v>1.6023400000000001</v>
      </c>
      <c r="DK30">
        <v>1.59907</v>
      </c>
      <c r="DL30">
        <v>13.981299999999999</v>
      </c>
      <c r="DM30">
        <v>13.9498</v>
      </c>
      <c r="DN30">
        <v>0</v>
      </c>
      <c r="DO30">
        <v>0</v>
      </c>
      <c r="DP30">
        <v>0</v>
      </c>
      <c r="DQ30">
        <v>0</v>
      </c>
      <c r="DR30">
        <v>5.8</v>
      </c>
      <c r="DS30">
        <v>0</v>
      </c>
      <c r="DT30">
        <v>-32.6</v>
      </c>
      <c r="DU30">
        <v>-2.8</v>
      </c>
      <c r="DV30">
        <v>34.311999999999998</v>
      </c>
      <c r="DW30">
        <v>39.811999999999998</v>
      </c>
      <c r="DX30">
        <v>37.186999999999998</v>
      </c>
      <c r="DY30">
        <v>38.875</v>
      </c>
      <c r="DZ30">
        <v>35.375</v>
      </c>
      <c r="EA30">
        <v>0</v>
      </c>
      <c r="EB30">
        <v>0</v>
      </c>
      <c r="EC30">
        <v>0</v>
      </c>
      <c r="ED30">
        <v>3190.6999998092701</v>
      </c>
      <c r="EE30">
        <v>0</v>
      </c>
      <c r="EF30">
        <v>0.41153846153846202</v>
      </c>
      <c r="EG30">
        <v>-1.20683782298706</v>
      </c>
      <c r="EH30">
        <v>4.20854713549459</v>
      </c>
      <c r="EI30">
        <v>-26.819230769230799</v>
      </c>
      <c r="EJ30">
        <v>15</v>
      </c>
      <c r="EK30">
        <v>1634337203.5</v>
      </c>
      <c r="EL30" t="s">
        <v>426</v>
      </c>
      <c r="EM30">
        <v>1634337199</v>
      </c>
      <c r="EN30">
        <v>1634337203.5</v>
      </c>
      <c r="EO30">
        <v>138</v>
      </c>
      <c r="EP30">
        <v>4.7E-2</v>
      </c>
      <c r="EQ30">
        <v>-1E-3</v>
      </c>
      <c r="ER30">
        <v>5.069</v>
      </c>
      <c r="ES30">
        <v>-0.63500000000000001</v>
      </c>
      <c r="ET30">
        <v>400</v>
      </c>
      <c r="EU30">
        <v>18</v>
      </c>
      <c r="EV30">
        <v>0.45</v>
      </c>
      <c r="EW30">
        <v>0.23</v>
      </c>
      <c r="EX30">
        <v>0.42276079999999999</v>
      </c>
      <c r="EY30">
        <v>8.11648030018743E-2</v>
      </c>
      <c r="EZ30">
        <v>4.6690366915028599E-2</v>
      </c>
      <c r="FA30">
        <v>1</v>
      </c>
      <c r="FB30">
        <v>3.106799E-2</v>
      </c>
      <c r="FC30">
        <v>-3.4433542964352797E-2</v>
      </c>
      <c r="FD30">
        <v>6.6329939094951704E-3</v>
      </c>
      <c r="FE30">
        <v>1</v>
      </c>
      <c r="FF30">
        <v>2</v>
      </c>
      <c r="FG30">
        <v>2</v>
      </c>
      <c r="FH30" t="s">
        <v>403</v>
      </c>
      <c r="FI30">
        <v>3.8228499999999999</v>
      </c>
      <c r="FJ30">
        <v>2.70513</v>
      </c>
      <c r="FK30">
        <v>8.8363999999999998E-2</v>
      </c>
      <c r="FL30">
        <v>8.9117000000000002E-2</v>
      </c>
      <c r="FM30">
        <v>8.6128200000000002E-2</v>
      </c>
      <c r="FN30">
        <v>8.3387799999999998E-2</v>
      </c>
      <c r="FO30">
        <v>26528.3</v>
      </c>
      <c r="FP30">
        <v>22510.400000000001</v>
      </c>
      <c r="FQ30">
        <v>26121.8</v>
      </c>
      <c r="FR30">
        <v>24110.400000000001</v>
      </c>
      <c r="FS30">
        <v>40751.599999999999</v>
      </c>
      <c r="FT30">
        <v>36472</v>
      </c>
      <c r="FU30">
        <v>47226.5</v>
      </c>
      <c r="FV30">
        <v>42981.4</v>
      </c>
      <c r="FW30">
        <v>2.7029000000000001</v>
      </c>
      <c r="FX30">
        <v>1.7637499999999999</v>
      </c>
      <c r="FY30">
        <v>6.4343200000000003E-2</v>
      </c>
      <c r="FZ30">
        <v>0</v>
      </c>
      <c r="GA30">
        <v>23.210999999999999</v>
      </c>
      <c r="GB30">
        <v>999.9</v>
      </c>
      <c r="GC30">
        <v>49.567</v>
      </c>
      <c r="GD30">
        <v>27.431999999999999</v>
      </c>
      <c r="GE30">
        <v>20.011299999999999</v>
      </c>
      <c r="GF30">
        <v>54.584099999999999</v>
      </c>
      <c r="GG30">
        <v>46.714700000000001</v>
      </c>
      <c r="GH30">
        <v>3</v>
      </c>
      <c r="GI30">
        <v>-0.257243</v>
      </c>
      <c r="GJ30">
        <v>-0.90201500000000001</v>
      </c>
      <c r="GK30">
        <v>20.262899999999998</v>
      </c>
      <c r="GL30">
        <v>5.2355600000000004</v>
      </c>
      <c r="GM30">
        <v>11.986000000000001</v>
      </c>
      <c r="GN30">
        <v>4.9571500000000004</v>
      </c>
      <c r="GO30">
        <v>3.3039999999999998</v>
      </c>
      <c r="GP30">
        <v>1591.6</v>
      </c>
      <c r="GQ30">
        <v>9999</v>
      </c>
      <c r="GR30">
        <v>2983</v>
      </c>
      <c r="GS30">
        <v>19.7</v>
      </c>
      <c r="GT30">
        <v>1.86816</v>
      </c>
      <c r="GU30">
        <v>1.8638399999999999</v>
      </c>
      <c r="GV30">
        <v>1.87147</v>
      </c>
      <c r="GW30">
        <v>1.8622000000000001</v>
      </c>
      <c r="GX30">
        <v>1.86172</v>
      </c>
      <c r="GY30">
        <v>1.8682099999999999</v>
      </c>
      <c r="GZ30">
        <v>1.8583499999999999</v>
      </c>
      <c r="HA30">
        <v>1.8647899999999999</v>
      </c>
      <c r="HB30">
        <v>5</v>
      </c>
      <c r="HC30">
        <v>0</v>
      </c>
      <c r="HD30">
        <v>0</v>
      </c>
      <c r="HE30">
        <v>0</v>
      </c>
      <c r="HF30" t="s">
        <v>396</v>
      </c>
      <c r="HG30" t="s">
        <v>397</v>
      </c>
      <c r="HH30" t="s">
        <v>398</v>
      </c>
      <c r="HI30" t="s">
        <v>398</v>
      </c>
      <c r="HJ30" t="s">
        <v>398</v>
      </c>
      <c r="HK30" t="s">
        <v>398</v>
      </c>
      <c r="HL30">
        <v>0</v>
      </c>
      <c r="HM30">
        <v>100</v>
      </c>
      <c r="HN30">
        <v>100</v>
      </c>
      <c r="HO30">
        <v>5.069</v>
      </c>
      <c r="HP30">
        <v>-0.6351</v>
      </c>
      <c r="HQ30">
        <v>5.0685238095237004</v>
      </c>
      <c r="HR30">
        <v>0</v>
      </c>
      <c r="HS30">
        <v>0</v>
      </c>
      <c r="HT30">
        <v>0</v>
      </c>
      <c r="HU30">
        <v>-0.63511500000000298</v>
      </c>
      <c r="HV30">
        <v>0</v>
      </c>
      <c r="HW30">
        <v>0</v>
      </c>
      <c r="HX30">
        <v>0</v>
      </c>
      <c r="HY30">
        <v>-1</v>
      </c>
      <c r="HZ30">
        <v>-1</v>
      </c>
      <c r="IA30">
        <v>-1</v>
      </c>
      <c r="IB30">
        <v>-1</v>
      </c>
      <c r="IC30">
        <v>0.6</v>
      </c>
      <c r="ID30">
        <v>0.5</v>
      </c>
      <c r="IE30">
        <v>1.5234399999999999</v>
      </c>
      <c r="IF30">
        <v>2.3315399999999999</v>
      </c>
      <c r="IG30">
        <v>2.64893</v>
      </c>
      <c r="IH30">
        <v>2.8955099999999998</v>
      </c>
      <c r="II30">
        <v>2.8442400000000001</v>
      </c>
      <c r="IJ30">
        <v>2.3547400000000001</v>
      </c>
      <c r="IK30">
        <v>32.112400000000001</v>
      </c>
      <c r="IL30">
        <v>14.815</v>
      </c>
      <c r="IM30">
        <v>18</v>
      </c>
      <c r="IN30">
        <v>1191.7</v>
      </c>
      <c r="IO30">
        <v>374.69200000000001</v>
      </c>
      <c r="IP30">
        <v>25.0002</v>
      </c>
      <c r="IQ30">
        <v>24.009499999999999</v>
      </c>
      <c r="IR30">
        <v>30</v>
      </c>
      <c r="IS30">
        <v>23.938300000000002</v>
      </c>
      <c r="IT30">
        <v>23.886700000000001</v>
      </c>
      <c r="IU30">
        <v>30.540800000000001</v>
      </c>
      <c r="IV30">
        <v>9.7472999999999992</v>
      </c>
      <c r="IW30">
        <v>87.395399999999995</v>
      </c>
      <c r="IX30">
        <v>25</v>
      </c>
      <c r="IY30">
        <v>400</v>
      </c>
      <c r="IZ30">
        <v>17.6478</v>
      </c>
      <c r="JA30">
        <v>109.21599999999999</v>
      </c>
      <c r="JB30">
        <v>100.096</v>
      </c>
    </row>
    <row r="31" spans="1:262" x14ac:dyDescent="0.2">
      <c r="A31">
        <v>15</v>
      </c>
      <c r="B31">
        <v>1634337238</v>
      </c>
      <c r="C31">
        <v>318.40000009536698</v>
      </c>
      <c r="D31" t="s">
        <v>429</v>
      </c>
      <c r="E31" t="s">
        <v>430</v>
      </c>
      <c r="F31" t="s">
        <v>391</v>
      </c>
      <c r="G31">
        <v>1634337238</v>
      </c>
      <c r="H31">
        <f t="shared" si="0"/>
        <v>5.7513419257712047E-5</v>
      </c>
      <c r="I31">
        <f t="shared" si="1"/>
        <v>5.7513419257712049E-2</v>
      </c>
      <c r="J31">
        <f t="shared" si="2"/>
        <v>-0.59635550215836231</v>
      </c>
      <c r="K31">
        <f t="shared" si="3"/>
        <v>400.33199999999999</v>
      </c>
      <c r="L31">
        <f t="shared" si="4"/>
        <v>655.99814306699739</v>
      </c>
      <c r="M31">
        <f t="shared" si="5"/>
        <v>59.722887662507567</v>
      </c>
      <c r="N31">
        <f t="shared" si="6"/>
        <v>36.446723693339997</v>
      </c>
      <c r="O31">
        <f t="shared" si="7"/>
        <v>3.544156344281007E-3</v>
      </c>
      <c r="P31">
        <f t="shared" si="8"/>
        <v>2.7531729688678244</v>
      </c>
      <c r="Q31">
        <f t="shared" si="9"/>
        <v>3.5416236402375117E-3</v>
      </c>
      <c r="R31">
        <f t="shared" si="10"/>
        <v>2.2137421723988763E-3</v>
      </c>
      <c r="S31">
        <f t="shared" si="11"/>
        <v>0</v>
      </c>
      <c r="T31">
        <f t="shared" si="12"/>
        <v>25.180733518254627</v>
      </c>
      <c r="U31">
        <f t="shared" si="13"/>
        <v>24.2774</v>
      </c>
      <c r="V31">
        <f t="shared" si="14"/>
        <v>3.0452460026396873</v>
      </c>
      <c r="W31">
        <f t="shared" si="15"/>
        <v>49.875269144200857</v>
      </c>
      <c r="X31">
        <f t="shared" si="16"/>
        <v>1.6045564225025002</v>
      </c>
      <c r="Y31">
        <f t="shared" si="17"/>
        <v>3.2171383734559087</v>
      </c>
      <c r="Z31">
        <f t="shared" si="18"/>
        <v>1.4406895801371871</v>
      </c>
      <c r="AA31">
        <f t="shared" si="19"/>
        <v>-2.5363417892651015</v>
      </c>
      <c r="AB31">
        <f t="shared" si="20"/>
        <v>136.43599296091591</v>
      </c>
      <c r="AC31">
        <f t="shared" si="21"/>
        <v>10.454568824461077</v>
      </c>
      <c r="AD31">
        <f t="shared" si="22"/>
        <v>144.35421999611188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48034.10923437617</v>
      </c>
      <c r="AJ31" t="s">
        <v>392</v>
      </c>
      <c r="AK31" t="s">
        <v>392</v>
      </c>
      <c r="AL31">
        <v>0</v>
      </c>
      <c r="AM31">
        <v>0</v>
      </c>
      <c r="AN31" t="e">
        <f t="shared" si="26"/>
        <v>#DIV/0!</v>
      </c>
      <c r="AO31">
        <v>0</v>
      </c>
      <c r="AP31" t="s">
        <v>392</v>
      </c>
      <c r="AQ31" t="s">
        <v>392</v>
      </c>
      <c r="AR31">
        <v>0</v>
      </c>
      <c r="AS31">
        <v>0</v>
      </c>
      <c r="AT31" t="e">
        <f t="shared" si="27"/>
        <v>#DIV/0!</v>
      </c>
      <c r="AU31">
        <v>0.5</v>
      </c>
      <c r="AV31">
        <f t="shared" si="28"/>
        <v>0</v>
      </c>
      <c r="AW31">
        <f t="shared" si="29"/>
        <v>-0.59635550215836231</v>
      </c>
      <c r="AX31" t="e">
        <f t="shared" si="30"/>
        <v>#DIV/0!</v>
      </c>
      <c r="AY31" t="e">
        <f t="shared" si="31"/>
        <v>#DIV/0!</v>
      </c>
      <c r="AZ31" t="e">
        <f t="shared" si="32"/>
        <v>#DIV/0!</v>
      </c>
      <c r="BA31" t="e">
        <f t="shared" si="33"/>
        <v>#DIV/0!</v>
      </c>
      <c r="BB31" t="s">
        <v>392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v>231</v>
      </c>
      <c r="BM31">
        <v>300</v>
      </c>
      <c r="BN31">
        <v>300</v>
      </c>
      <c r="BO31">
        <v>300</v>
      </c>
      <c r="BP31">
        <v>8330.7900000000009</v>
      </c>
      <c r="BQ31">
        <v>980.15</v>
      </c>
      <c r="BR31">
        <v>-5.6589800000000001E-3</v>
      </c>
      <c r="BS31">
        <v>1.45</v>
      </c>
      <c r="BT31" t="s">
        <v>392</v>
      </c>
      <c r="BU31" t="s">
        <v>392</v>
      </c>
      <c r="BV31" t="s">
        <v>392</v>
      </c>
      <c r="BW31" t="s">
        <v>392</v>
      </c>
      <c r="BX31" t="s">
        <v>392</v>
      </c>
      <c r="BY31" t="s">
        <v>392</v>
      </c>
      <c r="BZ31" t="s">
        <v>392</v>
      </c>
      <c r="CA31" t="s">
        <v>392</v>
      </c>
      <c r="CB31" t="s">
        <v>392</v>
      </c>
      <c r="CC31" t="s">
        <v>392</v>
      </c>
      <c r="CD31">
        <f t="shared" si="42"/>
        <v>0</v>
      </c>
      <c r="CE31">
        <f t="shared" si="43"/>
        <v>0</v>
      </c>
      <c r="CF31">
        <f t="shared" si="44"/>
        <v>0</v>
      </c>
      <c r="CG31">
        <f t="shared" si="45"/>
        <v>0</v>
      </c>
      <c r="CH31">
        <v>6</v>
      </c>
      <c r="CI31">
        <v>0.5</v>
      </c>
      <c r="CJ31" t="s">
        <v>393</v>
      </c>
      <c r="CK31">
        <v>2</v>
      </c>
      <c r="CL31">
        <v>1634337238</v>
      </c>
      <c r="CM31">
        <v>400.33199999999999</v>
      </c>
      <c r="CN31">
        <v>399.988</v>
      </c>
      <c r="CO31">
        <v>17.624500000000001</v>
      </c>
      <c r="CP31">
        <v>17.590599999999998</v>
      </c>
      <c r="CQ31">
        <v>395.26299999999998</v>
      </c>
      <c r="CR31">
        <v>18.259599999999999</v>
      </c>
      <c r="CS31">
        <v>999.99599999999998</v>
      </c>
      <c r="CT31">
        <v>90.938800000000001</v>
      </c>
      <c r="CU31">
        <v>0.10244499999999999</v>
      </c>
      <c r="CV31">
        <v>25.1966</v>
      </c>
      <c r="CW31">
        <v>24.2774</v>
      </c>
      <c r="CX31">
        <v>999.9</v>
      </c>
      <c r="CY31">
        <v>0</v>
      </c>
      <c r="CZ31">
        <v>0</v>
      </c>
      <c r="DA31">
        <v>9926.25</v>
      </c>
      <c r="DB31">
        <v>0</v>
      </c>
      <c r="DC31">
        <v>0.22256699999999999</v>
      </c>
      <c r="DD31">
        <v>0.34350599999999998</v>
      </c>
      <c r="DE31">
        <v>407.51400000000001</v>
      </c>
      <c r="DF31">
        <v>407.15</v>
      </c>
      <c r="DG31">
        <v>3.3826799999999997E-2</v>
      </c>
      <c r="DH31">
        <v>399.988</v>
      </c>
      <c r="DI31">
        <v>17.590599999999998</v>
      </c>
      <c r="DJ31">
        <v>1.6027499999999999</v>
      </c>
      <c r="DK31">
        <v>1.5996699999999999</v>
      </c>
      <c r="DL31">
        <v>13.985200000000001</v>
      </c>
      <c r="DM31">
        <v>13.9556</v>
      </c>
      <c r="DN31">
        <v>0</v>
      </c>
      <c r="DO31">
        <v>0</v>
      </c>
      <c r="DP31">
        <v>0</v>
      </c>
      <c r="DQ31">
        <v>0</v>
      </c>
      <c r="DR31">
        <v>0.7</v>
      </c>
      <c r="DS31">
        <v>0</v>
      </c>
      <c r="DT31">
        <v>-25.8</v>
      </c>
      <c r="DU31">
        <v>-2.2999999999999998</v>
      </c>
      <c r="DV31">
        <v>34.375</v>
      </c>
      <c r="DW31">
        <v>39.811999999999998</v>
      </c>
      <c r="DX31">
        <v>37.186999999999998</v>
      </c>
      <c r="DY31">
        <v>38.875</v>
      </c>
      <c r="DZ31">
        <v>35.375</v>
      </c>
      <c r="EA31">
        <v>0</v>
      </c>
      <c r="EB31">
        <v>0</v>
      </c>
      <c r="EC31">
        <v>0</v>
      </c>
      <c r="ED31">
        <v>3195.5</v>
      </c>
      <c r="EE31">
        <v>0</v>
      </c>
      <c r="EF31">
        <v>0.78846153846153799</v>
      </c>
      <c r="EG31">
        <v>12.064956789604</v>
      </c>
      <c r="EH31">
        <v>-14.082051009220599</v>
      </c>
      <c r="EI31">
        <v>-27.103846153846199</v>
      </c>
      <c r="EJ31">
        <v>15</v>
      </c>
      <c r="EK31">
        <v>1634337203.5</v>
      </c>
      <c r="EL31" t="s">
        <v>426</v>
      </c>
      <c r="EM31">
        <v>1634337199</v>
      </c>
      <c r="EN31">
        <v>1634337203.5</v>
      </c>
      <c r="EO31">
        <v>138</v>
      </c>
      <c r="EP31">
        <v>4.7E-2</v>
      </c>
      <c r="EQ31">
        <v>-1E-3</v>
      </c>
      <c r="ER31">
        <v>5.069</v>
      </c>
      <c r="ES31">
        <v>-0.63500000000000001</v>
      </c>
      <c r="ET31">
        <v>400</v>
      </c>
      <c r="EU31">
        <v>18</v>
      </c>
      <c r="EV31">
        <v>0.45</v>
      </c>
      <c r="EW31">
        <v>0.23</v>
      </c>
      <c r="EX31">
        <v>0.42403953658536597</v>
      </c>
      <c r="EY31">
        <v>-0.19302903135888599</v>
      </c>
      <c r="EZ31">
        <v>4.5049886044141403E-2</v>
      </c>
      <c r="FA31">
        <v>0</v>
      </c>
      <c r="FB31">
        <v>3.0969756097560999E-2</v>
      </c>
      <c r="FC31">
        <v>2.7912156794425099E-2</v>
      </c>
      <c r="FD31">
        <v>6.2865546882466903E-3</v>
      </c>
      <c r="FE31">
        <v>1</v>
      </c>
      <c r="FF31">
        <v>1</v>
      </c>
      <c r="FG31">
        <v>2</v>
      </c>
      <c r="FH31" t="s">
        <v>395</v>
      </c>
      <c r="FI31">
        <v>3.8228900000000001</v>
      </c>
      <c r="FJ31">
        <v>2.7050299999999998</v>
      </c>
      <c r="FK31">
        <v>8.8359999999999994E-2</v>
      </c>
      <c r="FL31">
        <v>8.9122099999999996E-2</v>
      </c>
      <c r="FM31">
        <v>8.6145100000000002E-2</v>
      </c>
      <c r="FN31">
        <v>8.3411899999999997E-2</v>
      </c>
      <c r="FO31">
        <v>26528.400000000001</v>
      </c>
      <c r="FP31">
        <v>22510.400000000001</v>
      </c>
      <c r="FQ31">
        <v>26121.9</v>
      </c>
      <c r="FR31">
        <v>24110.6</v>
      </c>
      <c r="FS31">
        <v>40751.1</v>
      </c>
      <c r="FT31">
        <v>36471.1</v>
      </c>
      <c r="FU31">
        <v>47226.9</v>
      </c>
      <c r="FV31">
        <v>42981.5</v>
      </c>
      <c r="FW31">
        <v>2.7010299999999998</v>
      </c>
      <c r="FX31">
        <v>1.7639499999999999</v>
      </c>
      <c r="FY31">
        <v>6.4745499999999997E-2</v>
      </c>
      <c r="FZ31">
        <v>0</v>
      </c>
      <c r="GA31">
        <v>23.212900000000001</v>
      </c>
      <c r="GB31">
        <v>999.9</v>
      </c>
      <c r="GC31">
        <v>49.567</v>
      </c>
      <c r="GD31">
        <v>27.431999999999999</v>
      </c>
      <c r="GE31">
        <v>20.009699999999999</v>
      </c>
      <c r="GF31">
        <v>55.4041</v>
      </c>
      <c r="GG31">
        <v>46.694699999999997</v>
      </c>
      <c r="GH31">
        <v>3</v>
      </c>
      <c r="GI31">
        <v>-0.25733499999999998</v>
      </c>
      <c r="GJ31">
        <v>-0.90177600000000002</v>
      </c>
      <c r="GK31">
        <v>20.2623</v>
      </c>
      <c r="GL31">
        <v>5.2352600000000002</v>
      </c>
      <c r="GM31">
        <v>11.986000000000001</v>
      </c>
      <c r="GN31">
        <v>4.9573</v>
      </c>
      <c r="GO31">
        <v>3.3039999999999998</v>
      </c>
      <c r="GP31">
        <v>1591.6</v>
      </c>
      <c r="GQ31">
        <v>9999</v>
      </c>
      <c r="GR31">
        <v>2983</v>
      </c>
      <c r="GS31">
        <v>19.7</v>
      </c>
      <c r="GT31">
        <v>1.8681300000000001</v>
      </c>
      <c r="GU31">
        <v>1.86385</v>
      </c>
      <c r="GV31">
        <v>1.87147</v>
      </c>
      <c r="GW31">
        <v>1.8622000000000001</v>
      </c>
      <c r="GX31">
        <v>1.86172</v>
      </c>
      <c r="GY31">
        <v>1.8682099999999999</v>
      </c>
      <c r="GZ31">
        <v>1.8583499999999999</v>
      </c>
      <c r="HA31">
        <v>1.8647800000000001</v>
      </c>
      <c r="HB31">
        <v>5</v>
      </c>
      <c r="HC31">
        <v>0</v>
      </c>
      <c r="HD31">
        <v>0</v>
      </c>
      <c r="HE31">
        <v>0</v>
      </c>
      <c r="HF31" t="s">
        <v>396</v>
      </c>
      <c r="HG31" t="s">
        <v>397</v>
      </c>
      <c r="HH31" t="s">
        <v>398</v>
      </c>
      <c r="HI31" t="s">
        <v>398</v>
      </c>
      <c r="HJ31" t="s">
        <v>398</v>
      </c>
      <c r="HK31" t="s">
        <v>398</v>
      </c>
      <c r="HL31">
        <v>0</v>
      </c>
      <c r="HM31">
        <v>100</v>
      </c>
      <c r="HN31">
        <v>100</v>
      </c>
      <c r="HO31">
        <v>5.069</v>
      </c>
      <c r="HP31">
        <v>-0.6351</v>
      </c>
      <c r="HQ31">
        <v>5.0685238095237004</v>
      </c>
      <c r="HR31">
        <v>0</v>
      </c>
      <c r="HS31">
        <v>0</v>
      </c>
      <c r="HT31">
        <v>0</v>
      </c>
      <c r="HU31">
        <v>-0.63511500000000298</v>
      </c>
      <c r="HV31">
        <v>0</v>
      </c>
      <c r="HW31">
        <v>0</v>
      </c>
      <c r="HX31">
        <v>0</v>
      </c>
      <c r="HY31">
        <v>-1</v>
      </c>
      <c r="HZ31">
        <v>-1</v>
      </c>
      <c r="IA31">
        <v>-1</v>
      </c>
      <c r="IB31">
        <v>-1</v>
      </c>
      <c r="IC31">
        <v>0.7</v>
      </c>
      <c r="ID31">
        <v>0.6</v>
      </c>
      <c r="IE31">
        <v>1.5234399999999999</v>
      </c>
      <c r="IF31">
        <v>2.33643</v>
      </c>
      <c r="IG31">
        <v>2.64893</v>
      </c>
      <c r="IH31">
        <v>2.8955099999999998</v>
      </c>
      <c r="II31">
        <v>2.8442400000000001</v>
      </c>
      <c r="IJ31">
        <v>2.3547400000000001</v>
      </c>
      <c r="IK31">
        <v>32.112400000000001</v>
      </c>
      <c r="IL31">
        <v>14.8238</v>
      </c>
      <c r="IM31">
        <v>18</v>
      </c>
      <c r="IN31">
        <v>1189.31</v>
      </c>
      <c r="IO31">
        <v>374.78199999999998</v>
      </c>
      <c r="IP31">
        <v>25.0001</v>
      </c>
      <c r="IQ31">
        <v>24.008299999999998</v>
      </c>
      <c r="IR31">
        <v>29.9999</v>
      </c>
      <c r="IS31">
        <v>23.937200000000001</v>
      </c>
      <c r="IT31">
        <v>23.884699999999999</v>
      </c>
      <c r="IU31">
        <v>30.542000000000002</v>
      </c>
      <c r="IV31">
        <v>9.4668700000000001</v>
      </c>
      <c r="IW31">
        <v>87.793499999999995</v>
      </c>
      <c r="IX31">
        <v>25</v>
      </c>
      <c r="IY31">
        <v>400</v>
      </c>
      <c r="IZ31">
        <v>17.6478</v>
      </c>
      <c r="JA31">
        <v>109.21599999999999</v>
      </c>
      <c r="JB31">
        <v>100.09699999999999</v>
      </c>
    </row>
    <row r="32" spans="1:262" x14ac:dyDescent="0.2">
      <c r="A32">
        <v>16</v>
      </c>
      <c r="B32">
        <v>1634337294.5</v>
      </c>
      <c r="C32">
        <v>374.90000009536698</v>
      </c>
      <c r="D32" t="s">
        <v>435</v>
      </c>
      <c r="E32" t="s">
        <v>436</v>
      </c>
      <c r="F32" t="s">
        <v>391</v>
      </c>
      <c r="G32">
        <v>1634337294.5</v>
      </c>
      <c r="H32">
        <f t="shared" si="0"/>
        <v>7.9740483628323674E-5</v>
      </c>
      <c r="I32">
        <f t="shared" si="1"/>
        <v>7.9740483628323672E-2</v>
      </c>
      <c r="J32">
        <f t="shared" si="2"/>
        <v>-0.75027163644983319</v>
      </c>
      <c r="K32">
        <f t="shared" si="3"/>
        <v>400.43799999999999</v>
      </c>
      <c r="L32">
        <f t="shared" si="4"/>
        <v>632.18693042479174</v>
      </c>
      <c r="M32">
        <f t="shared" si="5"/>
        <v>57.555343783055953</v>
      </c>
      <c r="N32">
        <f t="shared" si="6"/>
        <v>36.456537844451994</v>
      </c>
      <c r="O32">
        <f t="shared" si="7"/>
        <v>4.8997741842893676E-3</v>
      </c>
      <c r="P32">
        <f t="shared" si="8"/>
        <v>2.7647464211132009</v>
      </c>
      <c r="Q32">
        <f t="shared" si="9"/>
        <v>4.8949551192498005E-3</v>
      </c>
      <c r="R32">
        <f t="shared" si="10"/>
        <v>3.0597795185966798E-3</v>
      </c>
      <c r="S32">
        <f t="shared" si="11"/>
        <v>0</v>
      </c>
      <c r="T32">
        <f t="shared" si="12"/>
        <v>25.200687577923365</v>
      </c>
      <c r="U32">
        <f t="shared" si="13"/>
        <v>24.3081</v>
      </c>
      <c r="V32">
        <f t="shared" si="14"/>
        <v>3.0508546548427162</v>
      </c>
      <c r="W32">
        <f t="shared" si="15"/>
        <v>49.833116681906951</v>
      </c>
      <c r="X32">
        <f t="shared" si="16"/>
        <v>1.6056834432671998</v>
      </c>
      <c r="Y32">
        <f t="shared" si="17"/>
        <v>3.2221212522518781</v>
      </c>
      <c r="Z32">
        <f t="shared" si="18"/>
        <v>1.4451712115755164</v>
      </c>
      <c r="AA32">
        <f t="shared" si="19"/>
        <v>-3.516555328009074</v>
      </c>
      <c r="AB32">
        <f t="shared" si="20"/>
        <v>136.30897678084776</v>
      </c>
      <c r="AC32">
        <f t="shared" si="21"/>
        <v>10.404084284098715</v>
      </c>
      <c r="AD32">
        <f t="shared" si="22"/>
        <v>143.19650573693741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48346.59216111109</v>
      </c>
      <c r="AJ32" t="s">
        <v>392</v>
      </c>
      <c r="AK32" t="s">
        <v>392</v>
      </c>
      <c r="AL32">
        <v>0</v>
      </c>
      <c r="AM32">
        <v>0</v>
      </c>
      <c r="AN32" t="e">
        <f t="shared" si="26"/>
        <v>#DIV/0!</v>
      </c>
      <c r="AO32">
        <v>0</v>
      </c>
      <c r="AP32" t="s">
        <v>392</v>
      </c>
      <c r="AQ32" t="s">
        <v>392</v>
      </c>
      <c r="AR32">
        <v>0</v>
      </c>
      <c r="AS32">
        <v>0</v>
      </c>
      <c r="AT32" t="e">
        <f t="shared" si="27"/>
        <v>#DIV/0!</v>
      </c>
      <c r="AU32">
        <v>0.5</v>
      </c>
      <c r="AV32">
        <f t="shared" si="28"/>
        <v>0</v>
      </c>
      <c r="AW32">
        <f t="shared" si="29"/>
        <v>-0.75027163644983319</v>
      </c>
      <c r="AX32" t="e">
        <f t="shared" si="30"/>
        <v>#DIV/0!</v>
      </c>
      <c r="AY32" t="e">
        <f t="shared" si="31"/>
        <v>#DIV/0!</v>
      </c>
      <c r="AZ32" t="e">
        <f t="shared" si="32"/>
        <v>#DIV/0!</v>
      </c>
      <c r="BA32" t="e">
        <f t="shared" si="33"/>
        <v>#DIV/0!</v>
      </c>
      <c r="BB32" t="s">
        <v>392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 t="e">
        <f t="shared" si="38"/>
        <v>#DIV/0!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v>231</v>
      </c>
      <c r="BM32">
        <v>300</v>
      </c>
      <c r="BN32">
        <v>300</v>
      </c>
      <c r="BO32">
        <v>300</v>
      </c>
      <c r="BP32">
        <v>8330.7900000000009</v>
      </c>
      <c r="BQ32">
        <v>980.15</v>
      </c>
      <c r="BR32">
        <v>-5.6589800000000001E-3</v>
      </c>
      <c r="BS32">
        <v>1.45</v>
      </c>
      <c r="BT32" t="s">
        <v>392</v>
      </c>
      <c r="BU32" t="s">
        <v>392</v>
      </c>
      <c r="BV32" t="s">
        <v>392</v>
      </c>
      <c r="BW32" t="s">
        <v>392</v>
      </c>
      <c r="BX32" t="s">
        <v>392</v>
      </c>
      <c r="BY32" t="s">
        <v>392</v>
      </c>
      <c r="BZ32" t="s">
        <v>392</v>
      </c>
      <c r="CA32" t="s">
        <v>392</v>
      </c>
      <c r="CB32" t="s">
        <v>392</v>
      </c>
      <c r="CC32" t="s">
        <v>392</v>
      </c>
      <c r="CD32">
        <f t="shared" si="42"/>
        <v>0</v>
      </c>
      <c r="CE32">
        <f t="shared" si="43"/>
        <v>0</v>
      </c>
      <c r="CF32">
        <f t="shared" si="44"/>
        <v>0</v>
      </c>
      <c r="CG32">
        <f t="shared" si="45"/>
        <v>0</v>
      </c>
      <c r="CH32">
        <v>6</v>
      </c>
      <c r="CI32">
        <v>0.5</v>
      </c>
      <c r="CJ32" t="s">
        <v>393</v>
      </c>
      <c r="CK32">
        <v>2</v>
      </c>
      <c r="CL32">
        <v>1634337294.5</v>
      </c>
      <c r="CM32">
        <v>400.43799999999999</v>
      </c>
      <c r="CN32">
        <v>400.00700000000001</v>
      </c>
      <c r="CO32">
        <v>17.636800000000001</v>
      </c>
      <c r="CP32">
        <v>17.5898</v>
      </c>
      <c r="CQ32">
        <v>395.37</v>
      </c>
      <c r="CR32">
        <v>18.271899999999999</v>
      </c>
      <c r="CS32">
        <v>1000.01</v>
      </c>
      <c r="CT32">
        <v>90.9392</v>
      </c>
      <c r="CU32">
        <v>0.102454</v>
      </c>
      <c r="CV32">
        <v>25.2226</v>
      </c>
      <c r="CW32">
        <v>24.3081</v>
      </c>
      <c r="CX32">
        <v>999.9</v>
      </c>
      <c r="CY32">
        <v>0</v>
      </c>
      <c r="CZ32">
        <v>0</v>
      </c>
      <c r="DA32">
        <v>9994.3799999999992</v>
      </c>
      <c r="DB32">
        <v>0</v>
      </c>
      <c r="DC32">
        <v>0.22256699999999999</v>
      </c>
      <c r="DD32">
        <v>0.43103000000000002</v>
      </c>
      <c r="DE32">
        <v>407.62799999999999</v>
      </c>
      <c r="DF32">
        <v>407.16899999999998</v>
      </c>
      <c r="DG32">
        <v>4.7004700000000003E-2</v>
      </c>
      <c r="DH32">
        <v>400.00700000000001</v>
      </c>
      <c r="DI32">
        <v>17.5898</v>
      </c>
      <c r="DJ32">
        <v>1.6038699999999999</v>
      </c>
      <c r="DK32">
        <v>1.5995999999999999</v>
      </c>
      <c r="DL32">
        <v>13.9961</v>
      </c>
      <c r="DM32">
        <v>13.9549</v>
      </c>
      <c r="DN32">
        <v>0</v>
      </c>
      <c r="DO32">
        <v>0</v>
      </c>
      <c r="DP32">
        <v>0</v>
      </c>
      <c r="DQ32">
        <v>0</v>
      </c>
      <c r="DR32">
        <v>0.8</v>
      </c>
      <c r="DS32">
        <v>0</v>
      </c>
      <c r="DT32">
        <v>-20</v>
      </c>
      <c r="DU32">
        <v>-1.7</v>
      </c>
      <c r="DV32">
        <v>34.375</v>
      </c>
      <c r="DW32">
        <v>39.811999999999998</v>
      </c>
      <c r="DX32">
        <v>37.25</v>
      </c>
      <c r="DY32">
        <v>38.875</v>
      </c>
      <c r="DZ32">
        <v>35.436999999999998</v>
      </c>
      <c r="EA32">
        <v>0</v>
      </c>
      <c r="EB32">
        <v>0</v>
      </c>
      <c r="EC32">
        <v>0</v>
      </c>
      <c r="ED32">
        <v>3251.8999998569502</v>
      </c>
      <c r="EE32">
        <v>0</v>
      </c>
      <c r="EF32">
        <v>1.3346153846153801</v>
      </c>
      <c r="EG32">
        <v>1.1452991176993099</v>
      </c>
      <c r="EH32">
        <v>5.6376069481152999</v>
      </c>
      <c r="EI32">
        <v>-27.873076923076901</v>
      </c>
      <c r="EJ32">
        <v>15</v>
      </c>
      <c r="EK32">
        <v>1634337203.5</v>
      </c>
      <c r="EL32" t="s">
        <v>426</v>
      </c>
      <c r="EM32">
        <v>1634337199</v>
      </c>
      <c r="EN32">
        <v>1634337203.5</v>
      </c>
      <c r="EO32">
        <v>138</v>
      </c>
      <c r="EP32">
        <v>4.7E-2</v>
      </c>
      <c r="EQ32">
        <v>-1E-3</v>
      </c>
      <c r="ER32">
        <v>5.069</v>
      </c>
      <c r="ES32">
        <v>-0.63500000000000001</v>
      </c>
      <c r="ET32">
        <v>400</v>
      </c>
      <c r="EU32">
        <v>18</v>
      </c>
      <c r="EV32">
        <v>0.45</v>
      </c>
      <c r="EW32">
        <v>0.23</v>
      </c>
      <c r="EX32">
        <v>0.40665200000000001</v>
      </c>
      <c r="EY32">
        <v>0.129356420262664</v>
      </c>
      <c r="EZ32">
        <v>2.4210193304680602E-2</v>
      </c>
      <c r="FA32">
        <v>0</v>
      </c>
      <c r="FB32">
        <v>4.71522225E-2</v>
      </c>
      <c r="FC32">
        <v>1.34050255159474E-2</v>
      </c>
      <c r="FD32">
        <v>2.07216892234773E-3</v>
      </c>
      <c r="FE32">
        <v>1</v>
      </c>
      <c r="FF32">
        <v>1</v>
      </c>
      <c r="FG32">
        <v>2</v>
      </c>
      <c r="FH32" t="s">
        <v>395</v>
      </c>
      <c r="FI32">
        <v>3.8229099999999998</v>
      </c>
      <c r="FJ32">
        <v>2.7056300000000002</v>
      </c>
      <c r="FK32">
        <v>8.8381799999999996E-2</v>
      </c>
      <c r="FL32">
        <v>8.9129100000000003E-2</v>
      </c>
      <c r="FM32">
        <v>8.6190500000000003E-2</v>
      </c>
      <c r="FN32">
        <v>8.3412100000000003E-2</v>
      </c>
      <c r="FO32">
        <v>26529.599999999999</v>
      </c>
      <c r="FP32">
        <v>22511.5</v>
      </c>
      <c r="FQ32">
        <v>26123.599999999999</v>
      </c>
      <c r="FR32">
        <v>24111.9</v>
      </c>
      <c r="FS32">
        <v>40751.1</v>
      </c>
      <c r="FT32">
        <v>36473.199999999997</v>
      </c>
      <c r="FU32">
        <v>47229.3</v>
      </c>
      <c r="FV32">
        <v>42983.9</v>
      </c>
      <c r="FW32">
        <v>2.7022499999999998</v>
      </c>
      <c r="FX32">
        <v>1.7649300000000001</v>
      </c>
      <c r="FY32">
        <v>6.4879699999999998E-2</v>
      </c>
      <c r="FZ32">
        <v>0</v>
      </c>
      <c r="GA32">
        <v>23.241499999999998</v>
      </c>
      <c r="GB32">
        <v>999.9</v>
      </c>
      <c r="GC32">
        <v>49.64</v>
      </c>
      <c r="GD32">
        <v>27.391999999999999</v>
      </c>
      <c r="GE32">
        <v>19.991700000000002</v>
      </c>
      <c r="GF32">
        <v>55.504100000000001</v>
      </c>
      <c r="GG32">
        <v>46.722799999999999</v>
      </c>
      <c r="GH32">
        <v>3</v>
      </c>
      <c r="GI32">
        <v>-0.25907999999999998</v>
      </c>
      <c r="GJ32">
        <v>-0.89199300000000004</v>
      </c>
      <c r="GK32">
        <v>20.2621</v>
      </c>
      <c r="GL32">
        <v>5.2363099999999996</v>
      </c>
      <c r="GM32">
        <v>11.986000000000001</v>
      </c>
      <c r="GN32">
        <v>4.9576000000000002</v>
      </c>
      <c r="GO32">
        <v>3.3039999999999998</v>
      </c>
      <c r="GP32">
        <v>1593.5</v>
      </c>
      <c r="GQ32">
        <v>9999</v>
      </c>
      <c r="GR32">
        <v>2986</v>
      </c>
      <c r="GS32">
        <v>19.7</v>
      </c>
      <c r="GT32">
        <v>1.8681300000000001</v>
      </c>
      <c r="GU32">
        <v>1.86382</v>
      </c>
      <c r="GV32">
        <v>1.87148</v>
      </c>
      <c r="GW32">
        <v>1.86219</v>
      </c>
      <c r="GX32">
        <v>1.86172</v>
      </c>
      <c r="GY32">
        <v>1.8682000000000001</v>
      </c>
      <c r="GZ32">
        <v>1.85833</v>
      </c>
      <c r="HA32">
        <v>1.8648</v>
      </c>
      <c r="HB32">
        <v>5</v>
      </c>
      <c r="HC32">
        <v>0</v>
      </c>
      <c r="HD32">
        <v>0</v>
      </c>
      <c r="HE32">
        <v>0</v>
      </c>
      <c r="HF32" t="s">
        <v>396</v>
      </c>
      <c r="HG32" t="s">
        <v>397</v>
      </c>
      <c r="HH32" t="s">
        <v>398</v>
      </c>
      <c r="HI32" t="s">
        <v>398</v>
      </c>
      <c r="HJ32" t="s">
        <v>398</v>
      </c>
      <c r="HK32" t="s">
        <v>398</v>
      </c>
      <c r="HL32">
        <v>0</v>
      </c>
      <c r="HM32">
        <v>100</v>
      </c>
      <c r="HN32">
        <v>100</v>
      </c>
      <c r="HO32">
        <v>5.0679999999999996</v>
      </c>
      <c r="HP32">
        <v>-0.6351</v>
      </c>
      <c r="HQ32">
        <v>5.0685238095237004</v>
      </c>
      <c r="HR32">
        <v>0</v>
      </c>
      <c r="HS32">
        <v>0</v>
      </c>
      <c r="HT32">
        <v>0</v>
      </c>
      <c r="HU32">
        <v>-0.63511500000000298</v>
      </c>
      <c r="HV32">
        <v>0</v>
      </c>
      <c r="HW32">
        <v>0</v>
      </c>
      <c r="HX32">
        <v>0</v>
      </c>
      <c r="HY32">
        <v>-1</v>
      </c>
      <c r="HZ32">
        <v>-1</v>
      </c>
      <c r="IA32">
        <v>-1</v>
      </c>
      <c r="IB32">
        <v>-1</v>
      </c>
      <c r="IC32">
        <v>1.6</v>
      </c>
      <c r="ID32">
        <v>1.5</v>
      </c>
      <c r="IE32">
        <v>1.5234399999999999</v>
      </c>
      <c r="IF32">
        <v>2.33765</v>
      </c>
      <c r="IG32">
        <v>2.64893</v>
      </c>
      <c r="IH32">
        <v>2.8955099999999998</v>
      </c>
      <c r="II32">
        <v>2.8442400000000001</v>
      </c>
      <c r="IJ32">
        <v>2.34253</v>
      </c>
      <c r="IK32">
        <v>32.090400000000002</v>
      </c>
      <c r="IL32">
        <v>14.815</v>
      </c>
      <c r="IM32">
        <v>18</v>
      </c>
      <c r="IN32">
        <v>1190.54</v>
      </c>
      <c r="IO32">
        <v>375.18599999999998</v>
      </c>
      <c r="IP32">
        <v>25.0001</v>
      </c>
      <c r="IQ32">
        <v>23.991399999999999</v>
      </c>
      <c r="IR32">
        <v>30</v>
      </c>
      <c r="IS32">
        <v>23.923200000000001</v>
      </c>
      <c r="IT32">
        <v>23.869800000000001</v>
      </c>
      <c r="IU32">
        <v>30.5428</v>
      </c>
      <c r="IV32">
        <v>9.4668700000000001</v>
      </c>
      <c r="IW32">
        <v>89.676000000000002</v>
      </c>
      <c r="IX32">
        <v>25</v>
      </c>
      <c r="IY32">
        <v>400</v>
      </c>
      <c r="IZ32">
        <v>17.6478</v>
      </c>
      <c r="JA32">
        <v>109.22199999999999</v>
      </c>
      <c r="JB32">
        <v>100.102</v>
      </c>
    </row>
    <row r="33" spans="1:262" x14ac:dyDescent="0.2">
      <c r="A33">
        <v>17</v>
      </c>
      <c r="B33">
        <v>1634337299.5</v>
      </c>
      <c r="C33">
        <v>379.90000009536698</v>
      </c>
      <c r="D33" t="s">
        <v>437</v>
      </c>
      <c r="E33" t="s">
        <v>438</v>
      </c>
      <c r="F33" t="s">
        <v>391</v>
      </c>
      <c r="G33">
        <v>1634337299.5</v>
      </c>
      <c r="H33">
        <f t="shared" si="0"/>
        <v>5.0051843152420474E-5</v>
      </c>
      <c r="I33">
        <f t="shared" si="1"/>
        <v>5.0051843152420471E-2</v>
      </c>
      <c r="J33">
        <f t="shared" si="2"/>
        <v>-0.74507135965715343</v>
      </c>
      <c r="K33">
        <f t="shared" si="3"/>
        <v>400.43200000000002</v>
      </c>
      <c r="L33">
        <f t="shared" si="4"/>
        <v>773.26637823335591</v>
      </c>
      <c r="M33">
        <f t="shared" si="5"/>
        <v>70.399187919652107</v>
      </c>
      <c r="N33">
        <f t="shared" si="6"/>
        <v>36.455855848080006</v>
      </c>
      <c r="O33">
        <f t="shared" si="7"/>
        <v>3.0730009283817328E-3</v>
      </c>
      <c r="P33">
        <f t="shared" si="8"/>
        <v>2.7766979613001763</v>
      </c>
      <c r="Q33">
        <f t="shared" si="9"/>
        <v>3.0711127807048029E-3</v>
      </c>
      <c r="R33">
        <f t="shared" si="10"/>
        <v>1.9196150298173599E-3</v>
      </c>
      <c r="S33">
        <f t="shared" si="11"/>
        <v>0</v>
      </c>
      <c r="T33">
        <f t="shared" si="12"/>
        <v>25.214100970692702</v>
      </c>
      <c r="U33">
        <f t="shared" si="13"/>
        <v>24.315999999999999</v>
      </c>
      <c r="V33">
        <f t="shared" si="14"/>
        <v>3.0522993836955115</v>
      </c>
      <c r="W33">
        <f t="shared" si="15"/>
        <v>49.843214643180808</v>
      </c>
      <c r="X33">
        <f t="shared" si="16"/>
        <v>1.6065059403585003</v>
      </c>
      <c r="Y33">
        <f t="shared" si="17"/>
        <v>3.2231186368279134</v>
      </c>
      <c r="Z33">
        <f t="shared" si="18"/>
        <v>1.4457934433370112</v>
      </c>
      <c r="AA33">
        <f t="shared" si="19"/>
        <v>-2.2072862830217428</v>
      </c>
      <c r="AB33">
        <f t="shared" si="20"/>
        <v>136.49403505843097</v>
      </c>
      <c r="AC33">
        <f t="shared" si="21"/>
        <v>10.374051346498902</v>
      </c>
      <c r="AD33">
        <f t="shared" si="22"/>
        <v>144.66080012190812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48673.426253875245</v>
      </c>
      <c r="AJ33" t="s">
        <v>392</v>
      </c>
      <c r="AK33" t="s">
        <v>392</v>
      </c>
      <c r="AL33">
        <v>0</v>
      </c>
      <c r="AM33">
        <v>0</v>
      </c>
      <c r="AN33" t="e">
        <f t="shared" si="26"/>
        <v>#DIV/0!</v>
      </c>
      <c r="AO33">
        <v>0</v>
      </c>
      <c r="AP33" t="s">
        <v>392</v>
      </c>
      <c r="AQ33" t="s">
        <v>392</v>
      </c>
      <c r="AR33">
        <v>0</v>
      </c>
      <c r="AS33">
        <v>0</v>
      </c>
      <c r="AT33" t="e">
        <f t="shared" si="27"/>
        <v>#DIV/0!</v>
      </c>
      <c r="AU33">
        <v>0.5</v>
      </c>
      <c r="AV33">
        <f t="shared" si="28"/>
        <v>0</v>
      </c>
      <c r="AW33">
        <f t="shared" si="29"/>
        <v>-0.74507135965715343</v>
      </c>
      <c r="AX33" t="e">
        <f t="shared" si="30"/>
        <v>#DIV/0!</v>
      </c>
      <c r="AY33" t="e">
        <f t="shared" si="31"/>
        <v>#DIV/0!</v>
      </c>
      <c r="AZ33" t="e">
        <f t="shared" si="32"/>
        <v>#DIV/0!</v>
      </c>
      <c r="BA33" t="e">
        <f t="shared" si="33"/>
        <v>#DIV/0!</v>
      </c>
      <c r="BB33" t="s">
        <v>392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 t="e">
        <f t="shared" si="38"/>
        <v>#DIV/0!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v>231</v>
      </c>
      <c r="BM33">
        <v>300</v>
      </c>
      <c r="BN33">
        <v>300</v>
      </c>
      <c r="BO33">
        <v>300</v>
      </c>
      <c r="BP33">
        <v>8330.7900000000009</v>
      </c>
      <c r="BQ33">
        <v>980.15</v>
      </c>
      <c r="BR33">
        <v>-5.6589800000000001E-3</v>
      </c>
      <c r="BS33">
        <v>1.45</v>
      </c>
      <c r="BT33" t="s">
        <v>392</v>
      </c>
      <c r="BU33" t="s">
        <v>392</v>
      </c>
      <c r="BV33" t="s">
        <v>392</v>
      </c>
      <c r="BW33" t="s">
        <v>392</v>
      </c>
      <c r="BX33" t="s">
        <v>392</v>
      </c>
      <c r="BY33" t="s">
        <v>392</v>
      </c>
      <c r="BZ33" t="s">
        <v>392</v>
      </c>
      <c r="CA33" t="s">
        <v>392</v>
      </c>
      <c r="CB33" t="s">
        <v>392</v>
      </c>
      <c r="CC33" t="s">
        <v>392</v>
      </c>
      <c r="CD33">
        <f t="shared" si="42"/>
        <v>0</v>
      </c>
      <c r="CE33">
        <f t="shared" si="43"/>
        <v>0</v>
      </c>
      <c r="CF33">
        <f t="shared" si="44"/>
        <v>0</v>
      </c>
      <c r="CG33">
        <f t="shared" si="45"/>
        <v>0</v>
      </c>
      <c r="CH33">
        <v>6</v>
      </c>
      <c r="CI33">
        <v>0.5</v>
      </c>
      <c r="CJ33" t="s">
        <v>393</v>
      </c>
      <c r="CK33">
        <v>2</v>
      </c>
      <c r="CL33">
        <v>1634337299.5</v>
      </c>
      <c r="CM33">
        <v>400.43200000000002</v>
      </c>
      <c r="CN33">
        <v>399.99700000000001</v>
      </c>
      <c r="CO33">
        <v>17.645900000000001</v>
      </c>
      <c r="CP33">
        <v>17.616399999999999</v>
      </c>
      <c r="CQ33">
        <v>395.36399999999998</v>
      </c>
      <c r="CR33">
        <v>18.280999999999999</v>
      </c>
      <c r="CS33">
        <v>1000.04</v>
      </c>
      <c r="CT33">
        <v>90.939800000000005</v>
      </c>
      <c r="CU33">
        <v>0.10151499999999999</v>
      </c>
      <c r="CV33">
        <v>25.227799999999998</v>
      </c>
      <c r="CW33">
        <v>24.315999999999999</v>
      </c>
      <c r="CX33">
        <v>999.9</v>
      </c>
      <c r="CY33">
        <v>0</v>
      </c>
      <c r="CZ33">
        <v>0</v>
      </c>
      <c r="DA33">
        <v>10065</v>
      </c>
      <c r="DB33">
        <v>0</v>
      </c>
      <c r="DC33">
        <v>0.22256699999999999</v>
      </c>
      <c r="DD33">
        <v>0.43566899999999997</v>
      </c>
      <c r="DE33">
        <v>407.625</v>
      </c>
      <c r="DF33">
        <v>407.17</v>
      </c>
      <c r="DG33">
        <v>2.9445599999999999E-2</v>
      </c>
      <c r="DH33">
        <v>399.99700000000001</v>
      </c>
      <c r="DI33">
        <v>17.616399999999999</v>
      </c>
      <c r="DJ33">
        <v>1.6047100000000001</v>
      </c>
      <c r="DK33">
        <v>1.6020399999999999</v>
      </c>
      <c r="DL33">
        <v>14.004099999999999</v>
      </c>
      <c r="DM33">
        <v>13.978400000000001</v>
      </c>
      <c r="DN33">
        <v>0</v>
      </c>
      <c r="DO33">
        <v>0</v>
      </c>
      <c r="DP33">
        <v>0</v>
      </c>
      <c r="DQ33">
        <v>0</v>
      </c>
      <c r="DR33">
        <v>-4.3</v>
      </c>
      <c r="DS33">
        <v>0</v>
      </c>
      <c r="DT33">
        <v>-21</v>
      </c>
      <c r="DU33">
        <v>-3.3</v>
      </c>
      <c r="DV33">
        <v>34.375</v>
      </c>
      <c r="DW33">
        <v>39.811999999999998</v>
      </c>
      <c r="DX33">
        <v>37.25</v>
      </c>
      <c r="DY33">
        <v>38.875</v>
      </c>
      <c r="DZ33">
        <v>35.436999999999998</v>
      </c>
      <c r="EA33">
        <v>0</v>
      </c>
      <c r="EB33">
        <v>0</v>
      </c>
      <c r="EC33">
        <v>0</v>
      </c>
      <c r="ED33">
        <v>3257.2999999523199</v>
      </c>
      <c r="EE33">
        <v>0</v>
      </c>
      <c r="EF33">
        <v>2.7639999999999998</v>
      </c>
      <c r="EG33">
        <v>10.5615386076463</v>
      </c>
      <c r="EH33">
        <v>9.6999999834941306</v>
      </c>
      <c r="EI33">
        <v>-28.295999999999999</v>
      </c>
      <c r="EJ33">
        <v>15</v>
      </c>
      <c r="EK33">
        <v>1634337203.5</v>
      </c>
      <c r="EL33" t="s">
        <v>426</v>
      </c>
      <c r="EM33">
        <v>1634337199</v>
      </c>
      <c r="EN33">
        <v>1634337203.5</v>
      </c>
      <c r="EO33">
        <v>138</v>
      </c>
      <c r="EP33">
        <v>4.7E-2</v>
      </c>
      <c r="EQ33">
        <v>-1E-3</v>
      </c>
      <c r="ER33">
        <v>5.069</v>
      </c>
      <c r="ES33">
        <v>-0.63500000000000001</v>
      </c>
      <c r="ET33">
        <v>400</v>
      </c>
      <c r="EU33">
        <v>18</v>
      </c>
      <c r="EV33">
        <v>0.45</v>
      </c>
      <c r="EW33">
        <v>0.23</v>
      </c>
      <c r="EX33">
        <v>0.41291243902439001</v>
      </c>
      <c r="EY33">
        <v>5.9792320557490702E-2</v>
      </c>
      <c r="EZ33">
        <v>2.0016357665606901E-2</v>
      </c>
      <c r="FA33">
        <v>1</v>
      </c>
      <c r="FB33">
        <v>4.6026312195121898E-2</v>
      </c>
      <c r="FC33">
        <v>-1.37024905923345E-2</v>
      </c>
      <c r="FD33">
        <v>4.1704477301425704E-3</v>
      </c>
      <c r="FE33">
        <v>1</v>
      </c>
      <c r="FF33">
        <v>2</v>
      </c>
      <c r="FG33">
        <v>2</v>
      </c>
      <c r="FH33" t="s">
        <v>403</v>
      </c>
      <c r="FI33">
        <v>3.8229500000000001</v>
      </c>
      <c r="FJ33">
        <v>2.7053099999999999</v>
      </c>
      <c r="FK33">
        <v>8.8381899999999999E-2</v>
      </c>
      <c r="FL33">
        <v>8.9128299999999994E-2</v>
      </c>
      <c r="FM33">
        <v>8.6222800000000002E-2</v>
      </c>
      <c r="FN33">
        <v>8.3503499999999994E-2</v>
      </c>
      <c r="FO33">
        <v>26530</v>
      </c>
      <c r="FP33">
        <v>22511.599999999999</v>
      </c>
      <c r="FQ33">
        <v>26123.9</v>
      </c>
      <c r="FR33">
        <v>24111.9</v>
      </c>
      <c r="FS33">
        <v>40749.599999999999</v>
      </c>
      <c r="FT33">
        <v>36469.599999999999</v>
      </c>
      <c r="FU33">
        <v>47229.2</v>
      </c>
      <c r="FV33">
        <v>42984</v>
      </c>
      <c r="FW33">
        <v>2.7042299999999999</v>
      </c>
      <c r="FX33">
        <v>1.7655000000000001</v>
      </c>
      <c r="FY33">
        <v>6.5244700000000003E-2</v>
      </c>
      <c r="FZ33">
        <v>0</v>
      </c>
      <c r="GA33">
        <v>23.243400000000001</v>
      </c>
      <c r="GB33">
        <v>999.9</v>
      </c>
      <c r="GC33">
        <v>49.64</v>
      </c>
      <c r="GD33">
        <v>27.402000000000001</v>
      </c>
      <c r="GE33">
        <v>20.001999999999999</v>
      </c>
      <c r="GF33">
        <v>54.524099999999997</v>
      </c>
      <c r="GG33">
        <v>46.698700000000002</v>
      </c>
      <c r="GH33">
        <v>3</v>
      </c>
      <c r="GI33">
        <v>-0.25915100000000002</v>
      </c>
      <c r="GJ33">
        <v>-0.89221099999999998</v>
      </c>
      <c r="GK33">
        <v>20.2624</v>
      </c>
      <c r="GL33">
        <v>5.23766</v>
      </c>
      <c r="GM33">
        <v>11.986000000000001</v>
      </c>
      <c r="GN33">
        <v>4.9577</v>
      </c>
      <c r="GO33">
        <v>3.3039999999999998</v>
      </c>
      <c r="GP33">
        <v>1593.5</v>
      </c>
      <c r="GQ33">
        <v>9999</v>
      </c>
      <c r="GR33">
        <v>2986</v>
      </c>
      <c r="GS33">
        <v>19.7</v>
      </c>
      <c r="GT33">
        <v>1.86815</v>
      </c>
      <c r="GU33">
        <v>1.8638300000000001</v>
      </c>
      <c r="GV33">
        <v>1.87147</v>
      </c>
      <c r="GW33">
        <v>1.86219</v>
      </c>
      <c r="GX33">
        <v>1.86172</v>
      </c>
      <c r="GY33">
        <v>1.86818</v>
      </c>
      <c r="GZ33">
        <v>1.8583400000000001</v>
      </c>
      <c r="HA33">
        <v>1.8648100000000001</v>
      </c>
      <c r="HB33">
        <v>5</v>
      </c>
      <c r="HC33">
        <v>0</v>
      </c>
      <c r="HD33">
        <v>0</v>
      </c>
      <c r="HE33">
        <v>0</v>
      </c>
      <c r="HF33" t="s">
        <v>396</v>
      </c>
      <c r="HG33" t="s">
        <v>397</v>
      </c>
      <c r="HH33" t="s">
        <v>398</v>
      </c>
      <c r="HI33" t="s">
        <v>398</v>
      </c>
      <c r="HJ33" t="s">
        <v>398</v>
      </c>
      <c r="HK33" t="s">
        <v>398</v>
      </c>
      <c r="HL33">
        <v>0</v>
      </c>
      <c r="HM33">
        <v>100</v>
      </c>
      <c r="HN33">
        <v>100</v>
      </c>
      <c r="HO33">
        <v>5.0679999999999996</v>
      </c>
      <c r="HP33">
        <v>-0.6351</v>
      </c>
      <c r="HQ33">
        <v>5.0685238095237004</v>
      </c>
      <c r="HR33">
        <v>0</v>
      </c>
      <c r="HS33">
        <v>0</v>
      </c>
      <c r="HT33">
        <v>0</v>
      </c>
      <c r="HU33">
        <v>-0.63511500000000298</v>
      </c>
      <c r="HV33">
        <v>0</v>
      </c>
      <c r="HW33">
        <v>0</v>
      </c>
      <c r="HX33">
        <v>0</v>
      </c>
      <c r="HY33">
        <v>-1</v>
      </c>
      <c r="HZ33">
        <v>-1</v>
      </c>
      <c r="IA33">
        <v>-1</v>
      </c>
      <c r="IB33">
        <v>-1</v>
      </c>
      <c r="IC33">
        <v>1.7</v>
      </c>
      <c r="ID33">
        <v>1.6</v>
      </c>
      <c r="IE33">
        <v>1.5234399999999999</v>
      </c>
      <c r="IF33">
        <v>2.33521</v>
      </c>
      <c r="IG33">
        <v>2.64893</v>
      </c>
      <c r="IH33">
        <v>2.8955099999999998</v>
      </c>
      <c r="II33">
        <v>2.8442400000000001</v>
      </c>
      <c r="IJ33">
        <v>2.32056</v>
      </c>
      <c r="IK33">
        <v>32.090400000000002</v>
      </c>
      <c r="IL33">
        <v>14.8062</v>
      </c>
      <c r="IM33">
        <v>18</v>
      </c>
      <c r="IN33">
        <v>1193.01</v>
      </c>
      <c r="IO33">
        <v>375.47699999999998</v>
      </c>
      <c r="IP33">
        <v>24.9999</v>
      </c>
      <c r="IQ33">
        <v>23.990400000000001</v>
      </c>
      <c r="IR33">
        <v>29.9999</v>
      </c>
      <c r="IS33">
        <v>23.921199999999999</v>
      </c>
      <c r="IT33">
        <v>23.8687</v>
      </c>
      <c r="IU33">
        <v>30.543600000000001</v>
      </c>
      <c r="IV33">
        <v>9.1936</v>
      </c>
      <c r="IW33">
        <v>90.059299999999993</v>
      </c>
      <c r="IX33">
        <v>25</v>
      </c>
      <c r="IY33">
        <v>400</v>
      </c>
      <c r="IZ33">
        <v>17.6478</v>
      </c>
      <c r="JA33">
        <v>109.223</v>
      </c>
      <c r="JB33">
        <v>100.102</v>
      </c>
    </row>
    <row r="34" spans="1:262" x14ac:dyDescent="0.2">
      <c r="A34">
        <v>18</v>
      </c>
      <c r="B34">
        <v>1634337304.5</v>
      </c>
      <c r="C34">
        <v>384.90000009536698</v>
      </c>
      <c r="D34" t="s">
        <v>439</v>
      </c>
      <c r="E34" t="s">
        <v>440</v>
      </c>
      <c r="F34" t="s">
        <v>391</v>
      </c>
      <c r="G34">
        <v>1634337304.5</v>
      </c>
      <c r="H34">
        <f t="shared" si="0"/>
        <v>6.2096526034331786E-5</v>
      </c>
      <c r="I34">
        <f t="shared" si="1"/>
        <v>6.2096526034331787E-2</v>
      </c>
      <c r="J34">
        <f t="shared" si="2"/>
        <v>-0.75985400805885062</v>
      </c>
      <c r="K34">
        <f t="shared" si="3"/>
        <v>400.39</v>
      </c>
      <c r="L34">
        <f t="shared" si="4"/>
        <v>704.93219285485088</v>
      </c>
      <c r="M34">
        <f t="shared" si="5"/>
        <v>64.177332778077314</v>
      </c>
      <c r="N34">
        <f t="shared" si="6"/>
        <v>36.451679369259999</v>
      </c>
      <c r="O34">
        <f t="shared" si="7"/>
        <v>3.8143123080291437E-3</v>
      </c>
      <c r="P34">
        <f t="shared" si="8"/>
        <v>2.7642048938097732</v>
      </c>
      <c r="Q34">
        <f t="shared" si="9"/>
        <v>3.8113906434394345E-3</v>
      </c>
      <c r="R34">
        <f t="shared" si="10"/>
        <v>2.3823814595115337E-3</v>
      </c>
      <c r="S34">
        <f t="shared" si="11"/>
        <v>0</v>
      </c>
      <c r="T34">
        <f t="shared" si="12"/>
        <v>25.211133042980968</v>
      </c>
      <c r="U34">
        <f t="shared" si="13"/>
        <v>24.325199999999999</v>
      </c>
      <c r="V34">
        <f t="shared" si="14"/>
        <v>3.0539826065153135</v>
      </c>
      <c r="W34">
        <f t="shared" si="15"/>
        <v>49.910182047741614</v>
      </c>
      <c r="X34">
        <f t="shared" si="16"/>
        <v>1.6087026768668</v>
      </c>
      <c r="Y34">
        <f t="shared" si="17"/>
        <v>3.2231953698906457</v>
      </c>
      <c r="Z34">
        <f t="shared" si="18"/>
        <v>1.4452799296485135</v>
      </c>
      <c r="AA34">
        <f t="shared" si="19"/>
        <v>-2.7384567981140315</v>
      </c>
      <c r="AB34">
        <f t="shared" si="20"/>
        <v>134.56850425427081</v>
      </c>
      <c r="AC34">
        <f t="shared" si="21"/>
        <v>10.274425277589398</v>
      </c>
      <c r="AD34">
        <f t="shared" si="22"/>
        <v>142.10447273374618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48330.840870226522</v>
      </c>
      <c r="AJ34" t="s">
        <v>392</v>
      </c>
      <c r="AK34" t="s">
        <v>392</v>
      </c>
      <c r="AL34">
        <v>0</v>
      </c>
      <c r="AM34">
        <v>0</v>
      </c>
      <c r="AN34" t="e">
        <f t="shared" si="26"/>
        <v>#DIV/0!</v>
      </c>
      <c r="AO34">
        <v>0</v>
      </c>
      <c r="AP34" t="s">
        <v>392</v>
      </c>
      <c r="AQ34" t="s">
        <v>392</v>
      </c>
      <c r="AR34">
        <v>0</v>
      </c>
      <c r="AS34">
        <v>0</v>
      </c>
      <c r="AT34" t="e">
        <f t="shared" si="27"/>
        <v>#DIV/0!</v>
      </c>
      <c r="AU34">
        <v>0.5</v>
      </c>
      <c r="AV34">
        <f t="shared" si="28"/>
        <v>0</v>
      </c>
      <c r="AW34">
        <f t="shared" si="29"/>
        <v>-0.75985400805885062</v>
      </c>
      <c r="AX34" t="e">
        <f t="shared" si="30"/>
        <v>#DIV/0!</v>
      </c>
      <c r="AY34" t="e">
        <f t="shared" si="31"/>
        <v>#DIV/0!</v>
      </c>
      <c r="AZ34" t="e">
        <f t="shared" si="32"/>
        <v>#DIV/0!</v>
      </c>
      <c r="BA34" t="e">
        <f t="shared" si="33"/>
        <v>#DIV/0!</v>
      </c>
      <c r="BB34" t="s">
        <v>392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 t="e">
        <f t="shared" si="38"/>
        <v>#DIV/0!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v>231</v>
      </c>
      <c r="BM34">
        <v>300</v>
      </c>
      <c r="BN34">
        <v>300</v>
      </c>
      <c r="BO34">
        <v>300</v>
      </c>
      <c r="BP34">
        <v>8330.7900000000009</v>
      </c>
      <c r="BQ34">
        <v>980.15</v>
      </c>
      <c r="BR34">
        <v>-5.6589800000000001E-3</v>
      </c>
      <c r="BS34">
        <v>1.45</v>
      </c>
      <c r="BT34" t="s">
        <v>392</v>
      </c>
      <c r="BU34" t="s">
        <v>392</v>
      </c>
      <c r="BV34" t="s">
        <v>392</v>
      </c>
      <c r="BW34" t="s">
        <v>392</v>
      </c>
      <c r="BX34" t="s">
        <v>392</v>
      </c>
      <c r="BY34" t="s">
        <v>392</v>
      </c>
      <c r="BZ34" t="s">
        <v>392</v>
      </c>
      <c r="CA34" t="s">
        <v>392</v>
      </c>
      <c r="CB34" t="s">
        <v>392</v>
      </c>
      <c r="CC34" t="s">
        <v>392</v>
      </c>
      <c r="CD34">
        <f t="shared" si="42"/>
        <v>0</v>
      </c>
      <c r="CE34">
        <f t="shared" si="43"/>
        <v>0</v>
      </c>
      <c r="CF34">
        <f t="shared" si="44"/>
        <v>0</v>
      </c>
      <c r="CG34">
        <f t="shared" si="45"/>
        <v>0</v>
      </c>
      <c r="CH34">
        <v>6</v>
      </c>
      <c r="CI34">
        <v>0.5</v>
      </c>
      <c r="CJ34" t="s">
        <v>393</v>
      </c>
      <c r="CK34">
        <v>2</v>
      </c>
      <c r="CL34">
        <v>1634337304.5</v>
      </c>
      <c r="CM34">
        <v>400.39</v>
      </c>
      <c r="CN34">
        <v>399.94900000000001</v>
      </c>
      <c r="CO34">
        <v>17.670200000000001</v>
      </c>
      <c r="CP34">
        <v>17.633600000000001</v>
      </c>
      <c r="CQ34">
        <v>395.322</v>
      </c>
      <c r="CR34">
        <v>18.305299999999999</v>
      </c>
      <c r="CS34">
        <v>999.98800000000006</v>
      </c>
      <c r="CT34">
        <v>90.938599999999994</v>
      </c>
      <c r="CU34">
        <v>0.10183399999999999</v>
      </c>
      <c r="CV34">
        <v>25.228200000000001</v>
      </c>
      <c r="CW34">
        <v>24.325199999999999</v>
      </c>
      <c r="CX34">
        <v>999.9</v>
      </c>
      <c r="CY34">
        <v>0</v>
      </c>
      <c r="CZ34">
        <v>0</v>
      </c>
      <c r="DA34">
        <v>9991.25</v>
      </c>
      <c r="DB34">
        <v>0</v>
      </c>
      <c r="DC34">
        <v>0.22256699999999999</v>
      </c>
      <c r="DD34">
        <v>0.44158900000000001</v>
      </c>
      <c r="DE34">
        <v>407.59199999999998</v>
      </c>
      <c r="DF34">
        <v>407.12799999999999</v>
      </c>
      <c r="DG34">
        <v>3.6588700000000002E-2</v>
      </c>
      <c r="DH34">
        <v>399.94900000000001</v>
      </c>
      <c r="DI34">
        <v>17.633600000000001</v>
      </c>
      <c r="DJ34">
        <v>1.6069</v>
      </c>
      <c r="DK34">
        <v>1.6035699999999999</v>
      </c>
      <c r="DL34">
        <v>14.0251</v>
      </c>
      <c r="DM34">
        <v>13.9932</v>
      </c>
      <c r="DN34">
        <v>0</v>
      </c>
      <c r="DO34">
        <v>0</v>
      </c>
      <c r="DP34">
        <v>0</v>
      </c>
      <c r="DQ34">
        <v>0</v>
      </c>
      <c r="DR34">
        <v>5.5</v>
      </c>
      <c r="DS34">
        <v>0</v>
      </c>
      <c r="DT34">
        <v>-28.8</v>
      </c>
      <c r="DU34">
        <v>-3.7</v>
      </c>
      <c r="DV34">
        <v>34.375</v>
      </c>
      <c r="DW34">
        <v>39.811999999999998</v>
      </c>
      <c r="DX34">
        <v>37.25</v>
      </c>
      <c r="DY34">
        <v>38.875</v>
      </c>
      <c r="DZ34">
        <v>35.436999999999998</v>
      </c>
      <c r="EA34">
        <v>0</v>
      </c>
      <c r="EB34">
        <v>0</v>
      </c>
      <c r="EC34">
        <v>0</v>
      </c>
      <c r="ED34">
        <v>3262.0999999046298</v>
      </c>
      <c r="EE34">
        <v>0</v>
      </c>
      <c r="EF34">
        <v>1.5840000000000001</v>
      </c>
      <c r="EG34">
        <v>-2.26923075373589</v>
      </c>
      <c r="EH34">
        <v>3.8538461518476601</v>
      </c>
      <c r="EI34">
        <v>-27.231999999999999</v>
      </c>
      <c r="EJ34">
        <v>15</v>
      </c>
      <c r="EK34">
        <v>1634337203.5</v>
      </c>
      <c r="EL34" t="s">
        <v>426</v>
      </c>
      <c r="EM34">
        <v>1634337199</v>
      </c>
      <c r="EN34">
        <v>1634337203.5</v>
      </c>
      <c r="EO34">
        <v>138</v>
      </c>
      <c r="EP34">
        <v>4.7E-2</v>
      </c>
      <c r="EQ34">
        <v>-1E-3</v>
      </c>
      <c r="ER34">
        <v>5.069</v>
      </c>
      <c r="ES34">
        <v>-0.63500000000000001</v>
      </c>
      <c r="ET34">
        <v>400</v>
      </c>
      <c r="EU34">
        <v>18</v>
      </c>
      <c r="EV34">
        <v>0.45</v>
      </c>
      <c r="EW34">
        <v>0.23</v>
      </c>
      <c r="EX34">
        <v>0.42211222500000001</v>
      </c>
      <c r="EY34">
        <v>0.11247315196998001</v>
      </c>
      <c r="EZ34">
        <v>2.30000709678117E-2</v>
      </c>
      <c r="FA34">
        <v>0</v>
      </c>
      <c r="FB34">
        <v>4.2558567499999998E-2</v>
      </c>
      <c r="FC34">
        <v>-6.25814172607881E-2</v>
      </c>
      <c r="FD34">
        <v>7.7163427213410999E-3</v>
      </c>
      <c r="FE34">
        <v>1</v>
      </c>
      <c r="FF34">
        <v>1</v>
      </c>
      <c r="FG34">
        <v>2</v>
      </c>
      <c r="FH34" t="s">
        <v>395</v>
      </c>
      <c r="FI34">
        <v>3.8228800000000001</v>
      </c>
      <c r="FJ34">
        <v>2.70499</v>
      </c>
      <c r="FK34">
        <v>8.8373800000000002E-2</v>
      </c>
      <c r="FL34">
        <v>8.9119400000000001E-2</v>
      </c>
      <c r="FM34">
        <v>8.6305000000000007E-2</v>
      </c>
      <c r="FN34">
        <v>8.3560999999999996E-2</v>
      </c>
      <c r="FO34">
        <v>26530.1</v>
      </c>
      <c r="FP34">
        <v>22511.7</v>
      </c>
      <c r="FQ34">
        <v>26123.8</v>
      </c>
      <c r="FR34">
        <v>24111.8</v>
      </c>
      <c r="FS34">
        <v>40746.400000000001</v>
      </c>
      <c r="FT34">
        <v>36467.300000000003</v>
      </c>
      <c r="FU34">
        <v>47229.9</v>
      </c>
      <c r="FV34">
        <v>42983.9</v>
      </c>
      <c r="FW34">
        <v>2.7014</v>
      </c>
      <c r="FX34">
        <v>1.76572</v>
      </c>
      <c r="FY34">
        <v>6.5654500000000005E-2</v>
      </c>
      <c r="FZ34">
        <v>0</v>
      </c>
      <c r="GA34">
        <v>23.245899999999999</v>
      </c>
      <c r="GB34">
        <v>999.9</v>
      </c>
      <c r="GC34">
        <v>49.64</v>
      </c>
      <c r="GD34">
        <v>27.402000000000001</v>
      </c>
      <c r="GE34">
        <v>20.0029</v>
      </c>
      <c r="GF34">
        <v>55.104100000000003</v>
      </c>
      <c r="GG34">
        <v>46.710700000000003</v>
      </c>
      <c r="GH34">
        <v>3</v>
      </c>
      <c r="GI34">
        <v>-0.25953500000000002</v>
      </c>
      <c r="GJ34">
        <v>-0.89248400000000006</v>
      </c>
      <c r="GK34">
        <v>20.262499999999999</v>
      </c>
      <c r="GL34">
        <v>5.2378099999999996</v>
      </c>
      <c r="GM34">
        <v>11.986000000000001</v>
      </c>
      <c r="GN34">
        <v>4.9575500000000003</v>
      </c>
      <c r="GO34">
        <v>3.3039999999999998</v>
      </c>
      <c r="GP34">
        <v>1593.8</v>
      </c>
      <c r="GQ34">
        <v>9999</v>
      </c>
      <c r="GR34">
        <v>2986.5</v>
      </c>
      <c r="GS34">
        <v>19.7</v>
      </c>
      <c r="GT34">
        <v>1.8681300000000001</v>
      </c>
      <c r="GU34">
        <v>1.8638300000000001</v>
      </c>
      <c r="GV34">
        <v>1.87147</v>
      </c>
      <c r="GW34">
        <v>1.8621799999999999</v>
      </c>
      <c r="GX34">
        <v>1.86172</v>
      </c>
      <c r="GY34">
        <v>1.86818</v>
      </c>
      <c r="GZ34">
        <v>1.85836</v>
      </c>
      <c r="HA34">
        <v>1.8647899999999999</v>
      </c>
      <c r="HB34">
        <v>5</v>
      </c>
      <c r="HC34">
        <v>0</v>
      </c>
      <c r="HD34">
        <v>0</v>
      </c>
      <c r="HE34">
        <v>0</v>
      </c>
      <c r="HF34" t="s">
        <v>396</v>
      </c>
      <c r="HG34" t="s">
        <v>397</v>
      </c>
      <c r="HH34" t="s">
        <v>398</v>
      </c>
      <c r="HI34" t="s">
        <v>398</v>
      </c>
      <c r="HJ34" t="s">
        <v>398</v>
      </c>
      <c r="HK34" t="s">
        <v>398</v>
      </c>
      <c r="HL34">
        <v>0</v>
      </c>
      <c r="HM34">
        <v>100</v>
      </c>
      <c r="HN34">
        <v>100</v>
      </c>
      <c r="HO34">
        <v>5.0679999999999996</v>
      </c>
      <c r="HP34">
        <v>-0.6351</v>
      </c>
      <c r="HQ34">
        <v>5.0685238095237004</v>
      </c>
      <c r="HR34">
        <v>0</v>
      </c>
      <c r="HS34">
        <v>0</v>
      </c>
      <c r="HT34">
        <v>0</v>
      </c>
      <c r="HU34">
        <v>-0.63511500000000298</v>
      </c>
      <c r="HV34">
        <v>0</v>
      </c>
      <c r="HW34">
        <v>0</v>
      </c>
      <c r="HX34">
        <v>0</v>
      </c>
      <c r="HY34">
        <v>-1</v>
      </c>
      <c r="HZ34">
        <v>-1</v>
      </c>
      <c r="IA34">
        <v>-1</v>
      </c>
      <c r="IB34">
        <v>-1</v>
      </c>
      <c r="IC34">
        <v>1.8</v>
      </c>
      <c r="ID34">
        <v>1.7</v>
      </c>
      <c r="IE34">
        <v>1.5234399999999999</v>
      </c>
      <c r="IF34">
        <v>2.33521</v>
      </c>
      <c r="IG34">
        <v>2.64893</v>
      </c>
      <c r="IH34">
        <v>2.8955099999999998</v>
      </c>
      <c r="II34">
        <v>2.8442400000000001</v>
      </c>
      <c r="IJ34">
        <v>2.3535200000000001</v>
      </c>
      <c r="IK34">
        <v>32.090400000000002</v>
      </c>
      <c r="IL34">
        <v>14.8062</v>
      </c>
      <c r="IM34">
        <v>18</v>
      </c>
      <c r="IN34">
        <v>1189.44</v>
      </c>
      <c r="IO34">
        <v>375.58499999999998</v>
      </c>
      <c r="IP34">
        <v>24.9999</v>
      </c>
      <c r="IQ34">
        <v>23.9893</v>
      </c>
      <c r="IR34">
        <v>29.9999</v>
      </c>
      <c r="IS34">
        <v>23.921199999999999</v>
      </c>
      <c r="IT34">
        <v>23.8673</v>
      </c>
      <c r="IU34">
        <v>30.545400000000001</v>
      </c>
      <c r="IV34">
        <v>9.1936</v>
      </c>
      <c r="IW34">
        <v>90.059299999999993</v>
      </c>
      <c r="IX34">
        <v>25</v>
      </c>
      <c r="IY34">
        <v>400</v>
      </c>
      <c r="IZ34">
        <v>17.641999999999999</v>
      </c>
      <c r="JA34">
        <v>109.224</v>
      </c>
      <c r="JB34">
        <v>100.102</v>
      </c>
    </row>
    <row r="35" spans="1:262" x14ac:dyDescent="0.2">
      <c r="A35">
        <v>19</v>
      </c>
      <c r="B35">
        <v>1634337309.5</v>
      </c>
      <c r="C35">
        <v>389.90000009536698</v>
      </c>
      <c r="D35" t="s">
        <v>441</v>
      </c>
      <c r="E35" t="s">
        <v>442</v>
      </c>
      <c r="F35" t="s">
        <v>391</v>
      </c>
      <c r="G35">
        <v>1634337309.5</v>
      </c>
      <c r="H35">
        <f t="shared" si="0"/>
        <v>7.312300547128255E-5</v>
      </c>
      <c r="I35">
        <f t="shared" si="1"/>
        <v>7.3123005471282546E-2</v>
      </c>
      <c r="J35">
        <f t="shared" si="2"/>
        <v>-0.75758499422369607</v>
      </c>
      <c r="K35">
        <f t="shared" si="3"/>
        <v>400.44200000000001</v>
      </c>
      <c r="L35">
        <f t="shared" si="4"/>
        <v>656.36141231045576</v>
      </c>
      <c r="M35">
        <f t="shared" si="5"/>
        <v>59.754724218162842</v>
      </c>
      <c r="N35">
        <f t="shared" si="6"/>
        <v>36.455984198004003</v>
      </c>
      <c r="O35">
        <f t="shared" si="7"/>
        <v>4.4983152806675284E-3</v>
      </c>
      <c r="P35">
        <f t="shared" si="8"/>
        <v>2.7607932957975132</v>
      </c>
      <c r="Q35">
        <f t="shared" si="9"/>
        <v>4.4942473921588408E-3</v>
      </c>
      <c r="R35">
        <f t="shared" si="10"/>
        <v>2.8092697888088235E-3</v>
      </c>
      <c r="S35">
        <f t="shared" si="11"/>
        <v>0</v>
      </c>
      <c r="T35">
        <f t="shared" si="12"/>
        <v>25.210779438597147</v>
      </c>
      <c r="U35">
        <f t="shared" si="13"/>
        <v>24.317900000000002</v>
      </c>
      <c r="V35">
        <f t="shared" si="14"/>
        <v>3.0526469393338824</v>
      </c>
      <c r="W35">
        <f t="shared" si="15"/>
        <v>49.921625599327172</v>
      </c>
      <c r="X35">
        <f t="shared" si="16"/>
        <v>1.6093301138825997</v>
      </c>
      <c r="Y35">
        <f t="shared" si="17"/>
        <v>3.2237133598155299</v>
      </c>
      <c r="Z35">
        <f t="shared" si="18"/>
        <v>1.4433168254512827</v>
      </c>
      <c r="AA35">
        <f t="shared" si="19"/>
        <v>-3.2247245412835603</v>
      </c>
      <c r="AB35">
        <f t="shared" si="20"/>
        <v>135.89081789285095</v>
      </c>
      <c r="AC35">
        <f t="shared" si="21"/>
        <v>10.387966109853501</v>
      </c>
      <c r="AD35">
        <f t="shared" si="22"/>
        <v>143.05405946142088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48236.981120711192</v>
      </c>
      <c r="AJ35" t="s">
        <v>392</v>
      </c>
      <c r="AK35" t="s">
        <v>392</v>
      </c>
      <c r="AL35">
        <v>0</v>
      </c>
      <c r="AM35">
        <v>0</v>
      </c>
      <c r="AN35" t="e">
        <f t="shared" si="26"/>
        <v>#DIV/0!</v>
      </c>
      <c r="AO35">
        <v>0</v>
      </c>
      <c r="AP35" t="s">
        <v>392</v>
      </c>
      <c r="AQ35" t="s">
        <v>392</v>
      </c>
      <c r="AR35">
        <v>0</v>
      </c>
      <c r="AS35">
        <v>0</v>
      </c>
      <c r="AT35" t="e">
        <f t="shared" si="27"/>
        <v>#DIV/0!</v>
      </c>
      <c r="AU35">
        <v>0.5</v>
      </c>
      <c r="AV35">
        <f t="shared" si="28"/>
        <v>0</v>
      </c>
      <c r="AW35">
        <f t="shared" si="29"/>
        <v>-0.75758499422369607</v>
      </c>
      <c r="AX35" t="e">
        <f t="shared" si="30"/>
        <v>#DIV/0!</v>
      </c>
      <c r="AY35" t="e">
        <f t="shared" si="31"/>
        <v>#DIV/0!</v>
      </c>
      <c r="AZ35" t="e">
        <f t="shared" si="32"/>
        <v>#DIV/0!</v>
      </c>
      <c r="BA35" t="e">
        <f t="shared" si="33"/>
        <v>#DIV/0!</v>
      </c>
      <c r="BB35" t="s">
        <v>392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 t="e">
        <f t="shared" si="38"/>
        <v>#DIV/0!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v>231</v>
      </c>
      <c r="BM35">
        <v>300</v>
      </c>
      <c r="BN35">
        <v>300</v>
      </c>
      <c r="BO35">
        <v>300</v>
      </c>
      <c r="BP35">
        <v>8330.7900000000009</v>
      </c>
      <c r="BQ35">
        <v>980.15</v>
      </c>
      <c r="BR35">
        <v>-5.6589800000000001E-3</v>
      </c>
      <c r="BS35">
        <v>1.45</v>
      </c>
      <c r="BT35" t="s">
        <v>392</v>
      </c>
      <c r="BU35" t="s">
        <v>392</v>
      </c>
      <c r="BV35" t="s">
        <v>392</v>
      </c>
      <c r="BW35" t="s">
        <v>392</v>
      </c>
      <c r="BX35" t="s">
        <v>392</v>
      </c>
      <c r="BY35" t="s">
        <v>392</v>
      </c>
      <c r="BZ35" t="s">
        <v>392</v>
      </c>
      <c r="CA35" t="s">
        <v>392</v>
      </c>
      <c r="CB35" t="s">
        <v>392</v>
      </c>
      <c r="CC35" t="s">
        <v>392</v>
      </c>
      <c r="CD35">
        <f t="shared" si="42"/>
        <v>0</v>
      </c>
      <c r="CE35">
        <f t="shared" si="43"/>
        <v>0</v>
      </c>
      <c r="CF35">
        <f t="shared" si="44"/>
        <v>0</v>
      </c>
      <c r="CG35">
        <f t="shared" si="45"/>
        <v>0</v>
      </c>
      <c r="CH35">
        <v>6</v>
      </c>
      <c r="CI35">
        <v>0.5</v>
      </c>
      <c r="CJ35" t="s">
        <v>393</v>
      </c>
      <c r="CK35">
        <v>2</v>
      </c>
      <c r="CL35">
        <v>1634337309.5</v>
      </c>
      <c r="CM35">
        <v>400.44200000000001</v>
      </c>
      <c r="CN35">
        <v>400.005</v>
      </c>
      <c r="CO35">
        <v>17.677299999999999</v>
      </c>
      <c r="CP35">
        <v>17.6342</v>
      </c>
      <c r="CQ35">
        <v>395.37400000000002</v>
      </c>
      <c r="CR35">
        <v>18.3124</v>
      </c>
      <c r="CS35">
        <v>999.95899999999995</v>
      </c>
      <c r="CT35">
        <v>90.9375</v>
      </c>
      <c r="CU35">
        <v>0.10186199999999999</v>
      </c>
      <c r="CV35">
        <v>25.230899999999998</v>
      </c>
      <c r="CW35">
        <v>24.317900000000002</v>
      </c>
      <c r="CX35">
        <v>999.9</v>
      </c>
      <c r="CY35">
        <v>0</v>
      </c>
      <c r="CZ35">
        <v>0</v>
      </c>
      <c r="DA35">
        <v>9971.25</v>
      </c>
      <c r="DB35">
        <v>0</v>
      </c>
      <c r="DC35">
        <v>0.22256699999999999</v>
      </c>
      <c r="DD35">
        <v>0.43682900000000002</v>
      </c>
      <c r="DE35">
        <v>407.64800000000002</v>
      </c>
      <c r="DF35">
        <v>407.18599999999998</v>
      </c>
      <c r="DG35">
        <v>4.3058399999999997E-2</v>
      </c>
      <c r="DH35">
        <v>400.005</v>
      </c>
      <c r="DI35">
        <v>17.6342</v>
      </c>
      <c r="DJ35">
        <v>1.6075299999999999</v>
      </c>
      <c r="DK35">
        <v>1.60361</v>
      </c>
      <c r="DL35">
        <v>14.0312</v>
      </c>
      <c r="DM35">
        <v>13.993600000000001</v>
      </c>
      <c r="DN35">
        <v>0</v>
      </c>
      <c r="DO35">
        <v>0</v>
      </c>
      <c r="DP35">
        <v>0</v>
      </c>
      <c r="DQ35">
        <v>0</v>
      </c>
      <c r="DR35">
        <v>3.6</v>
      </c>
      <c r="DS35">
        <v>0</v>
      </c>
      <c r="DT35">
        <v>-32.4</v>
      </c>
      <c r="DU35">
        <v>-3.7</v>
      </c>
      <c r="DV35">
        <v>34.375</v>
      </c>
      <c r="DW35">
        <v>39.811999999999998</v>
      </c>
      <c r="DX35">
        <v>37.25</v>
      </c>
      <c r="DY35">
        <v>38.875</v>
      </c>
      <c r="DZ35">
        <v>35.436999999999998</v>
      </c>
      <c r="EA35">
        <v>0</v>
      </c>
      <c r="EB35">
        <v>0</v>
      </c>
      <c r="EC35">
        <v>0</v>
      </c>
      <c r="ED35">
        <v>3266.8999998569502</v>
      </c>
      <c r="EE35">
        <v>0</v>
      </c>
      <c r="EF35">
        <v>2.3639999999999999</v>
      </c>
      <c r="EG35">
        <v>-15.453846295227899</v>
      </c>
      <c r="EH35">
        <v>11.253846166237301</v>
      </c>
      <c r="EI35">
        <v>-27.18</v>
      </c>
      <c r="EJ35">
        <v>15</v>
      </c>
      <c r="EK35">
        <v>1634337203.5</v>
      </c>
      <c r="EL35" t="s">
        <v>426</v>
      </c>
      <c r="EM35">
        <v>1634337199</v>
      </c>
      <c r="EN35">
        <v>1634337203.5</v>
      </c>
      <c r="EO35">
        <v>138</v>
      </c>
      <c r="EP35">
        <v>4.7E-2</v>
      </c>
      <c r="EQ35">
        <v>-1E-3</v>
      </c>
      <c r="ER35">
        <v>5.069</v>
      </c>
      <c r="ES35">
        <v>-0.63500000000000001</v>
      </c>
      <c r="ET35">
        <v>400</v>
      </c>
      <c r="EU35">
        <v>18</v>
      </c>
      <c r="EV35">
        <v>0.45</v>
      </c>
      <c r="EW35">
        <v>0.23</v>
      </c>
      <c r="EX35">
        <v>0.42557873170731703</v>
      </c>
      <c r="EY35">
        <v>2.5252536585366601E-2</v>
      </c>
      <c r="EZ35">
        <v>1.97741276469105E-2</v>
      </c>
      <c r="FA35">
        <v>1</v>
      </c>
      <c r="FB35">
        <v>4.08590804878049E-2</v>
      </c>
      <c r="FC35">
        <v>-4.4575956794425102E-2</v>
      </c>
      <c r="FD35">
        <v>7.4008178042904299E-3</v>
      </c>
      <c r="FE35">
        <v>1</v>
      </c>
      <c r="FF35">
        <v>2</v>
      </c>
      <c r="FG35">
        <v>2</v>
      </c>
      <c r="FH35" t="s">
        <v>403</v>
      </c>
      <c r="FI35">
        <v>3.8228399999999998</v>
      </c>
      <c r="FJ35">
        <v>2.7048399999999999</v>
      </c>
      <c r="FK35">
        <v>8.8382199999999994E-2</v>
      </c>
      <c r="FL35">
        <v>8.9128200000000005E-2</v>
      </c>
      <c r="FM35">
        <v>8.63289E-2</v>
      </c>
      <c r="FN35">
        <v>8.3562300000000006E-2</v>
      </c>
      <c r="FO35">
        <v>26530.1</v>
      </c>
      <c r="FP35">
        <v>22511.8</v>
      </c>
      <c r="FQ35">
        <v>26124</v>
      </c>
      <c r="FR35">
        <v>24112.2</v>
      </c>
      <c r="FS35">
        <v>40745.300000000003</v>
      </c>
      <c r="FT35">
        <v>36467.699999999997</v>
      </c>
      <c r="FU35">
        <v>47229.9</v>
      </c>
      <c r="FV35">
        <v>42984.4</v>
      </c>
      <c r="FW35">
        <v>2.70255</v>
      </c>
      <c r="FX35">
        <v>1.76532</v>
      </c>
      <c r="FY35">
        <v>6.5058500000000005E-2</v>
      </c>
      <c r="FZ35">
        <v>0</v>
      </c>
      <c r="GA35">
        <v>23.2483</v>
      </c>
      <c r="GB35">
        <v>999.9</v>
      </c>
      <c r="GC35">
        <v>49.64</v>
      </c>
      <c r="GD35">
        <v>27.391999999999999</v>
      </c>
      <c r="GE35">
        <v>19.992599999999999</v>
      </c>
      <c r="GF35">
        <v>55.324100000000001</v>
      </c>
      <c r="GG35">
        <v>46.706699999999998</v>
      </c>
      <c r="GH35">
        <v>3</v>
      </c>
      <c r="GI35">
        <v>-0.25948199999999999</v>
      </c>
      <c r="GJ35">
        <v>-0.89303100000000002</v>
      </c>
      <c r="GK35">
        <v>20.2624</v>
      </c>
      <c r="GL35">
        <v>5.2375100000000003</v>
      </c>
      <c r="GM35">
        <v>11.986000000000001</v>
      </c>
      <c r="GN35">
        <v>4.9576000000000002</v>
      </c>
      <c r="GO35">
        <v>3.3039999999999998</v>
      </c>
      <c r="GP35">
        <v>1593.8</v>
      </c>
      <c r="GQ35">
        <v>9999</v>
      </c>
      <c r="GR35">
        <v>2986.5</v>
      </c>
      <c r="GS35">
        <v>19.7</v>
      </c>
      <c r="GT35">
        <v>1.8681399999999999</v>
      </c>
      <c r="GU35">
        <v>1.8638399999999999</v>
      </c>
      <c r="GV35">
        <v>1.8714900000000001</v>
      </c>
      <c r="GW35">
        <v>1.86219</v>
      </c>
      <c r="GX35">
        <v>1.86172</v>
      </c>
      <c r="GY35">
        <v>1.86819</v>
      </c>
      <c r="GZ35">
        <v>1.8583400000000001</v>
      </c>
      <c r="HA35">
        <v>1.8647899999999999</v>
      </c>
      <c r="HB35">
        <v>5</v>
      </c>
      <c r="HC35">
        <v>0</v>
      </c>
      <c r="HD35">
        <v>0</v>
      </c>
      <c r="HE35">
        <v>0</v>
      </c>
      <c r="HF35" t="s">
        <v>396</v>
      </c>
      <c r="HG35" t="s">
        <v>397</v>
      </c>
      <c r="HH35" t="s">
        <v>398</v>
      </c>
      <c r="HI35" t="s">
        <v>398</v>
      </c>
      <c r="HJ35" t="s">
        <v>398</v>
      </c>
      <c r="HK35" t="s">
        <v>398</v>
      </c>
      <c r="HL35">
        <v>0</v>
      </c>
      <c r="HM35">
        <v>100</v>
      </c>
      <c r="HN35">
        <v>100</v>
      </c>
      <c r="HO35">
        <v>5.0679999999999996</v>
      </c>
      <c r="HP35">
        <v>-0.6351</v>
      </c>
      <c r="HQ35">
        <v>5.0685238095237004</v>
      </c>
      <c r="HR35">
        <v>0</v>
      </c>
      <c r="HS35">
        <v>0</v>
      </c>
      <c r="HT35">
        <v>0</v>
      </c>
      <c r="HU35">
        <v>-0.63511500000000298</v>
      </c>
      <c r="HV35">
        <v>0</v>
      </c>
      <c r="HW35">
        <v>0</v>
      </c>
      <c r="HX35">
        <v>0</v>
      </c>
      <c r="HY35">
        <v>-1</v>
      </c>
      <c r="HZ35">
        <v>-1</v>
      </c>
      <c r="IA35">
        <v>-1</v>
      </c>
      <c r="IB35">
        <v>-1</v>
      </c>
      <c r="IC35">
        <v>1.8</v>
      </c>
      <c r="ID35">
        <v>1.8</v>
      </c>
      <c r="IE35">
        <v>1.5234399999999999</v>
      </c>
      <c r="IF35">
        <v>2.33887</v>
      </c>
      <c r="IG35">
        <v>2.64893</v>
      </c>
      <c r="IH35">
        <v>2.8955099999999998</v>
      </c>
      <c r="II35">
        <v>2.8442400000000001</v>
      </c>
      <c r="IJ35">
        <v>2.34009</v>
      </c>
      <c r="IK35">
        <v>32.090400000000002</v>
      </c>
      <c r="IL35">
        <v>14.8062</v>
      </c>
      <c r="IM35">
        <v>18</v>
      </c>
      <c r="IN35">
        <v>1190.8499999999999</v>
      </c>
      <c r="IO35">
        <v>375.37200000000001</v>
      </c>
      <c r="IP35">
        <v>24.9999</v>
      </c>
      <c r="IQ35">
        <v>23.987300000000001</v>
      </c>
      <c r="IR35">
        <v>30.0001</v>
      </c>
      <c r="IS35">
        <v>23.9192</v>
      </c>
      <c r="IT35">
        <v>23.866700000000002</v>
      </c>
      <c r="IU35">
        <v>30.545300000000001</v>
      </c>
      <c r="IV35">
        <v>9.1936</v>
      </c>
      <c r="IW35">
        <v>90.436599999999999</v>
      </c>
      <c r="IX35">
        <v>25</v>
      </c>
      <c r="IY35">
        <v>400</v>
      </c>
      <c r="IZ35">
        <v>17.6357</v>
      </c>
      <c r="JA35">
        <v>109.224</v>
      </c>
      <c r="JB35">
        <v>100.104</v>
      </c>
    </row>
    <row r="36" spans="1:262" x14ac:dyDescent="0.2">
      <c r="A36">
        <v>20</v>
      </c>
      <c r="B36">
        <v>1634337314.5</v>
      </c>
      <c r="C36">
        <v>394.90000009536698</v>
      </c>
      <c r="D36" t="s">
        <v>443</v>
      </c>
      <c r="E36" t="s">
        <v>444</v>
      </c>
      <c r="F36" t="s">
        <v>391</v>
      </c>
      <c r="G36">
        <v>1634337314.5</v>
      </c>
      <c r="H36">
        <f t="shared" si="0"/>
        <v>7.4823517519166503E-5</v>
      </c>
      <c r="I36">
        <f t="shared" si="1"/>
        <v>7.4823517519166508E-2</v>
      </c>
      <c r="J36">
        <f t="shared" si="2"/>
        <v>-0.75663760951214665</v>
      </c>
      <c r="K36">
        <f t="shared" si="3"/>
        <v>400.45800000000003</v>
      </c>
      <c r="L36">
        <f t="shared" si="4"/>
        <v>650.16798957383901</v>
      </c>
      <c r="M36">
        <f t="shared" si="5"/>
        <v>59.191254110554929</v>
      </c>
      <c r="N36">
        <f t="shared" si="6"/>
        <v>36.457671892061995</v>
      </c>
      <c r="O36">
        <f t="shared" si="7"/>
        <v>4.5998940997139873E-3</v>
      </c>
      <c r="P36">
        <f t="shared" si="8"/>
        <v>2.7639856167998973</v>
      </c>
      <c r="Q36">
        <f t="shared" si="9"/>
        <v>4.595645420301585E-3</v>
      </c>
      <c r="R36">
        <f t="shared" si="10"/>
        <v>2.8726597789214491E-3</v>
      </c>
      <c r="S36">
        <f t="shared" si="11"/>
        <v>0</v>
      </c>
      <c r="T36">
        <f t="shared" si="12"/>
        <v>25.212533642315545</v>
      </c>
      <c r="U36">
        <f t="shared" si="13"/>
        <v>24.324000000000002</v>
      </c>
      <c r="V36">
        <f t="shared" si="14"/>
        <v>3.0537630097049169</v>
      </c>
      <c r="W36">
        <f t="shared" si="15"/>
        <v>49.919359153918457</v>
      </c>
      <c r="X36">
        <f t="shared" si="16"/>
        <v>1.6094677695992998</v>
      </c>
      <c r="Y36">
        <f t="shared" si="17"/>
        <v>3.224135479457499</v>
      </c>
      <c r="Z36">
        <f t="shared" si="18"/>
        <v>1.4442952401056171</v>
      </c>
      <c r="AA36">
        <f t="shared" si="19"/>
        <v>-3.2997171225952426</v>
      </c>
      <c r="AB36">
        <f t="shared" si="20"/>
        <v>135.46680244803778</v>
      </c>
      <c r="AC36">
        <f t="shared" si="21"/>
        <v>10.344024807114819</v>
      </c>
      <c r="AD36">
        <f t="shared" si="22"/>
        <v>142.51111013255735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48324.033443735454</v>
      </c>
      <c r="AJ36" t="s">
        <v>392</v>
      </c>
      <c r="AK36" t="s">
        <v>392</v>
      </c>
      <c r="AL36">
        <v>0</v>
      </c>
      <c r="AM36">
        <v>0</v>
      </c>
      <c r="AN36" t="e">
        <f t="shared" si="26"/>
        <v>#DIV/0!</v>
      </c>
      <c r="AO36">
        <v>0</v>
      </c>
      <c r="AP36" t="s">
        <v>392</v>
      </c>
      <c r="AQ36" t="s">
        <v>392</v>
      </c>
      <c r="AR36">
        <v>0</v>
      </c>
      <c r="AS36">
        <v>0</v>
      </c>
      <c r="AT36" t="e">
        <f t="shared" si="27"/>
        <v>#DIV/0!</v>
      </c>
      <c r="AU36">
        <v>0.5</v>
      </c>
      <c r="AV36">
        <f t="shared" si="28"/>
        <v>0</v>
      </c>
      <c r="AW36">
        <f t="shared" si="29"/>
        <v>-0.75663760951214665</v>
      </c>
      <c r="AX36" t="e">
        <f t="shared" si="30"/>
        <v>#DIV/0!</v>
      </c>
      <c r="AY36" t="e">
        <f t="shared" si="31"/>
        <v>#DIV/0!</v>
      </c>
      <c r="AZ36" t="e">
        <f t="shared" si="32"/>
        <v>#DIV/0!</v>
      </c>
      <c r="BA36" t="e">
        <f t="shared" si="33"/>
        <v>#DIV/0!</v>
      </c>
      <c r="BB36" t="s">
        <v>392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 t="e">
        <f t="shared" si="38"/>
        <v>#DIV/0!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v>231</v>
      </c>
      <c r="BM36">
        <v>300</v>
      </c>
      <c r="BN36">
        <v>300</v>
      </c>
      <c r="BO36">
        <v>300</v>
      </c>
      <c r="BP36">
        <v>8330.7900000000009</v>
      </c>
      <c r="BQ36">
        <v>980.15</v>
      </c>
      <c r="BR36">
        <v>-5.6589800000000001E-3</v>
      </c>
      <c r="BS36">
        <v>1.45</v>
      </c>
      <c r="BT36" t="s">
        <v>392</v>
      </c>
      <c r="BU36" t="s">
        <v>392</v>
      </c>
      <c r="BV36" t="s">
        <v>392</v>
      </c>
      <c r="BW36" t="s">
        <v>392</v>
      </c>
      <c r="BX36" t="s">
        <v>392</v>
      </c>
      <c r="BY36" t="s">
        <v>392</v>
      </c>
      <c r="BZ36" t="s">
        <v>392</v>
      </c>
      <c r="CA36" t="s">
        <v>392</v>
      </c>
      <c r="CB36" t="s">
        <v>392</v>
      </c>
      <c r="CC36" t="s">
        <v>392</v>
      </c>
      <c r="CD36">
        <f t="shared" si="42"/>
        <v>0</v>
      </c>
      <c r="CE36">
        <f t="shared" si="43"/>
        <v>0</v>
      </c>
      <c r="CF36">
        <f t="shared" si="44"/>
        <v>0</v>
      </c>
      <c r="CG36">
        <f t="shared" si="45"/>
        <v>0</v>
      </c>
      <c r="CH36">
        <v>6</v>
      </c>
      <c r="CI36">
        <v>0.5</v>
      </c>
      <c r="CJ36" t="s">
        <v>393</v>
      </c>
      <c r="CK36">
        <v>2</v>
      </c>
      <c r="CL36">
        <v>1634337314.5</v>
      </c>
      <c r="CM36">
        <v>400.45800000000003</v>
      </c>
      <c r="CN36">
        <v>400.02199999999999</v>
      </c>
      <c r="CO36">
        <v>17.678699999999999</v>
      </c>
      <c r="CP36">
        <v>17.634599999999999</v>
      </c>
      <c r="CQ36">
        <v>395.38900000000001</v>
      </c>
      <c r="CR36">
        <v>18.313800000000001</v>
      </c>
      <c r="CS36">
        <v>1000.01</v>
      </c>
      <c r="CT36">
        <v>90.938199999999995</v>
      </c>
      <c r="CU36">
        <v>0.101739</v>
      </c>
      <c r="CV36">
        <v>25.2331</v>
      </c>
      <c r="CW36">
        <v>24.324000000000002</v>
      </c>
      <c r="CX36">
        <v>999.9</v>
      </c>
      <c r="CY36">
        <v>0</v>
      </c>
      <c r="CZ36">
        <v>0</v>
      </c>
      <c r="DA36">
        <v>9990</v>
      </c>
      <c r="DB36">
        <v>0</v>
      </c>
      <c r="DC36">
        <v>0.22256699999999999</v>
      </c>
      <c r="DD36">
        <v>0.43600499999999998</v>
      </c>
      <c r="DE36">
        <v>407.66500000000002</v>
      </c>
      <c r="DF36">
        <v>407.20299999999997</v>
      </c>
      <c r="DG36">
        <v>4.4055900000000002E-2</v>
      </c>
      <c r="DH36">
        <v>400.02199999999999</v>
      </c>
      <c r="DI36">
        <v>17.634599999999999</v>
      </c>
      <c r="DJ36">
        <v>1.6076699999999999</v>
      </c>
      <c r="DK36">
        <v>1.6036600000000001</v>
      </c>
      <c r="DL36">
        <v>14.032500000000001</v>
      </c>
      <c r="DM36">
        <v>13.994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0</v>
      </c>
      <c r="DT36">
        <v>-30.9</v>
      </c>
      <c r="DU36">
        <v>-3.4</v>
      </c>
      <c r="DV36">
        <v>34.375</v>
      </c>
      <c r="DW36">
        <v>39.811999999999998</v>
      </c>
      <c r="DX36">
        <v>37.25</v>
      </c>
      <c r="DY36">
        <v>38.936999999999998</v>
      </c>
      <c r="DZ36">
        <v>35.436999999999998</v>
      </c>
      <c r="EA36">
        <v>0</v>
      </c>
      <c r="EB36">
        <v>0</v>
      </c>
      <c r="EC36">
        <v>0</v>
      </c>
      <c r="ED36">
        <v>3272.2999999523199</v>
      </c>
      <c r="EE36">
        <v>0</v>
      </c>
      <c r="EF36">
        <v>1.79615384615385</v>
      </c>
      <c r="EG36">
        <v>23.237606690959701</v>
      </c>
      <c r="EH36">
        <v>-30.629059944677199</v>
      </c>
      <c r="EI36">
        <v>-28.080769230769199</v>
      </c>
      <c r="EJ36">
        <v>15</v>
      </c>
      <c r="EK36">
        <v>1634337203.5</v>
      </c>
      <c r="EL36" t="s">
        <v>426</v>
      </c>
      <c r="EM36">
        <v>1634337199</v>
      </c>
      <c r="EN36">
        <v>1634337203.5</v>
      </c>
      <c r="EO36">
        <v>138</v>
      </c>
      <c r="EP36">
        <v>4.7E-2</v>
      </c>
      <c r="EQ36">
        <v>-1E-3</v>
      </c>
      <c r="ER36">
        <v>5.069</v>
      </c>
      <c r="ES36">
        <v>-0.63500000000000001</v>
      </c>
      <c r="ET36">
        <v>400</v>
      </c>
      <c r="EU36">
        <v>18</v>
      </c>
      <c r="EV36">
        <v>0.45</v>
      </c>
      <c r="EW36">
        <v>0.23</v>
      </c>
      <c r="EX36">
        <v>0.42740402500000002</v>
      </c>
      <c r="EY36">
        <v>5.6850833020637197E-2</v>
      </c>
      <c r="EZ36">
        <v>2.0082319149549801E-2</v>
      </c>
      <c r="FA36">
        <v>1</v>
      </c>
      <c r="FB36">
        <v>3.9134025000000003E-2</v>
      </c>
      <c r="FC36">
        <v>1.0167147467166999E-2</v>
      </c>
      <c r="FD36">
        <v>5.8244472804185503E-3</v>
      </c>
      <c r="FE36">
        <v>1</v>
      </c>
      <c r="FF36">
        <v>2</v>
      </c>
      <c r="FG36">
        <v>2</v>
      </c>
      <c r="FH36" t="s">
        <v>403</v>
      </c>
      <c r="FI36">
        <v>3.8229000000000002</v>
      </c>
      <c r="FJ36">
        <v>2.7048800000000002</v>
      </c>
      <c r="FK36">
        <v>8.8385400000000003E-2</v>
      </c>
      <c r="FL36">
        <v>8.9131799999999997E-2</v>
      </c>
      <c r="FM36">
        <v>8.6334300000000003E-2</v>
      </c>
      <c r="FN36">
        <v>8.35645E-2</v>
      </c>
      <c r="FO36">
        <v>26529.9</v>
      </c>
      <c r="FP36">
        <v>22511.9</v>
      </c>
      <c r="FQ36">
        <v>26124</v>
      </c>
      <c r="FR36">
        <v>24112.3</v>
      </c>
      <c r="FS36">
        <v>40744.9</v>
      </c>
      <c r="FT36">
        <v>36467.699999999997</v>
      </c>
      <c r="FU36">
        <v>47229.599999999999</v>
      </c>
      <c r="FV36">
        <v>42984.6</v>
      </c>
      <c r="FW36">
        <v>2.7017500000000001</v>
      </c>
      <c r="FX36">
        <v>1.7657499999999999</v>
      </c>
      <c r="FY36">
        <v>6.5252199999999996E-2</v>
      </c>
      <c r="FZ36">
        <v>0</v>
      </c>
      <c r="GA36">
        <v>23.251200000000001</v>
      </c>
      <c r="GB36">
        <v>999.9</v>
      </c>
      <c r="GC36">
        <v>49.64</v>
      </c>
      <c r="GD36">
        <v>27.391999999999999</v>
      </c>
      <c r="GE36">
        <v>19.992599999999999</v>
      </c>
      <c r="GF36">
        <v>55.214100000000002</v>
      </c>
      <c r="GG36">
        <v>46.6907</v>
      </c>
      <c r="GH36">
        <v>3</v>
      </c>
      <c r="GI36">
        <v>-0.25958100000000001</v>
      </c>
      <c r="GJ36">
        <v>-0.89167799999999997</v>
      </c>
      <c r="GK36">
        <v>20.262499999999999</v>
      </c>
      <c r="GL36">
        <v>5.2373599999999998</v>
      </c>
      <c r="GM36">
        <v>11.986000000000001</v>
      </c>
      <c r="GN36">
        <v>4.9577499999999999</v>
      </c>
      <c r="GO36">
        <v>3.3039800000000001</v>
      </c>
      <c r="GP36">
        <v>1594.1</v>
      </c>
      <c r="GQ36">
        <v>9999</v>
      </c>
      <c r="GR36">
        <v>2986.9</v>
      </c>
      <c r="GS36">
        <v>19.7</v>
      </c>
      <c r="GT36">
        <v>1.8681399999999999</v>
      </c>
      <c r="GU36">
        <v>1.86385</v>
      </c>
      <c r="GV36">
        <v>1.8714900000000001</v>
      </c>
      <c r="GW36">
        <v>1.8621799999999999</v>
      </c>
      <c r="GX36">
        <v>1.86172</v>
      </c>
      <c r="GY36">
        <v>1.86819</v>
      </c>
      <c r="GZ36">
        <v>1.8583499999999999</v>
      </c>
      <c r="HA36">
        <v>1.8647899999999999</v>
      </c>
      <c r="HB36">
        <v>5</v>
      </c>
      <c r="HC36">
        <v>0</v>
      </c>
      <c r="HD36">
        <v>0</v>
      </c>
      <c r="HE36">
        <v>0</v>
      </c>
      <c r="HF36" t="s">
        <v>396</v>
      </c>
      <c r="HG36" t="s">
        <v>397</v>
      </c>
      <c r="HH36" t="s">
        <v>398</v>
      </c>
      <c r="HI36" t="s">
        <v>398</v>
      </c>
      <c r="HJ36" t="s">
        <v>398</v>
      </c>
      <c r="HK36" t="s">
        <v>398</v>
      </c>
      <c r="HL36">
        <v>0</v>
      </c>
      <c r="HM36">
        <v>100</v>
      </c>
      <c r="HN36">
        <v>100</v>
      </c>
      <c r="HO36">
        <v>5.069</v>
      </c>
      <c r="HP36">
        <v>-0.6351</v>
      </c>
      <c r="HQ36">
        <v>5.0685238095237004</v>
      </c>
      <c r="HR36">
        <v>0</v>
      </c>
      <c r="HS36">
        <v>0</v>
      </c>
      <c r="HT36">
        <v>0</v>
      </c>
      <c r="HU36">
        <v>-0.63511500000000298</v>
      </c>
      <c r="HV36">
        <v>0</v>
      </c>
      <c r="HW36">
        <v>0</v>
      </c>
      <c r="HX36">
        <v>0</v>
      </c>
      <c r="HY36">
        <v>-1</v>
      </c>
      <c r="HZ36">
        <v>-1</v>
      </c>
      <c r="IA36">
        <v>-1</v>
      </c>
      <c r="IB36">
        <v>-1</v>
      </c>
      <c r="IC36">
        <v>1.9</v>
      </c>
      <c r="ID36">
        <v>1.9</v>
      </c>
      <c r="IE36">
        <v>1.5234399999999999</v>
      </c>
      <c r="IF36">
        <v>2.33521</v>
      </c>
      <c r="IG36">
        <v>2.64893</v>
      </c>
      <c r="IH36">
        <v>2.8955099999999998</v>
      </c>
      <c r="II36">
        <v>2.8442400000000001</v>
      </c>
      <c r="IJ36">
        <v>2.3107899999999999</v>
      </c>
      <c r="IK36">
        <v>32.090400000000002</v>
      </c>
      <c r="IL36">
        <v>14.797499999999999</v>
      </c>
      <c r="IM36">
        <v>18</v>
      </c>
      <c r="IN36">
        <v>1189.82</v>
      </c>
      <c r="IO36">
        <v>375.58800000000002</v>
      </c>
      <c r="IP36">
        <v>25</v>
      </c>
      <c r="IQ36">
        <v>23.986899999999999</v>
      </c>
      <c r="IR36">
        <v>30</v>
      </c>
      <c r="IS36">
        <v>23.9192</v>
      </c>
      <c r="IT36">
        <v>23.8658</v>
      </c>
      <c r="IU36">
        <v>30.5442</v>
      </c>
      <c r="IV36">
        <v>9.1936</v>
      </c>
      <c r="IW36">
        <v>90.436599999999999</v>
      </c>
      <c r="IX36">
        <v>25</v>
      </c>
      <c r="IY36">
        <v>400</v>
      </c>
      <c r="IZ36">
        <v>17.63</v>
      </c>
      <c r="JA36">
        <v>109.223</v>
      </c>
      <c r="JB36">
        <v>100.104</v>
      </c>
    </row>
    <row r="37" spans="1:262" x14ac:dyDescent="0.2">
      <c r="A37">
        <v>21</v>
      </c>
      <c r="B37">
        <v>1634337319.5</v>
      </c>
      <c r="C37">
        <v>399.90000009536698</v>
      </c>
      <c r="D37" t="s">
        <v>445</v>
      </c>
      <c r="E37" t="s">
        <v>446</v>
      </c>
      <c r="F37" t="s">
        <v>391</v>
      </c>
      <c r="G37">
        <v>1634337319.5</v>
      </c>
      <c r="H37">
        <f t="shared" si="0"/>
        <v>8.2284885646640511E-5</v>
      </c>
      <c r="I37">
        <f t="shared" si="1"/>
        <v>8.2284885646640507E-2</v>
      </c>
      <c r="J37">
        <f t="shared" si="2"/>
        <v>-0.55292217111967989</v>
      </c>
      <c r="K37">
        <f t="shared" si="3"/>
        <v>400.34</v>
      </c>
      <c r="L37">
        <f t="shared" si="4"/>
        <v>562.7517433607984</v>
      </c>
      <c r="M37">
        <f t="shared" si="5"/>
        <v>51.232718375946448</v>
      </c>
      <c r="N37">
        <f t="shared" si="6"/>
        <v>36.446811078959996</v>
      </c>
      <c r="O37">
        <f t="shared" si="7"/>
        <v>5.0611549965810312E-3</v>
      </c>
      <c r="P37">
        <f t="shared" si="8"/>
        <v>2.7696931451079849</v>
      </c>
      <c r="Q37">
        <f t="shared" si="9"/>
        <v>5.0560226114281593E-3</v>
      </c>
      <c r="R37">
        <f t="shared" si="10"/>
        <v>3.1604748124312177E-3</v>
      </c>
      <c r="S37">
        <f t="shared" si="11"/>
        <v>0</v>
      </c>
      <c r="T37">
        <f t="shared" si="12"/>
        <v>25.211626085342072</v>
      </c>
      <c r="U37">
        <f t="shared" si="13"/>
        <v>24.3203</v>
      </c>
      <c r="V37">
        <f t="shared" si="14"/>
        <v>3.053086006432717</v>
      </c>
      <c r="W37">
        <f t="shared" si="15"/>
        <v>49.913670693356707</v>
      </c>
      <c r="X37">
        <f t="shared" si="16"/>
        <v>1.6093897226675999</v>
      </c>
      <c r="Y37">
        <f t="shared" si="17"/>
        <v>3.2243465573887411</v>
      </c>
      <c r="Z37">
        <f t="shared" si="18"/>
        <v>1.443696283765117</v>
      </c>
      <c r="AA37">
        <f t="shared" si="19"/>
        <v>-3.6287634570168468</v>
      </c>
      <c r="AB37">
        <f t="shared" si="20"/>
        <v>136.46327094121872</v>
      </c>
      <c r="AC37">
        <f t="shared" si="21"/>
        <v>10.398504778484462</v>
      </c>
      <c r="AD37">
        <f t="shared" si="22"/>
        <v>143.23301226268634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48480.206265477682</v>
      </c>
      <c r="AJ37" t="s">
        <v>392</v>
      </c>
      <c r="AK37" t="s">
        <v>392</v>
      </c>
      <c r="AL37">
        <v>0</v>
      </c>
      <c r="AM37">
        <v>0</v>
      </c>
      <c r="AN37" t="e">
        <f t="shared" si="26"/>
        <v>#DIV/0!</v>
      </c>
      <c r="AO37">
        <v>0</v>
      </c>
      <c r="AP37" t="s">
        <v>392</v>
      </c>
      <c r="AQ37" t="s">
        <v>392</v>
      </c>
      <c r="AR37">
        <v>0</v>
      </c>
      <c r="AS37">
        <v>0</v>
      </c>
      <c r="AT37" t="e">
        <f t="shared" si="27"/>
        <v>#DIV/0!</v>
      </c>
      <c r="AU37">
        <v>0.5</v>
      </c>
      <c r="AV37">
        <f t="shared" si="28"/>
        <v>0</v>
      </c>
      <c r="AW37">
        <f t="shared" si="29"/>
        <v>-0.55292217111967989</v>
      </c>
      <c r="AX37" t="e">
        <f t="shared" si="30"/>
        <v>#DIV/0!</v>
      </c>
      <c r="AY37" t="e">
        <f t="shared" si="31"/>
        <v>#DIV/0!</v>
      </c>
      <c r="AZ37" t="e">
        <f t="shared" si="32"/>
        <v>#DIV/0!</v>
      </c>
      <c r="BA37" t="e">
        <f t="shared" si="33"/>
        <v>#DIV/0!</v>
      </c>
      <c r="BB37" t="s">
        <v>392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 t="e">
        <f t="shared" si="38"/>
        <v>#DIV/0!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v>231</v>
      </c>
      <c r="BM37">
        <v>300</v>
      </c>
      <c r="BN37">
        <v>300</v>
      </c>
      <c r="BO37">
        <v>300</v>
      </c>
      <c r="BP37">
        <v>8330.7900000000009</v>
      </c>
      <c r="BQ37">
        <v>980.15</v>
      </c>
      <c r="BR37">
        <v>-5.6589800000000001E-3</v>
      </c>
      <c r="BS37">
        <v>1.45</v>
      </c>
      <c r="BT37" t="s">
        <v>392</v>
      </c>
      <c r="BU37" t="s">
        <v>392</v>
      </c>
      <c r="BV37" t="s">
        <v>392</v>
      </c>
      <c r="BW37" t="s">
        <v>392</v>
      </c>
      <c r="BX37" t="s">
        <v>392</v>
      </c>
      <c r="BY37" t="s">
        <v>392</v>
      </c>
      <c r="BZ37" t="s">
        <v>392</v>
      </c>
      <c r="CA37" t="s">
        <v>392</v>
      </c>
      <c r="CB37" t="s">
        <v>392</v>
      </c>
      <c r="CC37" t="s">
        <v>392</v>
      </c>
      <c r="CD37">
        <f t="shared" si="42"/>
        <v>0</v>
      </c>
      <c r="CE37">
        <f t="shared" si="43"/>
        <v>0</v>
      </c>
      <c r="CF37">
        <f t="shared" si="44"/>
        <v>0</v>
      </c>
      <c r="CG37">
        <f t="shared" si="45"/>
        <v>0</v>
      </c>
      <c r="CH37">
        <v>6</v>
      </c>
      <c r="CI37">
        <v>0.5</v>
      </c>
      <c r="CJ37" t="s">
        <v>393</v>
      </c>
      <c r="CK37">
        <v>2</v>
      </c>
      <c r="CL37">
        <v>1634337319.5</v>
      </c>
      <c r="CM37">
        <v>400.34</v>
      </c>
      <c r="CN37">
        <v>400.02800000000002</v>
      </c>
      <c r="CO37">
        <v>17.677900000000001</v>
      </c>
      <c r="CP37">
        <v>17.6294</v>
      </c>
      <c r="CQ37">
        <v>395.27100000000002</v>
      </c>
      <c r="CR37">
        <v>18.312999999999999</v>
      </c>
      <c r="CS37">
        <v>999.96199999999999</v>
      </c>
      <c r="CT37">
        <v>90.937399999999997</v>
      </c>
      <c r="CU37">
        <v>0.102244</v>
      </c>
      <c r="CV37">
        <v>25.234200000000001</v>
      </c>
      <c r="CW37">
        <v>24.3203</v>
      </c>
      <c r="CX37">
        <v>999.9</v>
      </c>
      <c r="CY37">
        <v>0</v>
      </c>
      <c r="CZ37">
        <v>0</v>
      </c>
      <c r="DA37">
        <v>10023.799999999999</v>
      </c>
      <c r="DB37">
        <v>0</v>
      </c>
      <c r="DC37">
        <v>0.22256699999999999</v>
      </c>
      <c r="DD37">
        <v>0.31201200000000001</v>
      </c>
      <c r="DE37">
        <v>407.54399999999998</v>
      </c>
      <c r="DF37">
        <v>407.20600000000002</v>
      </c>
      <c r="DG37">
        <v>4.8572499999999998E-2</v>
      </c>
      <c r="DH37">
        <v>400.02800000000002</v>
      </c>
      <c r="DI37">
        <v>17.6294</v>
      </c>
      <c r="DJ37">
        <v>1.60758</v>
      </c>
      <c r="DK37">
        <v>1.60317</v>
      </c>
      <c r="DL37">
        <v>14.031700000000001</v>
      </c>
      <c r="DM37">
        <v>13.9893</v>
      </c>
      <c r="DN37">
        <v>0</v>
      </c>
      <c r="DO37">
        <v>0</v>
      </c>
      <c r="DP37">
        <v>0</v>
      </c>
      <c r="DQ37">
        <v>0</v>
      </c>
      <c r="DR37">
        <v>1.9</v>
      </c>
      <c r="DS37">
        <v>0</v>
      </c>
      <c r="DT37">
        <v>-16</v>
      </c>
      <c r="DU37">
        <v>-2.4</v>
      </c>
      <c r="DV37">
        <v>34.375</v>
      </c>
      <c r="DW37">
        <v>39.811999999999998</v>
      </c>
      <c r="DX37">
        <v>37.25</v>
      </c>
      <c r="DY37">
        <v>38.875</v>
      </c>
      <c r="DZ37">
        <v>35.436999999999998</v>
      </c>
      <c r="EA37">
        <v>0</v>
      </c>
      <c r="EB37">
        <v>0</v>
      </c>
      <c r="EC37">
        <v>0</v>
      </c>
      <c r="ED37">
        <v>3277.0999999046298</v>
      </c>
      <c r="EE37">
        <v>0</v>
      </c>
      <c r="EF37">
        <v>2.9038461538461502</v>
      </c>
      <c r="EG37">
        <v>0.20854689060509499</v>
      </c>
      <c r="EH37">
        <v>-7.9384615647121999</v>
      </c>
      <c r="EI37">
        <v>-28.853846153846199</v>
      </c>
      <c r="EJ37">
        <v>15</v>
      </c>
      <c r="EK37">
        <v>1634337203.5</v>
      </c>
      <c r="EL37" t="s">
        <v>426</v>
      </c>
      <c r="EM37">
        <v>1634337199</v>
      </c>
      <c r="EN37">
        <v>1634337203.5</v>
      </c>
      <c r="EO37">
        <v>138</v>
      </c>
      <c r="EP37">
        <v>4.7E-2</v>
      </c>
      <c r="EQ37">
        <v>-1E-3</v>
      </c>
      <c r="ER37">
        <v>5.069</v>
      </c>
      <c r="ES37">
        <v>-0.63500000000000001</v>
      </c>
      <c r="ET37">
        <v>400</v>
      </c>
      <c r="EU37">
        <v>18</v>
      </c>
      <c r="EV37">
        <v>0.45</v>
      </c>
      <c r="EW37">
        <v>0.23</v>
      </c>
      <c r="EX37">
        <v>0.413501317073171</v>
      </c>
      <c r="EY37">
        <v>-0.30570921951219399</v>
      </c>
      <c r="EZ37">
        <v>4.86410791181437E-2</v>
      </c>
      <c r="FA37">
        <v>0</v>
      </c>
      <c r="FB37">
        <v>4.0303019512195101E-2</v>
      </c>
      <c r="FC37">
        <v>6.1834020209059197E-2</v>
      </c>
      <c r="FD37">
        <v>6.3850533188452999E-3</v>
      </c>
      <c r="FE37">
        <v>1</v>
      </c>
      <c r="FF37">
        <v>1</v>
      </c>
      <c r="FG37">
        <v>2</v>
      </c>
      <c r="FH37" t="s">
        <v>395</v>
      </c>
      <c r="FI37">
        <v>3.8228399999999998</v>
      </c>
      <c r="FJ37">
        <v>2.7056800000000001</v>
      </c>
      <c r="FK37">
        <v>8.8364899999999996E-2</v>
      </c>
      <c r="FL37">
        <v>8.9132299999999998E-2</v>
      </c>
      <c r="FM37">
        <v>8.6331400000000003E-2</v>
      </c>
      <c r="FN37">
        <v>8.3545999999999995E-2</v>
      </c>
      <c r="FO37">
        <v>26530.400000000001</v>
      </c>
      <c r="FP37">
        <v>22511.8</v>
      </c>
      <c r="FQ37">
        <v>26123.8</v>
      </c>
      <c r="FR37">
        <v>24112.2</v>
      </c>
      <c r="FS37">
        <v>40745.4</v>
      </c>
      <c r="FT37">
        <v>36468.300000000003</v>
      </c>
      <c r="FU37">
        <v>47230.1</v>
      </c>
      <c r="FV37">
        <v>42984.4</v>
      </c>
      <c r="FW37">
        <v>2.7016499999999999</v>
      </c>
      <c r="FX37">
        <v>1.7657499999999999</v>
      </c>
      <c r="FY37">
        <v>6.4909499999999995E-2</v>
      </c>
      <c r="FZ37">
        <v>0</v>
      </c>
      <c r="GA37">
        <v>23.2532</v>
      </c>
      <c r="GB37">
        <v>999.9</v>
      </c>
      <c r="GC37">
        <v>49.64</v>
      </c>
      <c r="GD37">
        <v>27.391999999999999</v>
      </c>
      <c r="GE37">
        <v>19.9923</v>
      </c>
      <c r="GF37">
        <v>55.164099999999998</v>
      </c>
      <c r="GG37">
        <v>46.674700000000001</v>
      </c>
      <c r="GH37">
        <v>3</v>
      </c>
      <c r="GI37">
        <v>-0.259604</v>
      </c>
      <c r="GJ37">
        <v>-0.89136700000000002</v>
      </c>
      <c r="GK37">
        <v>20.2624</v>
      </c>
      <c r="GL37">
        <v>5.2373599999999998</v>
      </c>
      <c r="GM37">
        <v>11.986000000000001</v>
      </c>
      <c r="GN37">
        <v>4.9577</v>
      </c>
      <c r="GO37">
        <v>3.3039999999999998</v>
      </c>
      <c r="GP37">
        <v>1594.1</v>
      </c>
      <c r="GQ37">
        <v>9999</v>
      </c>
      <c r="GR37">
        <v>2986.9</v>
      </c>
      <c r="GS37">
        <v>19.7</v>
      </c>
      <c r="GT37">
        <v>1.86816</v>
      </c>
      <c r="GU37">
        <v>1.8638399999999999</v>
      </c>
      <c r="GV37">
        <v>1.87147</v>
      </c>
      <c r="GW37">
        <v>1.8622000000000001</v>
      </c>
      <c r="GX37">
        <v>1.86172</v>
      </c>
      <c r="GY37">
        <v>1.8682000000000001</v>
      </c>
      <c r="GZ37">
        <v>1.8583499999999999</v>
      </c>
      <c r="HA37">
        <v>1.8648400000000001</v>
      </c>
      <c r="HB37">
        <v>5</v>
      </c>
      <c r="HC37">
        <v>0</v>
      </c>
      <c r="HD37">
        <v>0</v>
      </c>
      <c r="HE37">
        <v>0</v>
      </c>
      <c r="HF37" t="s">
        <v>396</v>
      </c>
      <c r="HG37" t="s">
        <v>397</v>
      </c>
      <c r="HH37" t="s">
        <v>398</v>
      </c>
      <c r="HI37" t="s">
        <v>398</v>
      </c>
      <c r="HJ37" t="s">
        <v>398</v>
      </c>
      <c r="HK37" t="s">
        <v>398</v>
      </c>
      <c r="HL37">
        <v>0</v>
      </c>
      <c r="HM37">
        <v>100</v>
      </c>
      <c r="HN37">
        <v>100</v>
      </c>
      <c r="HO37">
        <v>5.069</v>
      </c>
      <c r="HP37">
        <v>-0.6351</v>
      </c>
      <c r="HQ37">
        <v>5.0685238095237004</v>
      </c>
      <c r="HR37">
        <v>0</v>
      </c>
      <c r="HS37">
        <v>0</v>
      </c>
      <c r="HT37">
        <v>0</v>
      </c>
      <c r="HU37">
        <v>-0.63511500000000298</v>
      </c>
      <c r="HV37">
        <v>0</v>
      </c>
      <c r="HW37">
        <v>0</v>
      </c>
      <c r="HX37">
        <v>0</v>
      </c>
      <c r="HY37">
        <v>-1</v>
      </c>
      <c r="HZ37">
        <v>-1</v>
      </c>
      <c r="IA37">
        <v>-1</v>
      </c>
      <c r="IB37">
        <v>-1</v>
      </c>
      <c r="IC37">
        <v>2</v>
      </c>
      <c r="ID37">
        <v>1.9</v>
      </c>
      <c r="IE37">
        <v>1.5234399999999999</v>
      </c>
      <c r="IF37">
        <v>2.3339799999999999</v>
      </c>
      <c r="IG37">
        <v>2.64893</v>
      </c>
      <c r="IH37">
        <v>2.8955099999999998</v>
      </c>
      <c r="II37">
        <v>2.8442400000000001</v>
      </c>
      <c r="IJ37">
        <v>2.3327599999999999</v>
      </c>
      <c r="IK37">
        <v>32.090400000000002</v>
      </c>
      <c r="IL37">
        <v>14.815</v>
      </c>
      <c r="IM37">
        <v>18</v>
      </c>
      <c r="IN37">
        <v>1189.6500000000001</v>
      </c>
      <c r="IO37">
        <v>375.58</v>
      </c>
      <c r="IP37">
        <v>25</v>
      </c>
      <c r="IQ37">
        <v>23.985299999999999</v>
      </c>
      <c r="IR37">
        <v>30</v>
      </c>
      <c r="IS37">
        <v>23.917200000000001</v>
      </c>
      <c r="IT37">
        <v>23.864699999999999</v>
      </c>
      <c r="IU37">
        <v>30.542899999999999</v>
      </c>
      <c r="IV37">
        <v>9.1936</v>
      </c>
      <c r="IW37">
        <v>90.828999999999994</v>
      </c>
      <c r="IX37">
        <v>25</v>
      </c>
      <c r="IY37">
        <v>400</v>
      </c>
      <c r="IZ37">
        <v>17.626799999999999</v>
      </c>
      <c r="JA37">
        <v>109.224</v>
      </c>
      <c r="JB37">
        <v>100.10299999999999</v>
      </c>
    </row>
    <row r="38" spans="1:262" x14ac:dyDescent="0.2">
      <c r="A38">
        <v>22</v>
      </c>
      <c r="B38">
        <v>1634337324.5</v>
      </c>
      <c r="C38">
        <v>404.90000009536698</v>
      </c>
      <c r="D38" t="s">
        <v>447</v>
      </c>
      <c r="E38" t="s">
        <v>448</v>
      </c>
      <c r="F38" t="s">
        <v>391</v>
      </c>
      <c r="G38">
        <v>1634337324.5</v>
      </c>
      <c r="H38">
        <f t="shared" si="0"/>
        <v>8.0593794891516913E-5</v>
      </c>
      <c r="I38">
        <f t="shared" si="1"/>
        <v>8.0593794891516912E-2</v>
      </c>
      <c r="J38">
        <f t="shared" si="2"/>
        <v>-0.75229119428696389</v>
      </c>
      <c r="K38">
        <f t="shared" si="3"/>
        <v>400.39800000000002</v>
      </c>
      <c r="L38">
        <f t="shared" si="4"/>
        <v>630.34402070197871</v>
      </c>
      <c r="M38">
        <f t="shared" si="5"/>
        <v>57.385087503093104</v>
      </c>
      <c r="N38">
        <f t="shared" si="6"/>
        <v>36.451324215744002</v>
      </c>
      <c r="O38">
        <f t="shared" si="7"/>
        <v>4.949744028251264E-3</v>
      </c>
      <c r="P38">
        <f t="shared" si="8"/>
        <v>2.7740987073668388</v>
      </c>
      <c r="Q38">
        <f t="shared" si="9"/>
        <v>4.9448427833964246E-3</v>
      </c>
      <c r="R38">
        <f t="shared" si="10"/>
        <v>3.0909666825975498E-3</v>
      </c>
      <c r="S38">
        <f t="shared" si="11"/>
        <v>0</v>
      </c>
      <c r="T38">
        <f t="shared" si="12"/>
        <v>25.211222622373256</v>
      </c>
      <c r="U38">
        <f t="shared" si="13"/>
        <v>24.331600000000002</v>
      </c>
      <c r="V38">
        <f t="shared" si="14"/>
        <v>3.0551540226640665</v>
      </c>
      <c r="W38">
        <f t="shared" si="15"/>
        <v>49.916140841858706</v>
      </c>
      <c r="X38">
        <f t="shared" si="16"/>
        <v>1.6093831631296001</v>
      </c>
      <c r="Y38">
        <f t="shared" si="17"/>
        <v>3.2241738563651192</v>
      </c>
      <c r="Z38">
        <f t="shared" si="18"/>
        <v>1.4457708595344665</v>
      </c>
      <c r="AA38">
        <f t="shared" si="19"/>
        <v>-3.5541863547158958</v>
      </c>
      <c r="AB38">
        <f t="shared" si="20"/>
        <v>134.85573581657428</v>
      </c>
      <c r="AC38">
        <f t="shared" si="21"/>
        <v>10.260228022428759</v>
      </c>
      <c r="AD38">
        <f t="shared" si="22"/>
        <v>141.56177748428715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48601.129970014816</v>
      </c>
      <c r="AJ38" t="s">
        <v>392</v>
      </c>
      <c r="AK38" t="s">
        <v>392</v>
      </c>
      <c r="AL38">
        <v>0</v>
      </c>
      <c r="AM38">
        <v>0</v>
      </c>
      <c r="AN38" t="e">
        <f t="shared" si="26"/>
        <v>#DIV/0!</v>
      </c>
      <c r="AO38">
        <v>0</v>
      </c>
      <c r="AP38" t="s">
        <v>392</v>
      </c>
      <c r="AQ38" t="s">
        <v>392</v>
      </c>
      <c r="AR38">
        <v>0</v>
      </c>
      <c r="AS38">
        <v>0</v>
      </c>
      <c r="AT38" t="e">
        <f t="shared" si="27"/>
        <v>#DIV/0!</v>
      </c>
      <c r="AU38">
        <v>0.5</v>
      </c>
      <c r="AV38">
        <f t="shared" si="28"/>
        <v>0</v>
      </c>
      <c r="AW38">
        <f t="shared" si="29"/>
        <v>-0.75229119428696389</v>
      </c>
      <c r="AX38" t="e">
        <f t="shared" si="30"/>
        <v>#DIV/0!</v>
      </c>
      <c r="AY38" t="e">
        <f t="shared" si="31"/>
        <v>#DIV/0!</v>
      </c>
      <c r="AZ38" t="e">
        <f t="shared" si="32"/>
        <v>#DIV/0!</v>
      </c>
      <c r="BA38" t="e">
        <f t="shared" si="33"/>
        <v>#DIV/0!</v>
      </c>
      <c r="BB38" t="s">
        <v>392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 t="e">
        <f t="shared" si="38"/>
        <v>#DIV/0!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v>231</v>
      </c>
      <c r="BM38">
        <v>300</v>
      </c>
      <c r="BN38">
        <v>300</v>
      </c>
      <c r="BO38">
        <v>300</v>
      </c>
      <c r="BP38">
        <v>8330.7900000000009</v>
      </c>
      <c r="BQ38">
        <v>980.15</v>
      </c>
      <c r="BR38">
        <v>-5.6589800000000001E-3</v>
      </c>
      <c r="BS38">
        <v>1.45</v>
      </c>
      <c r="BT38" t="s">
        <v>392</v>
      </c>
      <c r="BU38" t="s">
        <v>392</v>
      </c>
      <c r="BV38" t="s">
        <v>392</v>
      </c>
      <c r="BW38" t="s">
        <v>392</v>
      </c>
      <c r="BX38" t="s">
        <v>392</v>
      </c>
      <c r="BY38" t="s">
        <v>392</v>
      </c>
      <c r="BZ38" t="s">
        <v>392</v>
      </c>
      <c r="CA38" t="s">
        <v>392</v>
      </c>
      <c r="CB38" t="s">
        <v>392</v>
      </c>
      <c r="CC38" t="s">
        <v>392</v>
      </c>
      <c r="CD38">
        <f t="shared" si="42"/>
        <v>0</v>
      </c>
      <c r="CE38">
        <f t="shared" si="43"/>
        <v>0</v>
      </c>
      <c r="CF38">
        <f t="shared" si="44"/>
        <v>0</v>
      </c>
      <c r="CG38">
        <f t="shared" si="45"/>
        <v>0</v>
      </c>
      <c r="CH38">
        <v>6</v>
      </c>
      <c r="CI38">
        <v>0.5</v>
      </c>
      <c r="CJ38" t="s">
        <v>393</v>
      </c>
      <c r="CK38">
        <v>2</v>
      </c>
      <c r="CL38">
        <v>1634337324.5</v>
      </c>
      <c r="CM38">
        <v>400.39800000000002</v>
      </c>
      <c r="CN38">
        <v>399.96600000000001</v>
      </c>
      <c r="CO38">
        <v>17.6782</v>
      </c>
      <c r="CP38">
        <v>17.630700000000001</v>
      </c>
      <c r="CQ38">
        <v>395.32900000000001</v>
      </c>
      <c r="CR38">
        <v>18.313300000000002</v>
      </c>
      <c r="CS38">
        <v>1000.03</v>
      </c>
      <c r="CT38">
        <v>90.936199999999999</v>
      </c>
      <c r="CU38">
        <v>0.10152799999999999</v>
      </c>
      <c r="CV38">
        <v>25.2333</v>
      </c>
      <c r="CW38">
        <v>24.331600000000002</v>
      </c>
      <c r="CX38">
        <v>999.9</v>
      </c>
      <c r="CY38">
        <v>0</v>
      </c>
      <c r="CZ38">
        <v>0</v>
      </c>
      <c r="DA38">
        <v>10050</v>
      </c>
      <c r="DB38">
        <v>0</v>
      </c>
      <c r="DC38">
        <v>0.22256699999999999</v>
      </c>
      <c r="DD38">
        <v>0.43158000000000002</v>
      </c>
      <c r="DE38">
        <v>407.60300000000001</v>
      </c>
      <c r="DF38">
        <v>407.14400000000001</v>
      </c>
      <c r="DG38">
        <v>4.7477699999999998E-2</v>
      </c>
      <c r="DH38">
        <v>399.96600000000001</v>
      </c>
      <c r="DI38">
        <v>17.630700000000001</v>
      </c>
      <c r="DJ38">
        <v>1.6075900000000001</v>
      </c>
      <c r="DK38">
        <v>1.60327</v>
      </c>
      <c r="DL38">
        <v>14.031700000000001</v>
      </c>
      <c r="DM38">
        <v>13.9902</v>
      </c>
      <c r="DN38">
        <v>0</v>
      </c>
      <c r="DO38">
        <v>0</v>
      </c>
      <c r="DP38">
        <v>0</v>
      </c>
      <c r="DQ38">
        <v>0</v>
      </c>
      <c r="DR38">
        <v>-1.7</v>
      </c>
      <c r="DS38">
        <v>0</v>
      </c>
      <c r="DT38">
        <v>-24.4</v>
      </c>
      <c r="DU38">
        <v>-3.5</v>
      </c>
      <c r="DV38">
        <v>34.375</v>
      </c>
      <c r="DW38">
        <v>39.811999999999998</v>
      </c>
      <c r="DX38">
        <v>37.25</v>
      </c>
      <c r="DY38">
        <v>38.875</v>
      </c>
      <c r="DZ38">
        <v>35.436999999999998</v>
      </c>
      <c r="EA38">
        <v>0</v>
      </c>
      <c r="EB38">
        <v>0</v>
      </c>
      <c r="EC38">
        <v>0</v>
      </c>
      <c r="ED38">
        <v>3281.8999998569502</v>
      </c>
      <c r="EE38">
        <v>0</v>
      </c>
      <c r="EF38">
        <v>2.8384615384615399</v>
      </c>
      <c r="EG38">
        <v>-2.8854700245159299</v>
      </c>
      <c r="EH38">
        <v>23.264957311715701</v>
      </c>
      <c r="EI38">
        <v>-29.111538461538501</v>
      </c>
      <c r="EJ38">
        <v>15</v>
      </c>
      <c r="EK38">
        <v>1634337203.5</v>
      </c>
      <c r="EL38" t="s">
        <v>426</v>
      </c>
      <c r="EM38">
        <v>1634337199</v>
      </c>
      <c r="EN38">
        <v>1634337203.5</v>
      </c>
      <c r="EO38">
        <v>138</v>
      </c>
      <c r="EP38">
        <v>4.7E-2</v>
      </c>
      <c r="EQ38">
        <v>-1E-3</v>
      </c>
      <c r="ER38">
        <v>5.069</v>
      </c>
      <c r="ES38">
        <v>-0.63500000000000001</v>
      </c>
      <c r="ET38">
        <v>400</v>
      </c>
      <c r="EU38">
        <v>18</v>
      </c>
      <c r="EV38">
        <v>0.45</v>
      </c>
      <c r="EW38">
        <v>0.23</v>
      </c>
      <c r="EX38">
        <v>0.39896015000000001</v>
      </c>
      <c r="EY38">
        <v>-0.24142496060037599</v>
      </c>
      <c r="EZ38">
        <v>5.2472801275303599E-2</v>
      </c>
      <c r="FA38">
        <v>0</v>
      </c>
      <c r="FB38">
        <v>4.4347995000000001E-2</v>
      </c>
      <c r="FC38">
        <v>3.4711204502814202E-2</v>
      </c>
      <c r="FD38">
        <v>3.6788021352710701E-3</v>
      </c>
      <c r="FE38">
        <v>1</v>
      </c>
      <c r="FF38">
        <v>1</v>
      </c>
      <c r="FG38">
        <v>2</v>
      </c>
      <c r="FH38" t="s">
        <v>395</v>
      </c>
      <c r="FI38">
        <v>3.82294</v>
      </c>
      <c r="FJ38">
        <v>2.70519</v>
      </c>
      <c r="FK38">
        <v>8.8373800000000002E-2</v>
      </c>
      <c r="FL38">
        <v>8.9120900000000003E-2</v>
      </c>
      <c r="FM38">
        <v>8.6331099999999994E-2</v>
      </c>
      <c r="FN38">
        <v>8.3549700000000005E-2</v>
      </c>
      <c r="FO38">
        <v>26530.3</v>
      </c>
      <c r="FP38">
        <v>22511.7</v>
      </c>
      <c r="FQ38">
        <v>26124</v>
      </c>
      <c r="FR38">
        <v>24111.8</v>
      </c>
      <c r="FS38">
        <v>40745.699999999997</v>
      </c>
      <c r="FT38">
        <v>36467.599999999999</v>
      </c>
      <c r="FU38">
        <v>47230.400000000001</v>
      </c>
      <c r="FV38">
        <v>42983.7</v>
      </c>
      <c r="FW38">
        <v>2.70445</v>
      </c>
      <c r="FX38">
        <v>1.76597</v>
      </c>
      <c r="FY38">
        <v>6.5445900000000001E-2</v>
      </c>
      <c r="FZ38">
        <v>0</v>
      </c>
      <c r="GA38">
        <v>23.255600000000001</v>
      </c>
      <c r="GB38">
        <v>999.9</v>
      </c>
      <c r="GC38">
        <v>49.664000000000001</v>
      </c>
      <c r="GD38">
        <v>27.391999999999999</v>
      </c>
      <c r="GE38">
        <v>20.001999999999999</v>
      </c>
      <c r="GF38">
        <v>54.394100000000002</v>
      </c>
      <c r="GG38">
        <v>46.694699999999997</v>
      </c>
      <c r="GH38">
        <v>3</v>
      </c>
      <c r="GI38">
        <v>-0.25959599999999999</v>
      </c>
      <c r="GJ38">
        <v>-0.89098599999999994</v>
      </c>
      <c r="GK38">
        <v>20.262499999999999</v>
      </c>
      <c r="GL38">
        <v>5.2372100000000001</v>
      </c>
      <c r="GM38">
        <v>11.986000000000001</v>
      </c>
      <c r="GN38">
        <v>4.9577</v>
      </c>
      <c r="GO38">
        <v>3.3039999999999998</v>
      </c>
      <c r="GP38">
        <v>1594.5</v>
      </c>
      <c r="GQ38">
        <v>9999</v>
      </c>
      <c r="GR38">
        <v>2987.4</v>
      </c>
      <c r="GS38">
        <v>19.7</v>
      </c>
      <c r="GT38">
        <v>1.86815</v>
      </c>
      <c r="GU38">
        <v>1.8638300000000001</v>
      </c>
      <c r="GV38">
        <v>1.87147</v>
      </c>
      <c r="GW38">
        <v>1.8622000000000001</v>
      </c>
      <c r="GX38">
        <v>1.86172</v>
      </c>
      <c r="GY38">
        <v>1.86819</v>
      </c>
      <c r="GZ38">
        <v>1.85836</v>
      </c>
      <c r="HA38">
        <v>1.8648</v>
      </c>
      <c r="HB38">
        <v>5</v>
      </c>
      <c r="HC38">
        <v>0</v>
      </c>
      <c r="HD38">
        <v>0</v>
      </c>
      <c r="HE38">
        <v>0</v>
      </c>
      <c r="HF38" t="s">
        <v>396</v>
      </c>
      <c r="HG38" t="s">
        <v>397</v>
      </c>
      <c r="HH38" t="s">
        <v>398</v>
      </c>
      <c r="HI38" t="s">
        <v>398</v>
      </c>
      <c r="HJ38" t="s">
        <v>398</v>
      </c>
      <c r="HK38" t="s">
        <v>398</v>
      </c>
      <c r="HL38">
        <v>0</v>
      </c>
      <c r="HM38">
        <v>100</v>
      </c>
      <c r="HN38">
        <v>100</v>
      </c>
      <c r="HO38">
        <v>5.069</v>
      </c>
      <c r="HP38">
        <v>-0.6351</v>
      </c>
      <c r="HQ38">
        <v>5.0685238095237004</v>
      </c>
      <c r="HR38">
        <v>0</v>
      </c>
      <c r="HS38">
        <v>0</v>
      </c>
      <c r="HT38">
        <v>0</v>
      </c>
      <c r="HU38">
        <v>-0.63511500000000298</v>
      </c>
      <c r="HV38">
        <v>0</v>
      </c>
      <c r="HW38">
        <v>0</v>
      </c>
      <c r="HX38">
        <v>0</v>
      </c>
      <c r="HY38">
        <v>-1</v>
      </c>
      <c r="HZ38">
        <v>-1</v>
      </c>
      <c r="IA38">
        <v>-1</v>
      </c>
      <c r="IB38">
        <v>-1</v>
      </c>
      <c r="IC38">
        <v>2.1</v>
      </c>
      <c r="ID38">
        <v>2</v>
      </c>
      <c r="IE38">
        <v>1.5234399999999999</v>
      </c>
      <c r="IF38">
        <v>2.3315399999999999</v>
      </c>
      <c r="IG38">
        <v>2.64893</v>
      </c>
      <c r="IH38">
        <v>2.8955099999999998</v>
      </c>
      <c r="II38">
        <v>2.8442400000000001</v>
      </c>
      <c r="IJ38">
        <v>2.323</v>
      </c>
      <c r="IK38">
        <v>32.090400000000002</v>
      </c>
      <c r="IL38">
        <v>14.8062</v>
      </c>
      <c r="IM38">
        <v>18</v>
      </c>
      <c r="IN38">
        <v>1193.21</v>
      </c>
      <c r="IO38">
        <v>375.69099999999997</v>
      </c>
      <c r="IP38">
        <v>25.0001</v>
      </c>
      <c r="IQ38">
        <v>23.984400000000001</v>
      </c>
      <c r="IR38">
        <v>30</v>
      </c>
      <c r="IS38">
        <v>23.917200000000001</v>
      </c>
      <c r="IT38">
        <v>23.863800000000001</v>
      </c>
      <c r="IU38">
        <v>30.544699999999999</v>
      </c>
      <c r="IV38">
        <v>9.1936</v>
      </c>
      <c r="IW38">
        <v>90.828999999999994</v>
      </c>
      <c r="IX38">
        <v>25</v>
      </c>
      <c r="IY38">
        <v>400</v>
      </c>
      <c r="IZ38">
        <v>17.6221</v>
      </c>
      <c r="JA38">
        <v>109.22499999999999</v>
      </c>
      <c r="JB38">
        <v>100.102</v>
      </c>
    </row>
    <row r="39" spans="1:262" x14ac:dyDescent="0.2">
      <c r="A39">
        <v>23</v>
      </c>
      <c r="B39">
        <v>1634337329.5</v>
      </c>
      <c r="C39">
        <v>409.90000009536698</v>
      </c>
      <c r="D39" t="s">
        <v>449</v>
      </c>
      <c r="E39" t="s">
        <v>450</v>
      </c>
      <c r="F39" t="s">
        <v>391</v>
      </c>
      <c r="G39">
        <v>1634337329.5</v>
      </c>
      <c r="H39">
        <f t="shared" si="0"/>
        <v>8.6866687243682947E-5</v>
      </c>
      <c r="I39">
        <f t="shared" si="1"/>
        <v>8.6866687243682947E-2</v>
      </c>
      <c r="J39">
        <f t="shared" si="2"/>
        <v>-0.65143103830501936</v>
      </c>
      <c r="K39">
        <f t="shared" si="3"/>
        <v>400.36700000000002</v>
      </c>
      <c r="L39">
        <f t="shared" si="4"/>
        <v>583.00199367662924</v>
      </c>
      <c r="M39">
        <f t="shared" si="5"/>
        <v>53.080120780697065</v>
      </c>
      <c r="N39">
        <f t="shared" si="6"/>
        <v>36.451897158335996</v>
      </c>
      <c r="O39">
        <f t="shared" si="7"/>
        <v>5.3376671758213114E-3</v>
      </c>
      <c r="P39">
        <f t="shared" si="8"/>
        <v>2.769829238552076</v>
      </c>
      <c r="Q39">
        <f t="shared" si="9"/>
        <v>5.3319592851216527E-3</v>
      </c>
      <c r="R39">
        <f t="shared" si="10"/>
        <v>3.3329868643540922E-3</v>
      </c>
      <c r="S39">
        <f t="shared" si="11"/>
        <v>0</v>
      </c>
      <c r="T39">
        <f t="shared" si="12"/>
        <v>25.21277024918394</v>
      </c>
      <c r="U39">
        <f t="shared" si="13"/>
        <v>24.327999999999999</v>
      </c>
      <c r="V39">
        <f t="shared" si="14"/>
        <v>3.0544950527582033</v>
      </c>
      <c r="W39">
        <f t="shared" si="15"/>
        <v>49.900258599153567</v>
      </c>
      <c r="X39">
        <f t="shared" si="16"/>
        <v>1.6091870986751997</v>
      </c>
      <c r="Y39">
        <f t="shared" si="17"/>
        <v>3.224807132968436</v>
      </c>
      <c r="Z39">
        <f t="shared" si="18"/>
        <v>1.4453079540830036</v>
      </c>
      <c r="AA39">
        <f t="shared" si="19"/>
        <v>-3.8308209074464181</v>
      </c>
      <c r="AB39">
        <f t="shared" si="20"/>
        <v>135.67854300955341</v>
      </c>
      <c r="AC39">
        <f t="shared" si="21"/>
        <v>10.338726207949092</v>
      </c>
      <c r="AD39">
        <f t="shared" si="22"/>
        <v>142.18644831005608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48483.707847969337</v>
      </c>
      <c r="AJ39" t="s">
        <v>392</v>
      </c>
      <c r="AK39" t="s">
        <v>392</v>
      </c>
      <c r="AL39">
        <v>0</v>
      </c>
      <c r="AM39">
        <v>0</v>
      </c>
      <c r="AN39" t="e">
        <f t="shared" si="26"/>
        <v>#DIV/0!</v>
      </c>
      <c r="AO39">
        <v>0</v>
      </c>
      <c r="AP39" t="s">
        <v>392</v>
      </c>
      <c r="AQ39" t="s">
        <v>392</v>
      </c>
      <c r="AR39">
        <v>0</v>
      </c>
      <c r="AS39">
        <v>0</v>
      </c>
      <c r="AT39" t="e">
        <f t="shared" si="27"/>
        <v>#DIV/0!</v>
      </c>
      <c r="AU39">
        <v>0.5</v>
      </c>
      <c r="AV39">
        <f t="shared" si="28"/>
        <v>0</v>
      </c>
      <c r="AW39">
        <f t="shared" si="29"/>
        <v>-0.65143103830501936</v>
      </c>
      <c r="AX39" t="e">
        <f t="shared" si="30"/>
        <v>#DIV/0!</v>
      </c>
      <c r="AY39" t="e">
        <f t="shared" si="31"/>
        <v>#DIV/0!</v>
      </c>
      <c r="AZ39" t="e">
        <f t="shared" si="32"/>
        <v>#DIV/0!</v>
      </c>
      <c r="BA39" t="e">
        <f t="shared" si="33"/>
        <v>#DIV/0!</v>
      </c>
      <c r="BB39" t="s">
        <v>392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 t="e">
        <f t="shared" si="38"/>
        <v>#DIV/0!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v>231</v>
      </c>
      <c r="BM39">
        <v>300</v>
      </c>
      <c r="BN39">
        <v>300</v>
      </c>
      <c r="BO39">
        <v>300</v>
      </c>
      <c r="BP39">
        <v>8330.7900000000009</v>
      </c>
      <c r="BQ39">
        <v>980.15</v>
      </c>
      <c r="BR39">
        <v>-5.6589800000000001E-3</v>
      </c>
      <c r="BS39">
        <v>1.45</v>
      </c>
      <c r="BT39" t="s">
        <v>392</v>
      </c>
      <c r="BU39" t="s">
        <v>392</v>
      </c>
      <c r="BV39" t="s">
        <v>392</v>
      </c>
      <c r="BW39" t="s">
        <v>392</v>
      </c>
      <c r="BX39" t="s">
        <v>392</v>
      </c>
      <c r="BY39" t="s">
        <v>392</v>
      </c>
      <c r="BZ39" t="s">
        <v>392</v>
      </c>
      <c r="CA39" t="s">
        <v>392</v>
      </c>
      <c r="CB39" t="s">
        <v>392</v>
      </c>
      <c r="CC39" t="s">
        <v>392</v>
      </c>
      <c r="CD39">
        <f t="shared" si="42"/>
        <v>0</v>
      </c>
      <c r="CE39">
        <f t="shared" si="43"/>
        <v>0</v>
      </c>
      <c r="CF39">
        <f t="shared" si="44"/>
        <v>0</v>
      </c>
      <c r="CG39">
        <f t="shared" si="45"/>
        <v>0</v>
      </c>
      <c r="CH39">
        <v>6</v>
      </c>
      <c r="CI39">
        <v>0.5</v>
      </c>
      <c r="CJ39" t="s">
        <v>393</v>
      </c>
      <c r="CK39">
        <v>2</v>
      </c>
      <c r="CL39">
        <v>1634337329.5</v>
      </c>
      <c r="CM39">
        <v>400.36700000000002</v>
      </c>
      <c r="CN39">
        <v>399.99700000000001</v>
      </c>
      <c r="CO39">
        <v>17.674399999999999</v>
      </c>
      <c r="CP39">
        <v>17.623200000000001</v>
      </c>
      <c r="CQ39">
        <v>395.29899999999998</v>
      </c>
      <c r="CR39">
        <v>18.3095</v>
      </c>
      <c r="CS39">
        <v>999.97699999999998</v>
      </c>
      <c r="CT39">
        <v>90.944699999999997</v>
      </c>
      <c r="CU39">
        <v>0.101508</v>
      </c>
      <c r="CV39">
        <v>25.236599999999999</v>
      </c>
      <c r="CW39">
        <v>24.327999999999999</v>
      </c>
      <c r="CX39">
        <v>999.9</v>
      </c>
      <c r="CY39">
        <v>0</v>
      </c>
      <c r="CZ39">
        <v>0</v>
      </c>
      <c r="DA39">
        <v>10023.799999999999</v>
      </c>
      <c r="DB39">
        <v>0</v>
      </c>
      <c r="DC39">
        <v>0.22256699999999999</v>
      </c>
      <c r="DD39">
        <v>0.37042199999999997</v>
      </c>
      <c r="DE39">
        <v>407.57100000000003</v>
      </c>
      <c r="DF39">
        <v>407.173</v>
      </c>
      <c r="DG39">
        <v>5.1233300000000002E-2</v>
      </c>
      <c r="DH39">
        <v>399.99700000000001</v>
      </c>
      <c r="DI39">
        <v>17.623200000000001</v>
      </c>
      <c r="DJ39">
        <v>1.6073900000000001</v>
      </c>
      <c r="DK39">
        <v>1.60273</v>
      </c>
      <c r="DL39">
        <v>14.0299</v>
      </c>
      <c r="DM39">
        <v>13.985099999999999</v>
      </c>
      <c r="DN39">
        <v>0</v>
      </c>
      <c r="DO39">
        <v>0</v>
      </c>
      <c r="DP39">
        <v>0</v>
      </c>
      <c r="DQ39">
        <v>0</v>
      </c>
      <c r="DR39">
        <v>5.9</v>
      </c>
      <c r="DS39">
        <v>0</v>
      </c>
      <c r="DT39">
        <v>-29.5</v>
      </c>
      <c r="DU39">
        <v>-3</v>
      </c>
      <c r="DV39">
        <v>34.375</v>
      </c>
      <c r="DW39">
        <v>39.811999999999998</v>
      </c>
      <c r="DX39">
        <v>37.25</v>
      </c>
      <c r="DY39">
        <v>38.875</v>
      </c>
      <c r="DZ39">
        <v>35.436999999999998</v>
      </c>
      <c r="EA39">
        <v>0</v>
      </c>
      <c r="EB39">
        <v>0</v>
      </c>
      <c r="EC39">
        <v>0</v>
      </c>
      <c r="ED39">
        <v>3287.2999999523199</v>
      </c>
      <c r="EE39">
        <v>0</v>
      </c>
      <c r="EF39">
        <v>2.08</v>
      </c>
      <c r="EG39">
        <v>1.7769228586783901</v>
      </c>
      <c r="EH39">
        <v>6.0538460841545101</v>
      </c>
      <c r="EI39">
        <v>-27.504000000000001</v>
      </c>
      <c r="EJ39">
        <v>15</v>
      </c>
      <c r="EK39">
        <v>1634337203.5</v>
      </c>
      <c r="EL39" t="s">
        <v>426</v>
      </c>
      <c r="EM39">
        <v>1634337199</v>
      </c>
      <c r="EN39">
        <v>1634337203.5</v>
      </c>
      <c r="EO39">
        <v>138</v>
      </c>
      <c r="EP39">
        <v>4.7E-2</v>
      </c>
      <c r="EQ39">
        <v>-1E-3</v>
      </c>
      <c r="ER39">
        <v>5.069</v>
      </c>
      <c r="ES39">
        <v>-0.63500000000000001</v>
      </c>
      <c r="ET39">
        <v>400</v>
      </c>
      <c r="EU39">
        <v>18</v>
      </c>
      <c r="EV39">
        <v>0.45</v>
      </c>
      <c r="EW39">
        <v>0.23</v>
      </c>
      <c r="EX39">
        <v>0.39321160975609798</v>
      </c>
      <c r="EY39">
        <v>-0.12864775609756099</v>
      </c>
      <c r="EZ39">
        <v>5.2221682197208498E-2</v>
      </c>
      <c r="FA39">
        <v>0</v>
      </c>
      <c r="FB39">
        <v>4.6767153658536599E-2</v>
      </c>
      <c r="FC39">
        <v>2.20912348432055E-2</v>
      </c>
      <c r="FD39">
        <v>2.54367301512055E-3</v>
      </c>
      <c r="FE39">
        <v>1</v>
      </c>
      <c r="FF39">
        <v>1</v>
      </c>
      <c r="FG39">
        <v>2</v>
      </c>
      <c r="FH39" t="s">
        <v>395</v>
      </c>
      <c r="FI39">
        <v>3.82287</v>
      </c>
      <c r="FJ39">
        <v>2.7049400000000001</v>
      </c>
      <c r="FK39">
        <v>8.8376700000000002E-2</v>
      </c>
      <c r="FL39">
        <v>8.9134400000000003E-2</v>
      </c>
      <c r="FM39">
        <v>8.6326200000000006E-2</v>
      </c>
      <c r="FN39">
        <v>8.3531900000000006E-2</v>
      </c>
      <c r="FO39">
        <v>26530.2</v>
      </c>
      <c r="FP39">
        <v>22511.9</v>
      </c>
      <c r="FQ39">
        <v>26124</v>
      </c>
      <c r="FR39">
        <v>24112.400000000001</v>
      </c>
      <c r="FS39">
        <v>40745.599999999999</v>
      </c>
      <c r="FT39">
        <v>36469.1</v>
      </c>
      <c r="FU39">
        <v>47230.1</v>
      </c>
      <c r="FV39">
        <v>42984.7</v>
      </c>
      <c r="FW39">
        <v>2.7031000000000001</v>
      </c>
      <c r="FX39">
        <v>1.7654000000000001</v>
      </c>
      <c r="FY39">
        <v>6.5080799999999994E-2</v>
      </c>
      <c r="FZ39">
        <v>0</v>
      </c>
      <c r="GA39">
        <v>23.258099999999999</v>
      </c>
      <c r="GB39">
        <v>999.9</v>
      </c>
      <c r="GC39">
        <v>49.664000000000001</v>
      </c>
      <c r="GD39">
        <v>27.372</v>
      </c>
      <c r="GE39">
        <v>19.9754</v>
      </c>
      <c r="GF39">
        <v>55.124099999999999</v>
      </c>
      <c r="GG39">
        <v>46.706699999999998</v>
      </c>
      <c r="GH39">
        <v>3</v>
      </c>
      <c r="GI39">
        <v>-0.25966499999999998</v>
      </c>
      <c r="GJ39">
        <v>-0.89065899999999998</v>
      </c>
      <c r="GK39">
        <v>20.262499999999999</v>
      </c>
      <c r="GL39">
        <v>5.2367600000000003</v>
      </c>
      <c r="GM39">
        <v>11.986000000000001</v>
      </c>
      <c r="GN39">
        <v>4.9577999999999998</v>
      </c>
      <c r="GO39">
        <v>3.3039999999999998</v>
      </c>
      <c r="GP39">
        <v>1594.5</v>
      </c>
      <c r="GQ39">
        <v>9999</v>
      </c>
      <c r="GR39">
        <v>2987.4</v>
      </c>
      <c r="GS39">
        <v>19.7</v>
      </c>
      <c r="GT39">
        <v>1.86816</v>
      </c>
      <c r="GU39">
        <v>1.8638399999999999</v>
      </c>
      <c r="GV39">
        <v>1.8714900000000001</v>
      </c>
      <c r="GW39">
        <v>1.86219</v>
      </c>
      <c r="GX39">
        <v>1.86172</v>
      </c>
      <c r="GY39">
        <v>1.86818</v>
      </c>
      <c r="GZ39">
        <v>1.85836</v>
      </c>
      <c r="HA39">
        <v>1.8648</v>
      </c>
      <c r="HB39">
        <v>5</v>
      </c>
      <c r="HC39">
        <v>0</v>
      </c>
      <c r="HD39">
        <v>0</v>
      </c>
      <c r="HE39">
        <v>0</v>
      </c>
      <c r="HF39" t="s">
        <v>396</v>
      </c>
      <c r="HG39" t="s">
        <v>397</v>
      </c>
      <c r="HH39" t="s">
        <v>398</v>
      </c>
      <c r="HI39" t="s">
        <v>398</v>
      </c>
      <c r="HJ39" t="s">
        <v>398</v>
      </c>
      <c r="HK39" t="s">
        <v>398</v>
      </c>
      <c r="HL39">
        <v>0</v>
      </c>
      <c r="HM39">
        <v>100</v>
      </c>
      <c r="HN39">
        <v>100</v>
      </c>
      <c r="HO39">
        <v>5.0679999999999996</v>
      </c>
      <c r="HP39">
        <v>-0.6351</v>
      </c>
      <c r="HQ39">
        <v>5.0685238095237004</v>
      </c>
      <c r="HR39">
        <v>0</v>
      </c>
      <c r="HS39">
        <v>0</v>
      </c>
      <c r="HT39">
        <v>0</v>
      </c>
      <c r="HU39">
        <v>-0.63511500000000298</v>
      </c>
      <c r="HV39">
        <v>0</v>
      </c>
      <c r="HW39">
        <v>0</v>
      </c>
      <c r="HX39">
        <v>0</v>
      </c>
      <c r="HY39">
        <v>-1</v>
      </c>
      <c r="HZ39">
        <v>-1</v>
      </c>
      <c r="IA39">
        <v>-1</v>
      </c>
      <c r="IB39">
        <v>-1</v>
      </c>
      <c r="IC39">
        <v>2.2000000000000002</v>
      </c>
      <c r="ID39">
        <v>2.1</v>
      </c>
      <c r="IE39">
        <v>1.5234399999999999</v>
      </c>
      <c r="IF39">
        <v>2.33643</v>
      </c>
      <c r="IG39">
        <v>2.64893</v>
      </c>
      <c r="IH39">
        <v>2.8967299999999998</v>
      </c>
      <c r="II39">
        <v>2.8442400000000001</v>
      </c>
      <c r="IJ39">
        <v>2.3339799999999999</v>
      </c>
      <c r="IK39">
        <v>32.090400000000002</v>
      </c>
      <c r="IL39">
        <v>14.8062</v>
      </c>
      <c r="IM39">
        <v>18</v>
      </c>
      <c r="IN39">
        <v>1191.47</v>
      </c>
      <c r="IO39">
        <v>375.38299999999998</v>
      </c>
      <c r="IP39">
        <v>25</v>
      </c>
      <c r="IQ39">
        <v>23.9833</v>
      </c>
      <c r="IR39">
        <v>30</v>
      </c>
      <c r="IS39">
        <v>23.9162</v>
      </c>
      <c r="IT39">
        <v>23.8627</v>
      </c>
      <c r="IU39">
        <v>30.545400000000001</v>
      </c>
      <c r="IV39">
        <v>9.1936</v>
      </c>
      <c r="IW39">
        <v>91.221000000000004</v>
      </c>
      <c r="IX39">
        <v>25</v>
      </c>
      <c r="IY39">
        <v>400</v>
      </c>
      <c r="IZ39">
        <v>17.620999999999999</v>
      </c>
      <c r="JA39">
        <v>109.224</v>
      </c>
      <c r="JB39">
        <v>100.104</v>
      </c>
    </row>
    <row r="40" spans="1:262" x14ac:dyDescent="0.2">
      <c r="A40">
        <v>24</v>
      </c>
      <c r="B40">
        <v>1634337334.5</v>
      </c>
      <c r="C40">
        <v>414.90000009536698</v>
      </c>
      <c r="D40" t="s">
        <v>451</v>
      </c>
      <c r="E40" t="s">
        <v>452</v>
      </c>
      <c r="F40" t="s">
        <v>391</v>
      </c>
      <c r="G40">
        <v>1634337334.5</v>
      </c>
      <c r="H40">
        <f t="shared" si="0"/>
        <v>8.924265736196999E-5</v>
      </c>
      <c r="I40">
        <f t="shared" si="1"/>
        <v>8.9242657361969985E-2</v>
      </c>
      <c r="J40">
        <f t="shared" si="2"/>
        <v>-0.68239006030646288</v>
      </c>
      <c r="K40">
        <f t="shared" si="3"/>
        <v>400.38200000000001</v>
      </c>
      <c r="L40">
        <f t="shared" si="4"/>
        <v>587.07094211247204</v>
      </c>
      <c r="M40">
        <f t="shared" si="5"/>
        <v>53.448385112720821</v>
      </c>
      <c r="N40">
        <f t="shared" si="6"/>
        <v>36.451763821248001</v>
      </c>
      <c r="O40">
        <f t="shared" si="7"/>
        <v>5.4759095297751874E-3</v>
      </c>
      <c r="P40">
        <f t="shared" si="8"/>
        <v>2.753838630272841</v>
      </c>
      <c r="Q40">
        <f t="shared" si="9"/>
        <v>5.4698674879454763E-3</v>
      </c>
      <c r="R40">
        <f t="shared" si="10"/>
        <v>3.4192094657373492E-3</v>
      </c>
      <c r="S40">
        <f t="shared" si="11"/>
        <v>0</v>
      </c>
      <c r="T40">
        <f t="shared" si="12"/>
        <v>25.216786551514076</v>
      </c>
      <c r="U40">
        <f t="shared" si="13"/>
        <v>24.337199999999999</v>
      </c>
      <c r="V40">
        <f t="shared" si="14"/>
        <v>3.0561793339859236</v>
      </c>
      <c r="W40">
        <f t="shared" si="15"/>
        <v>49.875487660636615</v>
      </c>
      <c r="X40">
        <f t="shared" si="16"/>
        <v>1.6088477983295997</v>
      </c>
      <c r="Y40">
        <f t="shared" si="17"/>
        <v>3.2257284565848079</v>
      </c>
      <c r="Z40">
        <f t="shared" si="18"/>
        <v>1.4473315356563239</v>
      </c>
      <c r="AA40">
        <f t="shared" si="19"/>
        <v>-3.9356011896628766</v>
      </c>
      <c r="AB40">
        <f t="shared" si="20"/>
        <v>134.24200619433051</v>
      </c>
      <c r="AC40">
        <f t="shared" si="21"/>
        <v>10.289385091600751</v>
      </c>
      <c r="AD40">
        <f t="shared" si="22"/>
        <v>140.59579009626839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48045.120031923885</v>
      </c>
      <c r="AJ40" t="s">
        <v>392</v>
      </c>
      <c r="AK40" t="s">
        <v>392</v>
      </c>
      <c r="AL40">
        <v>0</v>
      </c>
      <c r="AM40">
        <v>0</v>
      </c>
      <c r="AN40" t="e">
        <f t="shared" si="26"/>
        <v>#DIV/0!</v>
      </c>
      <c r="AO40">
        <v>0</v>
      </c>
      <c r="AP40" t="s">
        <v>392</v>
      </c>
      <c r="AQ40" t="s">
        <v>392</v>
      </c>
      <c r="AR40">
        <v>0</v>
      </c>
      <c r="AS40">
        <v>0</v>
      </c>
      <c r="AT40" t="e">
        <f t="shared" si="27"/>
        <v>#DIV/0!</v>
      </c>
      <c r="AU40">
        <v>0.5</v>
      </c>
      <c r="AV40">
        <f t="shared" si="28"/>
        <v>0</v>
      </c>
      <c r="AW40">
        <f t="shared" si="29"/>
        <v>-0.68239006030646288</v>
      </c>
      <c r="AX40" t="e">
        <f t="shared" si="30"/>
        <v>#DIV/0!</v>
      </c>
      <c r="AY40" t="e">
        <f t="shared" si="31"/>
        <v>#DIV/0!</v>
      </c>
      <c r="AZ40" t="e">
        <f t="shared" si="32"/>
        <v>#DIV/0!</v>
      </c>
      <c r="BA40" t="e">
        <f t="shared" si="33"/>
        <v>#DIV/0!</v>
      </c>
      <c r="BB40" t="s">
        <v>392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 t="e">
        <f t="shared" si="38"/>
        <v>#DIV/0!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v>231</v>
      </c>
      <c r="BM40">
        <v>300</v>
      </c>
      <c r="BN40">
        <v>300</v>
      </c>
      <c r="BO40">
        <v>300</v>
      </c>
      <c r="BP40">
        <v>8330.7900000000009</v>
      </c>
      <c r="BQ40">
        <v>980.15</v>
      </c>
      <c r="BR40">
        <v>-5.6589800000000001E-3</v>
      </c>
      <c r="BS40">
        <v>1.45</v>
      </c>
      <c r="BT40" t="s">
        <v>392</v>
      </c>
      <c r="BU40" t="s">
        <v>392</v>
      </c>
      <c r="BV40" t="s">
        <v>392</v>
      </c>
      <c r="BW40" t="s">
        <v>392</v>
      </c>
      <c r="BX40" t="s">
        <v>392</v>
      </c>
      <c r="BY40" t="s">
        <v>392</v>
      </c>
      <c r="BZ40" t="s">
        <v>392</v>
      </c>
      <c r="CA40" t="s">
        <v>392</v>
      </c>
      <c r="CB40" t="s">
        <v>392</v>
      </c>
      <c r="CC40" t="s">
        <v>392</v>
      </c>
      <c r="CD40">
        <f t="shared" si="42"/>
        <v>0</v>
      </c>
      <c r="CE40">
        <f t="shared" si="43"/>
        <v>0</v>
      </c>
      <c r="CF40">
        <f t="shared" si="44"/>
        <v>0</v>
      </c>
      <c r="CG40">
        <f t="shared" si="45"/>
        <v>0</v>
      </c>
      <c r="CH40">
        <v>6</v>
      </c>
      <c r="CI40">
        <v>0.5</v>
      </c>
      <c r="CJ40" t="s">
        <v>393</v>
      </c>
      <c r="CK40">
        <v>2</v>
      </c>
      <c r="CL40">
        <v>1634337334.5</v>
      </c>
      <c r="CM40">
        <v>400.38200000000001</v>
      </c>
      <c r="CN40">
        <v>399.99400000000003</v>
      </c>
      <c r="CO40">
        <v>17.671399999999998</v>
      </c>
      <c r="CP40">
        <v>17.6188</v>
      </c>
      <c r="CQ40">
        <v>395.31400000000002</v>
      </c>
      <c r="CR40">
        <v>18.3065</v>
      </c>
      <c r="CS40">
        <v>999.98800000000006</v>
      </c>
      <c r="CT40">
        <v>90.940299999999993</v>
      </c>
      <c r="CU40">
        <v>0.102164</v>
      </c>
      <c r="CV40">
        <v>25.241399999999999</v>
      </c>
      <c r="CW40">
        <v>24.337199999999999</v>
      </c>
      <c r="CX40">
        <v>999.9</v>
      </c>
      <c r="CY40">
        <v>0</v>
      </c>
      <c r="CZ40">
        <v>0</v>
      </c>
      <c r="DA40">
        <v>9930</v>
      </c>
      <c r="DB40">
        <v>0</v>
      </c>
      <c r="DC40">
        <v>0.22256699999999999</v>
      </c>
      <c r="DD40">
        <v>0.388428</v>
      </c>
      <c r="DE40">
        <v>407.58499999999998</v>
      </c>
      <c r="DF40">
        <v>407.16800000000001</v>
      </c>
      <c r="DG40">
        <v>5.2623700000000002E-2</v>
      </c>
      <c r="DH40">
        <v>399.99400000000003</v>
      </c>
      <c r="DI40">
        <v>17.6188</v>
      </c>
      <c r="DJ40">
        <v>1.60704</v>
      </c>
      <c r="DK40">
        <v>1.60226</v>
      </c>
      <c r="DL40">
        <v>14.0265</v>
      </c>
      <c r="DM40">
        <v>13.980499999999999</v>
      </c>
      <c r="DN40">
        <v>0</v>
      </c>
      <c r="DO40">
        <v>0</v>
      </c>
      <c r="DP40">
        <v>0</v>
      </c>
      <c r="DQ40">
        <v>0</v>
      </c>
      <c r="DR40">
        <v>1.9</v>
      </c>
      <c r="DS40">
        <v>0</v>
      </c>
      <c r="DT40">
        <v>-19.8</v>
      </c>
      <c r="DU40">
        <v>-1</v>
      </c>
      <c r="DV40">
        <v>34.375</v>
      </c>
      <c r="DW40">
        <v>39.811999999999998</v>
      </c>
      <c r="DX40">
        <v>37.25</v>
      </c>
      <c r="DY40">
        <v>38.936999999999998</v>
      </c>
      <c r="DZ40">
        <v>35.436999999999998</v>
      </c>
      <c r="EA40">
        <v>0</v>
      </c>
      <c r="EB40">
        <v>0</v>
      </c>
      <c r="EC40">
        <v>0</v>
      </c>
      <c r="ED40">
        <v>3292.0999999046298</v>
      </c>
      <c r="EE40">
        <v>0</v>
      </c>
      <c r="EF40">
        <v>1.768</v>
      </c>
      <c r="EG40">
        <v>-3.3692308695828901</v>
      </c>
      <c r="EH40">
        <v>0.51538445547499601</v>
      </c>
      <c r="EI40">
        <v>-27.1</v>
      </c>
      <c r="EJ40">
        <v>15</v>
      </c>
      <c r="EK40">
        <v>1634337203.5</v>
      </c>
      <c r="EL40" t="s">
        <v>426</v>
      </c>
      <c r="EM40">
        <v>1634337199</v>
      </c>
      <c r="EN40">
        <v>1634337203.5</v>
      </c>
      <c r="EO40">
        <v>138</v>
      </c>
      <c r="EP40">
        <v>4.7E-2</v>
      </c>
      <c r="EQ40">
        <v>-1E-3</v>
      </c>
      <c r="ER40">
        <v>5.069</v>
      </c>
      <c r="ES40">
        <v>-0.63500000000000001</v>
      </c>
      <c r="ET40">
        <v>400</v>
      </c>
      <c r="EU40">
        <v>18</v>
      </c>
      <c r="EV40">
        <v>0.45</v>
      </c>
      <c r="EW40">
        <v>0.23</v>
      </c>
      <c r="EX40">
        <v>0.38116992500000002</v>
      </c>
      <c r="EY40">
        <v>7.48101500938083E-2</v>
      </c>
      <c r="EZ40">
        <v>4.7473515237123301E-2</v>
      </c>
      <c r="FA40">
        <v>1</v>
      </c>
      <c r="FB40">
        <v>4.8888007499999997E-2</v>
      </c>
      <c r="FC40">
        <v>2.0944359849905999E-2</v>
      </c>
      <c r="FD40">
        <v>2.3794559693748798E-3</v>
      </c>
      <c r="FE40">
        <v>1</v>
      </c>
      <c r="FF40">
        <v>2</v>
      </c>
      <c r="FG40">
        <v>2</v>
      </c>
      <c r="FH40" t="s">
        <v>403</v>
      </c>
      <c r="FI40">
        <v>3.8228800000000001</v>
      </c>
      <c r="FJ40">
        <v>2.70478</v>
      </c>
      <c r="FK40">
        <v>8.8375300000000004E-2</v>
      </c>
      <c r="FL40">
        <v>8.9129600000000003E-2</v>
      </c>
      <c r="FM40">
        <v>8.6312100000000003E-2</v>
      </c>
      <c r="FN40">
        <v>8.3513199999999996E-2</v>
      </c>
      <c r="FO40">
        <v>26529.8</v>
      </c>
      <c r="FP40">
        <v>22511.7</v>
      </c>
      <c r="FQ40">
        <v>26123.5</v>
      </c>
      <c r="FR40">
        <v>24112</v>
      </c>
      <c r="FS40">
        <v>40745.800000000003</v>
      </c>
      <c r="FT40">
        <v>36469.4</v>
      </c>
      <c r="FU40">
        <v>47229.5</v>
      </c>
      <c r="FV40">
        <v>42984.1</v>
      </c>
      <c r="FW40">
        <v>2.70018</v>
      </c>
      <c r="FX40">
        <v>1.7657700000000001</v>
      </c>
      <c r="FY40">
        <v>6.5431000000000003E-2</v>
      </c>
      <c r="FZ40">
        <v>0</v>
      </c>
      <c r="GA40">
        <v>23.261500000000002</v>
      </c>
      <c r="GB40">
        <v>999.9</v>
      </c>
      <c r="GC40">
        <v>49.664000000000001</v>
      </c>
      <c r="GD40">
        <v>27.391999999999999</v>
      </c>
      <c r="GE40">
        <v>20.002400000000002</v>
      </c>
      <c r="GF40">
        <v>55.344099999999997</v>
      </c>
      <c r="GG40">
        <v>46.698700000000002</v>
      </c>
      <c r="GH40">
        <v>3</v>
      </c>
      <c r="GI40">
        <v>-0.25967000000000001</v>
      </c>
      <c r="GJ40">
        <v>-0.89095899999999995</v>
      </c>
      <c r="GK40">
        <v>20.2623</v>
      </c>
      <c r="GL40">
        <v>5.2372100000000001</v>
      </c>
      <c r="GM40">
        <v>11.986000000000001</v>
      </c>
      <c r="GN40">
        <v>4.9576500000000001</v>
      </c>
      <c r="GO40">
        <v>3.3039999999999998</v>
      </c>
      <c r="GP40">
        <v>1594.8</v>
      </c>
      <c r="GQ40">
        <v>9999</v>
      </c>
      <c r="GR40">
        <v>2987.9</v>
      </c>
      <c r="GS40">
        <v>19.7</v>
      </c>
      <c r="GT40">
        <v>1.86819</v>
      </c>
      <c r="GU40">
        <v>1.8638300000000001</v>
      </c>
      <c r="GV40">
        <v>1.8714900000000001</v>
      </c>
      <c r="GW40">
        <v>1.8622000000000001</v>
      </c>
      <c r="GX40">
        <v>1.86172</v>
      </c>
      <c r="GY40">
        <v>1.8681700000000001</v>
      </c>
      <c r="GZ40">
        <v>1.85836</v>
      </c>
      <c r="HA40">
        <v>1.8647899999999999</v>
      </c>
      <c r="HB40">
        <v>5</v>
      </c>
      <c r="HC40">
        <v>0</v>
      </c>
      <c r="HD40">
        <v>0</v>
      </c>
      <c r="HE40">
        <v>0</v>
      </c>
      <c r="HF40" t="s">
        <v>396</v>
      </c>
      <c r="HG40" t="s">
        <v>397</v>
      </c>
      <c r="HH40" t="s">
        <v>398</v>
      </c>
      <c r="HI40" t="s">
        <v>398</v>
      </c>
      <c r="HJ40" t="s">
        <v>398</v>
      </c>
      <c r="HK40" t="s">
        <v>398</v>
      </c>
      <c r="HL40">
        <v>0</v>
      </c>
      <c r="HM40">
        <v>100</v>
      </c>
      <c r="HN40">
        <v>100</v>
      </c>
      <c r="HO40">
        <v>5.0679999999999996</v>
      </c>
      <c r="HP40">
        <v>-0.6351</v>
      </c>
      <c r="HQ40">
        <v>5.0685238095237004</v>
      </c>
      <c r="HR40">
        <v>0</v>
      </c>
      <c r="HS40">
        <v>0</v>
      </c>
      <c r="HT40">
        <v>0</v>
      </c>
      <c r="HU40">
        <v>-0.63511500000000298</v>
      </c>
      <c r="HV40">
        <v>0</v>
      </c>
      <c r="HW40">
        <v>0</v>
      </c>
      <c r="HX40">
        <v>0</v>
      </c>
      <c r="HY40">
        <v>-1</v>
      </c>
      <c r="HZ40">
        <v>-1</v>
      </c>
      <c r="IA40">
        <v>-1</v>
      </c>
      <c r="IB40">
        <v>-1</v>
      </c>
      <c r="IC40">
        <v>2.2999999999999998</v>
      </c>
      <c r="ID40">
        <v>2.2000000000000002</v>
      </c>
      <c r="IE40">
        <v>1.5234399999999999</v>
      </c>
      <c r="IF40">
        <v>2.3339799999999999</v>
      </c>
      <c r="IG40">
        <v>2.64893</v>
      </c>
      <c r="IH40">
        <v>2.8967299999999998</v>
      </c>
      <c r="II40">
        <v>2.8442400000000001</v>
      </c>
      <c r="IJ40">
        <v>2.3315399999999999</v>
      </c>
      <c r="IK40">
        <v>32.090400000000002</v>
      </c>
      <c r="IL40">
        <v>14.797499999999999</v>
      </c>
      <c r="IM40">
        <v>18</v>
      </c>
      <c r="IN40">
        <v>1187.73</v>
      </c>
      <c r="IO40">
        <v>375.57799999999997</v>
      </c>
      <c r="IP40">
        <v>24.9999</v>
      </c>
      <c r="IQ40">
        <v>23.982399999999998</v>
      </c>
      <c r="IR40">
        <v>30</v>
      </c>
      <c r="IS40">
        <v>23.915199999999999</v>
      </c>
      <c r="IT40">
        <v>23.8627</v>
      </c>
      <c r="IU40">
        <v>30.545500000000001</v>
      </c>
      <c r="IV40">
        <v>9.1936</v>
      </c>
      <c r="IW40">
        <v>91.221000000000004</v>
      </c>
      <c r="IX40">
        <v>25</v>
      </c>
      <c r="IY40">
        <v>400</v>
      </c>
      <c r="IZ40">
        <v>17.6206</v>
      </c>
      <c r="JA40">
        <v>109.223</v>
      </c>
      <c r="JB40">
        <v>100.10299999999999</v>
      </c>
    </row>
    <row r="41" spans="1:262" x14ac:dyDescent="0.2">
      <c r="A41">
        <v>25</v>
      </c>
      <c r="B41">
        <v>1634337339.5</v>
      </c>
      <c r="C41">
        <v>419.90000009536698</v>
      </c>
      <c r="D41" t="s">
        <v>453</v>
      </c>
      <c r="E41" t="s">
        <v>454</v>
      </c>
      <c r="F41" t="s">
        <v>391</v>
      </c>
      <c r="G41">
        <v>1634337339.5</v>
      </c>
      <c r="H41">
        <f t="shared" si="0"/>
        <v>8.7714786210485083E-5</v>
      </c>
      <c r="I41">
        <f t="shared" si="1"/>
        <v>8.7714786210485077E-2</v>
      </c>
      <c r="J41">
        <f t="shared" si="2"/>
        <v>-0.70010721082833804</v>
      </c>
      <c r="K41">
        <f t="shared" si="3"/>
        <v>400.40199999999999</v>
      </c>
      <c r="L41">
        <f t="shared" si="4"/>
        <v>595.91452382465695</v>
      </c>
      <c r="M41">
        <f t="shared" si="5"/>
        <v>54.254487196595875</v>
      </c>
      <c r="N41">
        <f t="shared" si="6"/>
        <v>36.454230118551997</v>
      </c>
      <c r="O41">
        <f t="shared" si="7"/>
        <v>5.3767978095536628E-3</v>
      </c>
      <c r="P41">
        <f t="shared" si="8"/>
        <v>2.7602407182824087</v>
      </c>
      <c r="Q41">
        <f t="shared" si="9"/>
        <v>5.3709858754153669E-3</v>
      </c>
      <c r="R41">
        <f t="shared" si="10"/>
        <v>3.3573878161094468E-3</v>
      </c>
      <c r="S41">
        <f t="shared" si="11"/>
        <v>0</v>
      </c>
      <c r="T41">
        <f t="shared" si="12"/>
        <v>25.218060065822758</v>
      </c>
      <c r="U41">
        <f t="shared" si="13"/>
        <v>24.3445</v>
      </c>
      <c r="V41">
        <f t="shared" si="14"/>
        <v>3.0575163521590678</v>
      </c>
      <c r="W41">
        <f t="shared" si="15"/>
        <v>49.870327275787588</v>
      </c>
      <c r="X41">
        <f t="shared" si="16"/>
        <v>1.6087579273275998</v>
      </c>
      <c r="Y41">
        <f t="shared" si="17"/>
        <v>3.2258820328790256</v>
      </c>
      <c r="Z41">
        <f t="shared" si="18"/>
        <v>1.448758424831468</v>
      </c>
      <c r="AA41">
        <f t="shared" si="19"/>
        <v>-3.8682220718823923</v>
      </c>
      <c r="AB41">
        <f t="shared" si="20"/>
        <v>133.58682461914788</v>
      </c>
      <c r="AC41">
        <f t="shared" si="21"/>
        <v>10.215834509007186</v>
      </c>
      <c r="AD41">
        <f t="shared" si="22"/>
        <v>139.93443705627266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48220.127094147036</v>
      </c>
      <c r="AJ41" t="s">
        <v>392</v>
      </c>
      <c r="AK41" t="s">
        <v>392</v>
      </c>
      <c r="AL41">
        <v>0</v>
      </c>
      <c r="AM41">
        <v>0</v>
      </c>
      <c r="AN41" t="e">
        <f t="shared" si="26"/>
        <v>#DIV/0!</v>
      </c>
      <c r="AO41">
        <v>0</v>
      </c>
      <c r="AP41" t="s">
        <v>392</v>
      </c>
      <c r="AQ41" t="s">
        <v>392</v>
      </c>
      <c r="AR41">
        <v>0</v>
      </c>
      <c r="AS41">
        <v>0</v>
      </c>
      <c r="AT41" t="e">
        <f t="shared" si="27"/>
        <v>#DIV/0!</v>
      </c>
      <c r="AU41">
        <v>0.5</v>
      </c>
      <c r="AV41">
        <f t="shared" si="28"/>
        <v>0</v>
      </c>
      <c r="AW41">
        <f t="shared" si="29"/>
        <v>-0.70010721082833804</v>
      </c>
      <c r="AX41" t="e">
        <f t="shared" si="30"/>
        <v>#DIV/0!</v>
      </c>
      <c r="AY41" t="e">
        <f t="shared" si="31"/>
        <v>#DIV/0!</v>
      </c>
      <c r="AZ41" t="e">
        <f t="shared" si="32"/>
        <v>#DIV/0!</v>
      </c>
      <c r="BA41" t="e">
        <f t="shared" si="33"/>
        <v>#DIV/0!</v>
      </c>
      <c r="BB41" t="s">
        <v>392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 t="e">
        <f t="shared" si="38"/>
        <v>#DIV/0!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v>231</v>
      </c>
      <c r="BM41">
        <v>300</v>
      </c>
      <c r="BN41">
        <v>300</v>
      </c>
      <c r="BO41">
        <v>300</v>
      </c>
      <c r="BP41">
        <v>8330.7900000000009</v>
      </c>
      <c r="BQ41">
        <v>980.15</v>
      </c>
      <c r="BR41">
        <v>-5.6589800000000001E-3</v>
      </c>
      <c r="BS41">
        <v>1.45</v>
      </c>
      <c r="BT41" t="s">
        <v>392</v>
      </c>
      <c r="BU41" t="s">
        <v>392</v>
      </c>
      <c r="BV41" t="s">
        <v>392</v>
      </c>
      <c r="BW41" t="s">
        <v>392</v>
      </c>
      <c r="BX41" t="s">
        <v>392</v>
      </c>
      <c r="BY41" t="s">
        <v>392</v>
      </c>
      <c r="BZ41" t="s">
        <v>392</v>
      </c>
      <c r="CA41" t="s">
        <v>392</v>
      </c>
      <c r="CB41" t="s">
        <v>392</v>
      </c>
      <c r="CC41" t="s">
        <v>392</v>
      </c>
      <c r="CD41">
        <f t="shared" si="42"/>
        <v>0</v>
      </c>
      <c r="CE41">
        <f t="shared" si="43"/>
        <v>0</v>
      </c>
      <c r="CF41">
        <f t="shared" si="44"/>
        <v>0</v>
      </c>
      <c r="CG41">
        <f t="shared" si="45"/>
        <v>0</v>
      </c>
      <c r="CH41">
        <v>6</v>
      </c>
      <c r="CI41">
        <v>0.5</v>
      </c>
      <c r="CJ41" t="s">
        <v>393</v>
      </c>
      <c r="CK41">
        <v>2</v>
      </c>
      <c r="CL41">
        <v>1634337339.5</v>
      </c>
      <c r="CM41">
        <v>400.40199999999999</v>
      </c>
      <c r="CN41">
        <v>400.00299999999999</v>
      </c>
      <c r="CO41">
        <v>17.670100000000001</v>
      </c>
      <c r="CP41">
        <v>17.618400000000001</v>
      </c>
      <c r="CQ41">
        <v>395.33300000000003</v>
      </c>
      <c r="CR41">
        <v>18.305199999999999</v>
      </c>
      <c r="CS41">
        <v>999.97900000000004</v>
      </c>
      <c r="CT41">
        <v>90.941999999999993</v>
      </c>
      <c r="CU41">
        <v>0.102076</v>
      </c>
      <c r="CV41">
        <v>25.2422</v>
      </c>
      <c r="CW41">
        <v>24.3445</v>
      </c>
      <c r="CX41">
        <v>999.9</v>
      </c>
      <c r="CY41">
        <v>0</v>
      </c>
      <c r="CZ41">
        <v>0</v>
      </c>
      <c r="DA41">
        <v>9967.5</v>
      </c>
      <c r="DB41">
        <v>0</v>
      </c>
      <c r="DC41">
        <v>0.22256699999999999</v>
      </c>
      <c r="DD41">
        <v>0.39816299999999999</v>
      </c>
      <c r="DE41">
        <v>407.60399999999998</v>
      </c>
      <c r="DF41">
        <v>407.17700000000002</v>
      </c>
      <c r="DG41">
        <v>5.1628100000000003E-2</v>
      </c>
      <c r="DH41">
        <v>400.00299999999999</v>
      </c>
      <c r="DI41">
        <v>17.618400000000001</v>
      </c>
      <c r="DJ41">
        <v>1.6069500000000001</v>
      </c>
      <c r="DK41">
        <v>1.60226</v>
      </c>
      <c r="DL41">
        <v>14.025600000000001</v>
      </c>
      <c r="DM41">
        <v>13.980499999999999</v>
      </c>
      <c r="DN41">
        <v>0</v>
      </c>
      <c r="DO41">
        <v>0</v>
      </c>
      <c r="DP41">
        <v>0</v>
      </c>
      <c r="DQ41">
        <v>0</v>
      </c>
      <c r="DR41">
        <v>-6.7</v>
      </c>
      <c r="DS41">
        <v>0</v>
      </c>
      <c r="DT41">
        <v>-24.8</v>
      </c>
      <c r="DU41">
        <v>-2.5</v>
      </c>
      <c r="DV41">
        <v>34.375</v>
      </c>
      <c r="DW41">
        <v>39.875</v>
      </c>
      <c r="DX41">
        <v>37.25</v>
      </c>
      <c r="DY41">
        <v>38.936999999999998</v>
      </c>
      <c r="DZ41">
        <v>35.436999999999998</v>
      </c>
      <c r="EA41">
        <v>0</v>
      </c>
      <c r="EB41">
        <v>0</v>
      </c>
      <c r="EC41">
        <v>0</v>
      </c>
      <c r="ED41">
        <v>3296.8999998569502</v>
      </c>
      <c r="EE41">
        <v>0</v>
      </c>
      <c r="EF41">
        <v>-8.8000000000000106E-2</v>
      </c>
      <c r="EG41">
        <v>-23.692308061833</v>
      </c>
      <c r="EH41">
        <v>9.7538461280292701</v>
      </c>
      <c r="EI41">
        <v>-26.66</v>
      </c>
      <c r="EJ41">
        <v>15</v>
      </c>
      <c r="EK41">
        <v>1634337203.5</v>
      </c>
      <c r="EL41" t="s">
        <v>426</v>
      </c>
      <c r="EM41">
        <v>1634337199</v>
      </c>
      <c r="EN41">
        <v>1634337203.5</v>
      </c>
      <c r="EO41">
        <v>138</v>
      </c>
      <c r="EP41">
        <v>4.7E-2</v>
      </c>
      <c r="EQ41">
        <v>-1E-3</v>
      </c>
      <c r="ER41">
        <v>5.069</v>
      </c>
      <c r="ES41">
        <v>-0.63500000000000001</v>
      </c>
      <c r="ET41">
        <v>400</v>
      </c>
      <c r="EU41">
        <v>18</v>
      </c>
      <c r="EV41">
        <v>0.45</v>
      </c>
      <c r="EW41">
        <v>0.23</v>
      </c>
      <c r="EX41">
        <v>0.388942804878049</v>
      </c>
      <c r="EY41">
        <v>7.2317644599304301E-2</v>
      </c>
      <c r="EZ41">
        <v>3.4567783701167601E-2</v>
      </c>
      <c r="FA41">
        <v>1</v>
      </c>
      <c r="FB41">
        <v>5.00810634146341E-2</v>
      </c>
      <c r="FC41">
        <v>1.55071463414633E-2</v>
      </c>
      <c r="FD41">
        <v>1.9589424432531399E-3</v>
      </c>
      <c r="FE41">
        <v>1</v>
      </c>
      <c r="FF41">
        <v>2</v>
      </c>
      <c r="FG41">
        <v>2</v>
      </c>
      <c r="FH41" t="s">
        <v>403</v>
      </c>
      <c r="FI41">
        <v>3.82287</v>
      </c>
      <c r="FJ41">
        <v>2.7050200000000002</v>
      </c>
      <c r="FK41">
        <v>8.8380200000000006E-2</v>
      </c>
      <c r="FL41">
        <v>8.9133299999999999E-2</v>
      </c>
      <c r="FM41">
        <v>8.6308999999999997E-2</v>
      </c>
      <c r="FN41">
        <v>8.3513900000000002E-2</v>
      </c>
      <c r="FO41">
        <v>26529.9</v>
      </c>
      <c r="FP41">
        <v>22511.9</v>
      </c>
      <c r="FQ41">
        <v>26123.7</v>
      </c>
      <c r="FR41">
        <v>24112.3</v>
      </c>
      <c r="FS41">
        <v>40746</v>
      </c>
      <c r="FT41">
        <v>36469.599999999999</v>
      </c>
      <c r="FU41">
        <v>47229.599999999999</v>
      </c>
      <c r="FV41">
        <v>42984.4</v>
      </c>
      <c r="FW41">
        <v>2.7042299999999999</v>
      </c>
      <c r="FX41">
        <v>1.76532</v>
      </c>
      <c r="FY41">
        <v>6.5676899999999996E-2</v>
      </c>
      <c r="FZ41">
        <v>0</v>
      </c>
      <c r="GA41">
        <v>23.264800000000001</v>
      </c>
      <c r="GB41">
        <v>999.9</v>
      </c>
      <c r="GC41">
        <v>49.664000000000001</v>
      </c>
      <c r="GD41">
        <v>27.391999999999999</v>
      </c>
      <c r="GE41">
        <v>19.9999</v>
      </c>
      <c r="GF41">
        <v>55.324100000000001</v>
      </c>
      <c r="GG41">
        <v>46.742800000000003</v>
      </c>
      <c r="GH41">
        <v>3</v>
      </c>
      <c r="GI41">
        <v>-0.25972299999999998</v>
      </c>
      <c r="GJ41">
        <v>-0.89025100000000001</v>
      </c>
      <c r="GK41">
        <v>20.2623</v>
      </c>
      <c r="GL41">
        <v>5.2370599999999996</v>
      </c>
      <c r="GM41">
        <v>11.9861</v>
      </c>
      <c r="GN41">
        <v>4.9577499999999999</v>
      </c>
      <c r="GO41">
        <v>3.3039999999999998</v>
      </c>
      <c r="GP41">
        <v>1594.8</v>
      </c>
      <c r="GQ41">
        <v>9999</v>
      </c>
      <c r="GR41">
        <v>2987.9</v>
      </c>
      <c r="GS41">
        <v>19.7</v>
      </c>
      <c r="GT41">
        <v>1.86815</v>
      </c>
      <c r="GU41">
        <v>1.86382</v>
      </c>
      <c r="GV41">
        <v>1.87148</v>
      </c>
      <c r="GW41">
        <v>1.8621799999999999</v>
      </c>
      <c r="GX41">
        <v>1.86172</v>
      </c>
      <c r="GY41">
        <v>1.8681700000000001</v>
      </c>
      <c r="GZ41">
        <v>1.8583499999999999</v>
      </c>
      <c r="HA41">
        <v>1.8648</v>
      </c>
      <c r="HB41">
        <v>5</v>
      </c>
      <c r="HC41">
        <v>0</v>
      </c>
      <c r="HD41">
        <v>0</v>
      </c>
      <c r="HE41">
        <v>0</v>
      </c>
      <c r="HF41" t="s">
        <v>396</v>
      </c>
      <c r="HG41" t="s">
        <v>397</v>
      </c>
      <c r="HH41" t="s">
        <v>398</v>
      </c>
      <c r="HI41" t="s">
        <v>398</v>
      </c>
      <c r="HJ41" t="s">
        <v>398</v>
      </c>
      <c r="HK41" t="s">
        <v>398</v>
      </c>
      <c r="HL41">
        <v>0</v>
      </c>
      <c r="HM41">
        <v>100</v>
      </c>
      <c r="HN41">
        <v>100</v>
      </c>
      <c r="HO41">
        <v>5.069</v>
      </c>
      <c r="HP41">
        <v>-0.6351</v>
      </c>
      <c r="HQ41">
        <v>5.0685238095237004</v>
      </c>
      <c r="HR41">
        <v>0</v>
      </c>
      <c r="HS41">
        <v>0</v>
      </c>
      <c r="HT41">
        <v>0</v>
      </c>
      <c r="HU41">
        <v>-0.63511500000000298</v>
      </c>
      <c r="HV41">
        <v>0</v>
      </c>
      <c r="HW41">
        <v>0</v>
      </c>
      <c r="HX41">
        <v>0</v>
      </c>
      <c r="HY41">
        <v>-1</v>
      </c>
      <c r="HZ41">
        <v>-1</v>
      </c>
      <c r="IA41">
        <v>-1</v>
      </c>
      <c r="IB41">
        <v>-1</v>
      </c>
      <c r="IC41">
        <v>2.2999999999999998</v>
      </c>
      <c r="ID41">
        <v>2.2999999999999998</v>
      </c>
      <c r="IE41">
        <v>1.5234399999999999</v>
      </c>
      <c r="IF41">
        <v>2.33643</v>
      </c>
      <c r="IG41">
        <v>2.64893</v>
      </c>
      <c r="IH41">
        <v>2.8967299999999998</v>
      </c>
      <c r="II41">
        <v>2.8442400000000001</v>
      </c>
      <c r="IJ41">
        <v>2.34741</v>
      </c>
      <c r="IK41">
        <v>32.090400000000002</v>
      </c>
      <c r="IL41">
        <v>14.8062</v>
      </c>
      <c r="IM41">
        <v>18</v>
      </c>
      <c r="IN41">
        <v>1192.8800000000001</v>
      </c>
      <c r="IO41">
        <v>375.33</v>
      </c>
      <c r="IP41">
        <v>25.0001</v>
      </c>
      <c r="IQ41">
        <v>23.981200000000001</v>
      </c>
      <c r="IR41">
        <v>30</v>
      </c>
      <c r="IS41">
        <v>23.915199999999999</v>
      </c>
      <c r="IT41">
        <v>23.860700000000001</v>
      </c>
      <c r="IU41">
        <v>30.545300000000001</v>
      </c>
      <c r="IV41">
        <v>9.1936</v>
      </c>
      <c r="IW41">
        <v>91.593800000000002</v>
      </c>
      <c r="IX41">
        <v>25</v>
      </c>
      <c r="IY41">
        <v>400</v>
      </c>
      <c r="IZ41">
        <v>17.620100000000001</v>
      </c>
      <c r="JA41">
        <v>109.223</v>
      </c>
      <c r="JB41">
        <v>100.104</v>
      </c>
    </row>
    <row r="42" spans="1:262" x14ac:dyDescent="0.2">
      <c r="A42">
        <v>26</v>
      </c>
      <c r="B42">
        <v>1634337344.5</v>
      </c>
      <c r="C42">
        <v>424.90000009536698</v>
      </c>
      <c r="D42" t="s">
        <v>455</v>
      </c>
      <c r="E42" t="s">
        <v>456</v>
      </c>
      <c r="F42" t="s">
        <v>391</v>
      </c>
      <c r="G42">
        <v>1634337344.5</v>
      </c>
      <c r="H42">
        <f t="shared" si="0"/>
        <v>9.2976698643544925E-5</v>
      </c>
      <c r="I42">
        <f t="shared" si="1"/>
        <v>9.2976698643544922E-2</v>
      </c>
      <c r="J42">
        <f t="shared" si="2"/>
        <v>-0.58722370056014606</v>
      </c>
      <c r="K42">
        <f t="shared" si="3"/>
        <v>400.29599999999999</v>
      </c>
      <c r="L42">
        <f t="shared" si="4"/>
        <v>552.7920755981097</v>
      </c>
      <c r="M42">
        <f t="shared" si="5"/>
        <v>50.327890398084378</v>
      </c>
      <c r="N42">
        <f t="shared" si="6"/>
        <v>36.444178750200003</v>
      </c>
      <c r="O42">
        <f t="shared" si="7"/>
        <v>5.7019154913060931E-3</v>
      </c>
      <c r="P42">
        <f t="shared" si="8"/>
        <v>2.7593753827415819</v>
      </c>
      <c r="Q42">
        <f t="shared" si="9"/>
        <v>5.6953778637095064E-3</v>
      </c>
      <c r="R42">
        <f t="shared" si="10"/>
        <v>3.5601979069817789E-3</v>
      </c>
      <c r="S42">
        <f t="shared" si="11"/>
        <v>0</v>
      </c>
      <c r="T42">
        <f t="shared" si="12"/>
        <v>25.220604559766723</v>
      </c>
      <c r="U42">
        <f t="shared" si="13"/>
        <v>24.338899999999999</v>
      </c>
      <c r="V42">
        <f t="shared" si="14"/>
        <v>3.0564906487206542</v>
      </c>
      <c r="W42">
        <f t="shared" si="15"/>
        <v>49.844083597965579</v>
      </c>
      <c r="X42">
        <f t="shared" si="16"/>
        <v>1.6082941284899999</v>
      </c>
      <c r="Y42">
        <f t="shared" si="17"/>
        <v>3.2266500101842448</v>
      </c>
      <c r="Z42">
        <f t="shared" si="18"/>
        <v>1.4481965202306544</v>
      </c>
      <c r="AA42">
        <f t="shared" si="19"/>
        <v>-4.100272410180331</v>
      </c>
      <c r="AB42">
        <f t="shared" si="20"/>
        <v>134.97307422405905</v>
      </c>
      <c r="AC42">
        <f t="shared" si="21"/>
        <v>10.324999891989764</v>
      </c>
      <c r="AD42">
        <f t="shared" si="22"/>
        <v>141.19780170586847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48195.783038415291</v>
      </c>
      <c r="AJ42" t="s">
        <v>392</v>
      </c>
      <c r="AK42" t="s">
        <v>392</v>
      </c>
      <c r="AL42">
        <v>0</v>
      </c>
      <c r="AM42">
        <v>0</v>
      </c>
      <c r="AN42" t="e">
        <f t="shared" si="26"/>
        <v>#DIV/0!</v>
      </c>
      <c r="AO42">
        <v>0</v>
      </c>
      <c r="AP42" t="s">
        <v>392</v>
      </c>
      <c r="AQ42" t="s">
        <v>392</v>
      </c>
      <c r="AR42">
        <v>0</v>
      </c>
      <c r="AS42">
        <v>0</v>
      </c>
      <c r="AT42" t="e">
        <f t="shared" si="27"/>
        <v>#DIV/0!</v>
      </c>
      <c r="AU42">
        <v>0.5</v>
      </c>
      <c r="AV42">
        <f t="shared" si="28"/>
        <v>0</v>
      </c>
      <c r="AW42">
        <f t="shared" si="29"/>
        <v>-0.58722370056014606</v>
      </c>
      <c r="AX42" t="e">
        <f t="shared" si="30"/>
        <v>#DIV/0!</v>
      </c>
      <c r="AY42" t="e">
        <f t="shared" si="31"/>
        <v>#DIV/0!</v>
      </c>
      <c r="AZ42" t="e">
        <f t="shared" si="32"/>
        <v>#DIV/0!</v>
      </c>
      <c r="BA42" t="e">
        <f t="shared" si="33"/>
        <v>#DIV/0!</v>
      </c>
      <c r="BB42" t="s">
        <v>392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 t="e">
        <f t="shared" si="38"/>
        <v>#DIV/0!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v>231</v>
      </c>
      <c r="BM42">
        <v>300</v>
      </c>
      <c r="BN42">
        <v>300</v>
      </c>
      <c r="BO42">
        <v>300</v>
      </c>
      <c r="BP42">
        <v>8330.7900000000009</v>
      </c>
      <c r="BQ42">
        <v>980.15</v>
      </c>
      <c r="BR42">
        <v>-5.6589800000000001E-3</v>
      </c>
      <c r="BS42">
        <v>1.45</v>
      </c>
      <c r="BT42" t="s">
        <v>392</v>
      </c>
      <c r="BU42" t="s">
        <v>392</v>
      </c>
      <c r="BV42" t="s">
        <v>392</v>
      </c>
      <c r="BW42" t="s">
        <v>392</v>
      </c>
      <c r="BX42" t="s">
        <v>392</v>
      </c>
      <c r="BY42" t="s">
        <v>392</v>
      </c>
      <c r="BZ42" t="s">
        <v>392</v>
      </c>
      <c r="CA42" t="s">
        <v>392</v>
      </c>
      <c r="CB42" t="s">
        <v>392</v>
      </c>
      <c r="CC42" t="s">
        <v>392</v>
      </c>
      <c r="CD42">
        <f t="shared" si="42"/>
        <v>0</v>
      </c>
      <c r="CE42">
        <f t="shared" si="43"/>
        <v>0</v>
      </c>
      <c r="CF42">
        <f t="shared" si="44"/>
        <v>0</v>
      </c>
      <c r="CG42">
        <f t="shared" si="45"/>
        <v>0</v>
      </c>
      <c r="CH42">
        <v>6</v>
      </c>
      <c r="CI42">
        <v>0.5</v>
      </c>
      <c r="CJ42" t="s">
        <v>393</v>
      </c>
      <c r="CK42">
        <v>2</v>
      </c>
      <c r="CL42">
        <v>1634337344.5</v>
      </c>
      <c r="CM42">
        <v>400.29599999999999</v>
      </c>
      <c r="CN42">
        <v>399.96600000000001</v>
      </c>
      <c r="CO42">
        <v>17.665199999999999</v>
      </c>
      <c r="CP42">
        <v>17.610399999999998</v>
      </c>
      <c r="CQ42">
        <v>395.22699999999998</v>
      </c>
      <c r="CR42">
        <v>18.3003</v>
      </c>
      <c r="CS42">
        <v>1000.01</v>
      </c>
      <c r="CT42">
        <v>90.941100000000006</v>
      </c>
      <c r="CU42">
        <v>0.101975</v>
      </c>
      <c r="CV42">
        <v>25.246200000000002</v>
      </c>
      <c r="CW42">
        <v>24.338899999999999</v>
      </c>
      <c r="CX42">
        <v>999.9</v>
      </c>
      <c r="CY42">
        <v>0</v>
      </c>
      <c r="CZ42">
        <v>0</v>
      </c>
      <c r="DA42">
        <v>9962.5</v>
      </c>
      <c r="DB42">
        <v>0</v>
      </c>
      <c r="DC42">
        <v>0.22256699999999999</v>
      </c>
      <c r="DD42">
        <v>0.32980300000000001</v>
      </c>
      <c r="DE42">
        <v>407.49400000000003</v>
      </c>
      <c r="DF42">
        <v>407.13600000000002</v>
      </c>
      <c r="DG42">
        <v>5.4847699999999999E-2</v>
      </c>
      <c r="DH42">
        <v>399.96600000000001</v>
      </c>
      <c r="DI42">
        <v>17.610399999999998</v>
      </c>
      <c r="DJ42">
        <v>1.60649</v>
      </c>
      <c r="DK42">
        <v>1.60151</v>
      </c>
      <c r="DL42">
        <v>14.0212</v>
      </c>
      <c r="DM42">
        <v>13.9733</v>
      </c>
      <c r="DN42">
        <v>0</v>
      </c>
      <c r="DO42">
        <v>0</v>
      </c>
      <c r="DP42">
        <v>0</v>
      </c>
      <c r="DQ42">
        <v>0</v>
      </c>
      <c r="DR42">
        <v>-1.2</v>
      </c>
      <c r="DS42">
        <v>0</v>
      </c>
      <c r="DT42">
        <v>-19.5</v>
      </c>
      <c r="DU42">
        <v>-2</v>
      </c>
      <c r="DV42">
        <v>34.375</v>
      </c>
      <c r="DW42">
        <v>39.875</v>
      </c>
      <c r="DX42">
        <v>37.25</v>
      </c>
      <c r="DY42">
        <v>38.936999999999998</v>
      </c>
      <c r="DZ42">
        <v>35.436999999999998</v>
      </c>
      <c r="EA42">
        <v>0</v>
      </c>
      <c r="EB42">
        <v>0</v>
      </c>
      <c r="EC42">
        <v>0</v>
      </c>
      <c r="ED42">
        <v>3302.2999999523199</v>
      </c>
      <c r="EE42">
        <v>0</v>
      </c>
      <c r="EF42">
        <v>-0.15384615384615399</v>
      </c>
      <c r="EG42">
        <v>-5.95555556715746</v>
      </c>
      <c r="EH42">
        <v>6.8888889286572903</v>
      </c>
      <c r="EI42">
        <v>-26.396153846153801</v>
      </c>
      <c r="EJ42">
        <v>15</v>
      </c>
      <c r="EK42">
        <v>1634337203.5</v>
      </c>
      <c r="EL42" t="s">
        <v>426</v>
      </c>
      <c r="EM42">
        <v>1634337199</v>
      </c>
      <c r="EN42">
        <v>1634337203.5</v>
      </c>
      <c r="EO42">
        <v>138</v>
      </c>
      <c r="EP42">
        <v>4.7E-2</v>
      </c>
      <c r="EQ42">
        <v>-1E-3</v>
      </c>
      <c r="ER42">
        <v>5.069</v>
      </c>
      <c r="ES42">
        <v>-0.63500000000000001</v>
      </c>
      <c r="ET42">
        <v>400</v>
      </c>
      <c r="EU42">
        <v>18</v>
      </c>
      <c r="EV42">
        <v>0.45</v>
      </c>
      <c r="EW42">
        <v>0.23</v>
      </c>
      <c r="EX42">
        <v>0.38747862500000002</v>
      </c>
      <c r="EY42">
        <v>-0.11618572232645399</v>
      </c>
      <c r="EZ42">
        <v>2.50720059744803E-2</v>
      </c>
      <c r="FA42">
        <v>0</v>
      </c>
      <c r="FB42">
        <v>5.1213120000000001E-2</v>
      </c>
      <c r="FC42">
        <v>1.2818129831144401E-2</v>
      </c>
      <c r="FD42">
        <v>1.6750745218049299E-3</v>
      </c>
      <c r="FE42">
        <v>1</v>
      </c>
      <c r="FF42">
        <v>1</v>
      </c>
      <c r="FG42">
        <v>2</v>
      </c>
      <c r="FH42" t="s">
        <v>395</v>
      </c>
      <c r="FI42">
        <v>3.8229099999999998</v>
      </c>
      <c r="FJ42">
        <v>2.7048800000000002</v>
      </c>
      <c r="FK42">
        <v>8.8361700000000001E-2</v>
      </c>
      <c r="FL42">
        <v>8.91261E-2</v>
      </c>
      <c r="FM42">
        <v>8.6291999999999994E-2</v>
      </c>
      <c r="FN42">
        <v>8.3485599999999993E-2</v>
      </c>
      <c r="FO42">
        <v>26530.2</v>
      </c>
      <c r="FP42">
        <v>22511.8</v>
      </c>
      <c r="FQ42">
        <v>26123.5</v>
      </c>
      <c r="FR42">
        <v>24112.1</v>
      </c>
      <c r="FS42">
        <v>40746.800000000003</v>
      </c>
      <c r="FT42">
        <v>36470.400000000001</v>
      </c>
      <c r="FU42">
        <v>47229.599999999999</v>
      </c>
      <c r="FV42">
        <v>42984</v>
      </c>
      <c r="FW42">
        <v>2.7030500000000002</v>
      </c>
      <c r="FX42">
        <v>1.76555</v>
      </c>
      <c r="FY42">
        <v>6.5147899999999995E-2</v>
      </c>
      <c r="FZ42">
        <v>0</v>
      </c>
      <c r="GA42">
        <v>23.267900000000001</v>
      </c>
      <c r="GB42">
        <v>999.9</v>
      </c>
      <c r="GC42">
        <v>49.64</v>
      </c>
      <c r="GD42">
        <v>27.372</v>
      </c>
      <c r="GE42">
        <v>19.965599999999998</v>
      </c>
      <c r="GF42">
        <v>55.424100000000003</v>
      </c>
      <c r="GG42">
        <v>46.710700000000003</v>
      </c>
      <c r="GH42">
        <v>3</v>
      </c>
      <c r="GI42">
        <v>-0.26003599999999999</v>
      </c>
      <c r="GJ42">
        <v>-0.88894099999999998</v>
      </c>
      <c r="GK42">
        <v>20.2624</v>
      </c>
      <c r="GL42">
        <v>5.2366099999999998</v>
      </c>
      <c r="GM42">
        <v>11.986000000000001</v>
      </c>
      <c r="GN42">
        <v>4.9576500000000001</v>
      </c>
      <c r="GO42">
        <v>3.3039999999999998</v>
      </c>
      <c r="GP42">
        <v>1595.1</v>
      </c>
      <c r="GQ42">
        <v>9999</v>
      </c>
      <c r="GR42">
        <v>2988.4</v>
      </c>
      <c r="GS42">
        <v>19.7</v>
      </c>
      <c r="GT42">
        <v>1.86815</v>
      </c>
      <c r="GU42">
        <v>1.8638399999999999</v>
      </c>
      <c r="GV42">
        <v>1.8714900000000001</v>
      </c>
      <c r="GW42">
        <v>1.8622000000000001</v>
      </c>
      <c r="GX42">
        <v>1.86172</v>
      </c>
      <c r="GY42">
        <v>1.86816</v>
      </c>
      <c r="GZ42">
        <v>1.8583400000000001</v>
      </c>
      <c r="HA42">
        <v>1.8647899999999999</v>
      </c>
      <c r="HB42">
        <v>5</v>
      </c>
      <c r="HC42">
        <v>0</v>
      </c>
      <c r="HD42">
        <v>0</v>
      </c>
      <c r="HE42">
        <v>0</v>
      </c>
      <c r="HF42" t="s">
        <v>396</v>
      </c>
      <c r="HG42" t="s">
        <v>397</v>
      </c>
      <c r="HH42" t="s">
        <v>398</v>
      </c>
      <c r="HI42" t="s">
        <v>398</v>
      </c>
      <c r="HJ42" t="s">
        <v>398</v>
      </c>
      <c r="HK42" t="s">
        <v>398</v>
      </c>
      <c r="HL42">
        <v>0</v>
      </c>
      <c r="HM42">
        <v>100</v>
      </c>
      <c r="HN42">
        <v>100</v>
      </c>
      <c r="HO42">
        <v>5.069</v>
      </c>
      <c r="HP42">
        <v>-0.6351</v>
      </c>
      <c r="HQ42">
        <v>5.0685238095237004</v>
      </c>
      <c r="HR42">
        <v>0</v>
      </c>
      <c r="HS42">
        <v>0</v>
      </c>
      <c r="HT42">
        <v>0</v>
      </c>
      <c r="HU42">
        <v>-0.63511500000000298</v>
      </c>
      <c r="HV42">
        <v>0</v>
      </c>
      <c r="HW42">
        <v>0</v>
      </c>
      <c r="HX42">
        <v>0</v>
      </c>
      <c r="HY42">
        <v>-1</v>
      </c>
      <c r="HZ42">
        <v>-1</v>
      </c>
      <c r="IA42">
        <v>-1</v>
      </c>
      <c r="IB42">
        <v>-1</v>
      </c>
      <c r="IC42">
        <v>2.4</v>
      </c>
      <c r="ID42">
        <v>2.4</v>
      </c>
      <c r="IE42">
        <v>1.5234399999999999</v>
      </c>
      <c r="IF42">
        <v>2.33521</v>
      </c>
      <c r="IG42">
        <v>2.64893</v>
      </c>
      <c r="IH42">
        <v>2.8955099999999998</v>
      </c>
      <c r="II42">
        <v>2.8442400000000001</v>
      </c>
      <c r="IJ42">
        <v>2.33521</v>
      </c>
      <c r="IK42">
        <v>32.090400000000002</v>
      </c>
      <c r="IL42">
        <v>14.797499999999999</v>
      </c>
      <c r="IM42">
        <v>18</v>
      </c>
      <c r="IN42">
        <v>1191.33</v>
      </c>
      <c r="IO42">
        <v>375.447</v>
      </c>
      <c r="IP42">
        <v>25.0001</v>
      </c>
      <c r="IQ42">
        <v>23.981200000000001</v>
      </c>
      <c r="IR42">
        <v>30</v>
      </c>
      <c r="IS42">
        <v>23.9132</v>
      </c>
      <c r="IT42">
        <v>23.860700000000001</v>
      </c>
      <c r="IU42">
        <v>30.5472</v>
      </c>
      <c r="IV42">
        <v>9.1936</v>
      </c>
      <c r="IW42">
        <v>91.593800000000002</v>
      </c>
      <c r="IX42">
        <v>25</v>
      </c>
      <c r="IY42">
        <v>400</v>
      </c>
      <c r="IZ42">
        <v>17.619800000000001</v>
      </c>
      <c r="JA42">
        <v>109.223</v>
      </c>
      <c r="JB42">
        <v>100.10299999999999</v>
      </c>
    </row>
    <row r="43" spans="1:262" x14ac:dyDescent="0.2">
      <c r="A43">
        <v>27</v>
      </c>
      <c r="B43">
        <v>1634337349.5</v>
      </c>
      <c r="C43">
        <v>429.90000009536698</v>
      </c>
      <c r="D43" t="s">
        <v>457</v>
      </c>
      <c r="E43" t="s">
        <v>458</v>
      </c>
      <c r="F43" t="s">
        <v>391</v>
      </c>
      <c r="G43">
        <v>1634337349.5</v>
      </c>
      <c r="H43">
        <f t="shared" si="0"/>
        <v>8.958209139978963E-5</v>
      </c>
      <c r="I43">
        <f t="shared" si="1"/>
        <v>8.9582091399789635E-2</v>
      </c>
      <c r="J43">
        <f t="shared" si="2"/>
        <v>-0.71420406311792328</v>
      </c>
      <c r="K43">
        <f t="shared" si="3"/>
        <v>400.423</v>
      </c>
      <c r="L43">
        <f t="shared" si="4"/>
        <v>595.74484416797986</v>
      </c>
      <c r="M43">
        <f t="shared" si="5"/>
        <v>54.237109251487453</v>
      </c>
      <c r="N43">
        <f t="shared" si="6"/>
        <v>36.454845074051001</v>
      </c>
      <c r="O43">
        <f t="shared" si="7"/>
        <v>5.4901454714660139E-3</v>
      </c>
      <c r="P43">
        <f t="shared" si="8"/>
        <v>2.7703617647226157</v>
      </c>
      <c r="Q43">
        <f t="shared" si="9"/>
        <v>5.4841081728795931E-3</v>
      </c>
      <c r="R43">
        <f t="shared" si="10"/>
        <v>3.4281094699739586E-3</v>
      </c>
      <c r="S43">
        <f t="shared" si="11"/>
        <v>0</v>
      </c>
      <c r="T43">
        <f t="shared" si="12"/>
        <v>25.224929959122921</v>
      </c>
      <c r="U43">
        <f t="shared" si="13"/>
        <v>24.341100000000001</v>
      </c>
      <c r="V43">
        <f t="shared" si="14"/>
        <v>3.0568935677637281</v>
      </c>
      <c r="W43">
        <f t="shared" si="15"/>
        <v>49.820659034469344</v>
      </c>
      <c r="X43">
        <f t="shared" si="16"/>
        <v>1.6078540140895998</v>
      </c>
      <c r="Y43">
        <f t="shared" si="17"/>
        <v>3.227283711717214</v>
      </c>
      <c r="Z43">
        <f t="shared" si="18"/>
        <v>1.4490395536741283</v>
      </c>
      <c r="AA43">
        <f t="shared" si="19"/>
        <v>-3.9505702307307229</v>
      </c>
      <c r="AB43">
        <f t="shared" si="20"/>
        <v>135.67475735881487</v>
      </c>
      <c r="AC43">
        <f t="shared" si="21"/>
        <v>10.337804251588452</v>
      </c>
      <c r="AD43">
        <f t="shared" si="22"/>
        <v>142.06199137967261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48496.097420873397</v>
      </c>
      <c r="AJ43" t="s">
        <v>392</v>
      </c>
      <c r="AK43" t="s">
        <v>392</v>
      </c>
      <c r="AL43">
        <v>0</v>
      </c>
      <c r="AM43">
        <v>0</v>
      </c>
      <c r="AN43" t="e">
        <f t="shared" si="26"/>
        <v>#DIV/0!</v>
      </c>
      <c r="AO43">
        <v>0</v>
      </c>
      <c r="AP43" t="s">
        <v>392</v>
      </c>
      <c r="AQ43" t="s">
        <v>392</v>
      </c>
      <c r="AR43">
        <v>0</v>
      </c>
      <c r="AS43">
        <v>0</v>
      </c>
      <c r="AT43" t="e">
        <f t="shared" si="27"/>
        <v>#DIV/0!</v>
      </c>
      <c r="AU43">
        <v>0.5</v>
      </c>
      <c r="AV43">
        <f t="shared" si="28"/>
        <v>0</v>
      </c>
      <c r="AW43">
        <f t="shared" si="29"/>
        <v>-0.71420406311792328</v>
      </c>
      <c r="AX43" t="e">
        <f t="shared" si="30"/>
        <v>#DIV/0!</v>
      </c>
      <c r="AY43" t="e">
        <f t="shared" si="31"/>
        <v>#DIV/0!</v>
      </c>
      <c r="AZ43" t="e">
        <f t="shared" si="32"/>
        <v>#DIV/0!</v>
      </c>
      <c r="BA43" t="e">
        <f t="shared" si="33"/>
        <v>#DIV/0!</v>
      </c>
      <c r="BB43" t="s">
        <v>392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 t="e">
        <f t="shared" si="38"/>
        <v>#DIV/0!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v>231</v>
      </c>
      <c r="BM43">
        <v>300</v>
      </c>
      <c r="BN43">
        <v>300</v>
      </c>
      <c r="BO43">
        <v>300</v>
      </c>
      <c r="BP43">
        <v>8330.7900000000009</v>
      </c>
      <c r="BQ43">
        <v>980.15</v>
      </c>
      <c r="BR43">
        <v>-5.6589800000000001E-3</v>
      </c>
      <c r="BS43">
        <v>1.45</v>
      </c>
      <c r="BT43" t="s">
        <v>392</v>
      </c>
      <c r="BU43" t="s">
        <v>392</v>
      </c>
      <c r="BV43" t="s">
        <v>392</v>
      </c>
      <c r="BW43" t="s">
        <v>392</v>
      </c>
      <c r="BX43" t="s">
        <v>392</v>
      </c>
      <c r="BY43" t="s">
        <v>392</v>
      </c>
      <c r="BZ43" t="s">
        <v>392</v>
      </c>
      <c r="CA43" t="s">
        <v>392</v>
      </c>
      <c r="CB43" t="s">
        <v>392</v>
      </c>
      <c r="CC43" t="s">
        <v>392</v>
      </c>
      <c r="CD43">
        <f t="shared" si="42"/>
        <v>0</v>
      </c>
      <c r="CE43">
        <f t="shared" si="43"/>
        <v>0</v>
      </c>
      <c r="CF43">
        <f t="shared" si="44"/>
        <v>0</v>
      </c>
      <c r="CG43">
        <f t="shared" si="45"/>
        <v>0</v>
      </c>
      <c r="CH43">
        <v>6</v>
      </c>
      <c r="CI43">
        <v>0.5</v>
      </c>
      <c r="CJ43" t="s">
        <v>393</v>
      </c>
      <c r="CK43">
        <v>2</v>
      </c>
      <c r="CL43">
        <v>1634337349.5</v>
      </c>
      <c r="CM43">
        <v>400.423</v>
      </c>
      <c r="CN43">
        <v>400.01600000000002</v>
      </c>
      <c r="CO43">
        <v>17.660799999999998</v>
      </c>
      <c r="CP43">
        <v>17.608000000000001</v>
      </c>
      <c r="CQ43">
        <v>395.35500000000002</v>
      </c>
      <c r="CR43">
        <v>18.2959</v>
      </c>
      <c r="CS43">
        <v>1000</v>
      </c>
      <c r="CT43">
        <v>90.939700000000002</v>
      </c>
      <c r="CU43">
        <v>0.101137</v>
      </c>
      <c r="CV43">
        <v>25.249500000000001</v>
      </c>
      <c r="CW43">
        <v>24.341100000000001</v>
      </c>
      <c r="CX43">
        <v>999.9</v>
      </c>
      <c r="CY43">
        <v>0</v>
      </c>
      <c r="CZ43">
        <v>0</v>
      </c>
      <c r="DA43">
        <v>10027.5</v>
      </c>
      <c r="DB43">
        <v>0</v>
      </c>
      <c r="DC43">
        <v>0.22256699999999999</v>
      </c>
      <c r="DD43">
        <v>0.40707399999999999</v>
      </c>
      <c r="DE43">
        <v>407.62200000000001</v>
      </c>
      <c r="DF43">
        <v>407.18599999999998</v>
      </c>
      <c r="DG43">
        <v>5.2818299999999999E-2</v>
      </c>
      <c r="DH43">
        <v>400.01600000000002</v>
      </c>
      <c r="DI43">
        <v>17.608000000000001</v>
      </c>
      <c r="DJ43">
        <v>1.6060700000000001</v>
      </c>
      <c r="DK43">
        <v>1.60127</v>
      </c>
      <c r="DL43">
        <v>14.017200000000001</v>
      </c>
      <c r="DM43">
        <v>13.971</v>
      </c>
      <c r="DN43">
        <v>0</v>
      </c>
      <c r="DO43">
        <v>0</v>
      </c>
      <c r="DP43">
        <v>0</v>
      </c>
      <c r="DQ43">
        <v>0</v>
      </c>
      <c r="DR43">
        <v>2.4</v>
      </c>
      <c r="DS43">
        <v>0</v>
      </c>
      <c r="DT43">
        <v>-26</v>
      </c>
      <c r="DU43">
        <v>-4.0999999999999996</v>
      </c>
      <c r="DV43">
        <v>34.375</v>
      </c>
      <c r="DW43">
        <v>39.875</v>
      </c>
      <c r="DX43">
        <v>37.25</v>
      </c>
      <c r="DY43">
        <v>38.936999999999998</v>
      </c>
      <c r="DZ43">
        <v>35.436999999999998</v>
      </c>
      <c r="EA43">
        <v>0</v>
      </c>
      <c r="EB43">
        <v>0</v>
      </c>
      <c r="EC43">
        <v>0</v>
      </c>
      <c r="ED43">
        <v>3307.0999999046298</v>
      </c>
      <c r="EE43">
        <v>0</v>
      </c>
      <c r="EF43">
        <v>-0.138461538461538</v>
      </c>
      <c r="EG43">
        <v>21.8735042042922</v>
      </c>
      <c r="EH43">
        <v>-12.7623931967298</v>
      </c>
      <c r="EI43">
        <v>-26.403846153846199</v>
      </c>
      <c r="EJ43">
        <v>15</v>
      </c>
      <c r="EK43">
        <v>1634337203.5</v>
      </c>
      <c r="EL43" t="s">
        <v>426</v>
      </c>
      <c r="EM43">
        <v>1634337199</v>
      </c>
      <c r="EN43">
        <v>1634337203.5</v>
      </c>
      <c r="EO43">
        <v>138</v>
      </c>
      <c r="EP43">
        <v>4.7E-2</v>
      </c>
      <c r="EQ43">
        <v>-1E-3</v>
      </c>
      <c r="ER43">
        <v>5.069</v>
      </c>
      <c r="ES43">
        <v>-0.63500000000000001</v>
      </c>
      <c r="ET43">
        <v>400</v>
      </c>
      <c r="EU43">
        <v>18</v>
      </c>
      <c r="EV43">
        <v>0.45</v>
      </c>
      <c r="EW43">
        <v>0.23</v>
      </c>
      <c r="EX43">
        <v>0.38541834146341503</v>
      </c>
      <c r="EY43">
        <v>2.07331567944249E-2</v>
      </c>
      <c r="EZ43">
        <v>2.6380237960621399E-2</v>
      </c>
      <c r="FA43">
        <v>1</v>
      </c>
      <c r="FB43">
        <v>5.2630819512195101E-2</v>
      </c>
      <c r="FC43">
        <v>8.4492209059234408E-3</v>
      </c>
      <c r="FD43">
        <v>1.2763195257514499E-3</v>
      </c>
      <c r="FE43">
        <v>1</v>
      </c>
      <c r="FF43">
        <v>2</v>
      </c>
      <c r="FG43">
        <v>2</v>
      </c>
      <c r="FH43" t="s">
        <v>403</v>
      </c>
      <c r="FI43">
        <v>3.8229000000000002</v>
      </c>
      <c r="FJ43">
        <v>2.7046199999999998</v>
      </c>
      <c r="FK43">
        <v>8.8382100000000005E-2</v>
      </c>
      <c r="FL43">
        <v>8.9133699999999996E-2</v>
      </c>
      <c r="FM43">
        <v>8.6275699999999997E-2</v>
      </c>
      <c r="FN43">
        <v>8.3476800000000004E-2</v>
      </c>
      <c r="FO43">
        <v>26529.7</v>
      </c>
      <c r="FP43">
        <v>22511.7</v>
      </c>
      <c r="FQ43">
        <v>26123.7</v>
      </c>
      <c r="FR43">
        <v>24112.1</v>
      </c>
      <c r="FS43">
        <v>40747.599999999999</v>
      </c>
      <c r="FT43">
        <v>36470.800000000003</v>
      </c>
      <c r="FU43">
        <v>47229.7</v>
      </c>
      <c r="FV43">
        <v>42984.1</v>
      </c>
      <c r="FW43">
        <v>2.7046199999999998</v>
      </c>
      <c r="FX43">
        <v>1.76553</v>
      </c>
      <c r="FY43">
        <v>6.5118099999999998E-2</v>
      </c>
      <c r="FZ43">
        <v>0</v>
      </c>
      <c r="GA43">
        <v>23.270600000000002</v>
      </c>
      <c r="GB43">
        <v>999.9</v>
      </c>
      <c r="GC43">
        <v>49.664000000000001</v>
      </c>
      <c r="GD43">
        <v>27.372</v>
      </c>
      <c r="GE43">
        <v>19.9773</v>
      </c>
      <c r="GF43">
        <v>55.2241</v>
      </c>
      <c r="GG43">
        <v>46.7027</v>
      </c>
      <c r="GH43">
        <v>3</v>
      </c>
      <c r="GI43">
        <v>-0.259604</v>
      </c>
      <c r="GJ43">
        <v>-0.88810199999999995</v>
      </c>
      <c r="GK43">
        <v>20.262499999999999</v>
      </c>
      <c r="GL43">
        <v>5.2363099999999996</v>
      </c>
      <c r="GM43">
        <v>11.986000000000001</v>
      </c>
      <c r="GN43">
        <v>4.9576500000000001</v>
      </c>
      <c r="GO43">
        <v>3.3039999999999998</v>
      </c>
      <c r="GP43">
        <v>1595.1</v>
      </c>
      <c r="GQ43">
        <v>9999</v>
      </c>
      <c r="GR43">
        <v>2988.4</v>
      </c>
      <c r="GS43">
        <v>19.7</v>
      </c>
      <c r="GT43">
        <v>1.86815</v>
      </c>
      <c r="GU43">
        <v>1.86385</v>
      </c>
      <c r="GV43">
        <v>1.8714900000000001</v>
      </c>
      <c r="GW43">
        <v>1.8622099999999999</v>
      </c>
      <c r="GX43">
        <v>1.86172</v>
      </c>
      <c r="GY43">
        <v>1.86822</v>
      </c>
      <c r="GZ43">
        <v>1.8583700000000001</v>
      </c>
      <c r="HA43">
        <v>1.8648</v>
      </c>
      <c r="HB43">
        <v>5</v>
      </c>
      <c r="HC43">
        <v>0</v>
      </c>
      <c r="HD43">
        <v>0</v>
      </c>
      <c r="HE43">
        <v>0</v>
      </c>
      <c r="HF43" t="s">
        <v>396</v>
      </c>
      <c r="HG43" t="s">
        <v>397</v>
      </c>
      <c r="HH43" t="s">
        <v>398</v>
      </c>
      <c r="HI43" t="s">
        <v>398</v>
      </c>
      <c r="HJ43" t="s">
        <v>398</v>
      </c>
      <c r="HK43" t="s">
        <v>398</v>
      </c>
      <c r="HL43">
        <v>0</v>
      </c>
      <c r="HM43">
        <v>100</v>
      </c>
      <c r="HN43">
        <v>100</v>
      </c>
      <c r="HO43">
        <v>5.0679999999999996</v>
      </c>
      <c r="HP43">
        <v>-0.6351</v>
      </c>
      <c r="HQ43">
        <v>5.0685238095237004</v>
      </c>
      <c r="HR43">
        <v>0</v>
      </c>
      <c r="HS43">
        <v>0</v>
      </c>
      <c r="HT43">
        <v>0</v>
      </c>
      <c r="HU43">
        <v>-0.63511500000000298</v>
      </c>
      <c r="HV43">
        <v>0</v>
      </c>
      <c r="HW43">
        <v>0</v>
      </c>
      <c r="HX43">
        <v>0</v>
      </c>
      <c r="HY43">
        <v>-1</v>
      </c>
      <c r="HZ43">
        <v>-1</v>
      </c>
      <c r="IA43">
        <v>-1</v>
      </c>
      <c r="IB43">
        <v>-1</v>
      </c>
      <c r="IC43">
        <v>2.5</v>
      </c>
      <c r="ID43">
        <v>2.4</v>
      </c>
      <c r="IE43">
        <v>1.5246599999999999</v>
      </c>
      <c r="IF43">
        <v>2.34009</v>
      </c>
      <c r="IG43">
        <v>2.64893</v>
      </c>
      <c r="IH43">
        <v>2.8955099999999998</v>
      </c>
      <c r="II43">
        <v>2.8442400000000001</v>
      </c>
      <c r="IJ43">
        <v>2.2985799999999998</v>
      </c>
      <c r="IK43">
        <v>32.090400000000002</v>
      </c>
      <c r="IL43">
        <v>14.7887</v>
      </c>
      <c r="IM43">
        <v>18</v>
      </c>
      <c r="IN43">
        <v>1193.3399999999999</v>
      </c>
      <c r="IO43">
        <v>375.42</v>
      </c>
      <c r="IP43">
        <v>25.0002</v>
      </c>
      <c r="IQ43">
        <v>23.979299999999999</v>
      </c>
      <c r="IR43">
        <v>30.0001</v>
      </c>
      <c r="IS43">
        <v>23.9132</v>
      </c>
      <c r="IT43">
        <v>23.858699999999999</v>
      </c>
      <c r="IU43">
        <v>30.546199999999999</v>
      </c>
      <c r="IV43">
        <v>9.1936</v>
      </c>
      <c r="IW43">
        <v>91.980800000000002</v>
      </c>
      <c r="IX43">
        <v>25</v>
      </c>
      <c r="IY43">
        <v>400</v>
      </c>
      <c r="IZ43">
        <v>17.619800000000001</v>
      </c>
      <c r="JA43">
        <v>109.223</v>
      </c>
      <c r="JB43">
        <v>100.10299999999999</v>
      </c>
    </row>
    <row r="44" spans="1:262" x14ac:dyDescent="0.2">
      <c r="A44">
        <v>28</v>
      </c>
      <c r="B44">
        <v>1634337538</v>
      </c>
      <c r="C44">
        <v>618.40000009536698</v>
      </c>
      <c r="D44" t="s">
        <v>461</v>
      </c>
      <c r="E44" t="s">
        <v>462</v>
      </c>
      <c r="F44" t="s">
        <v>391</v>
      </c>
      <c r="G44">
        <v>1634337538</v>
      </c>
      <c r="H44">
        <f t="shared" si="0"/>
        <v>8.5672804943463096E-5</v>
      </c>
      <c r="I44">
        <f t="shared" si="1"/>
        <v>8.5672804943463091E-2</v>
      </c>
      <c r="J44">
        <f t="shared" si="2"/>
        <v>-0.84768381655971192</v>
      </c>
      <c r="K44">
        <f t="shared" si="3"/>
        <v>400.47500000000002</v>
      </c>
      <c r="L44">
        <f t="shared" si="4"/>
        <v>632.15493321258316</v>
      </c>
      <c r="M44">
        <f t="shared" si="5"/>
        <v>57.55401109126614</v>
      </c>
      <c r="N44">
        <f t="shared" si="6"/>
        <v>36.460907573150003</v>
      </c>
      <c r="O44">
        <f t="shared" si="7"/>
        <v>5.5539745750952906E-3</v>
      </c>
      <c r="P44">
        <f t="shared" si="8"/>
        <v>2.7723204733704048</v>
      </c>
      <c r="Q44">
        <f t="shared" si="9"/>
        <v>5.5478005249700417E-3</v>
      </c>
      <c r="R44">
        <f t="shared" si="10"/>
        <v>3.4679294576584561E-3</v>
      </c>
      <c r="S44">
        <f t="shared" si="11"/>
        <v>0</v>
      </c>
      <c r="T44">
        <f t="shared" si="12"/>
        <v>25.151116340141861</v>
      </c>
      <c r="U44">
        <f t="shared" si="13"/>
        <v>23.8429</v>
      </c>
      <c r="V44">
        <f t="shared" si="14"/>
        <v>2.9668272728715648</v>
      </c>
      <c r="W44">
        <f t="shared" si="15"/>
        <v>49.677284576248219</v>
      </c>
      <c r="X44">
        <f t="shared" si="16"/>
        <v>1.5960950637739999</v>
      </c>
      <c r="Y44">
        <f t="shared" si="17"/>
        <v>3.2129273517842947</v>
      </c>
      <c r="Z44">
        <f t="shared" si="18"/>
        <v>1.3707322090975649</v>
      </c>
      <c r="AA44">
        <f t="shared" si="19"/>
        <v>-3.7781706980067224</v>
      </c>
      <c r="AB44">
        <f t="shared" si="20"/>
        <v>199.03766828957203</v>
      </c>
      <c r="AC44">
        <f t="shared" si="21"/>
        <v>15.111391457662315</v>
      </c>
      <c r="AD44">
        <f t="shared" si="22"/>
        <v>210.37088904922763</v>
      </c>
      <c r="AE44">
        <v>7</v>
      </c>
      <c r="AF44">
        <v>1</v>
      </c>
      <c r="AG44">
        <f t="shared" si="23"/>
        <v>1</v>
      </c>
      <c r="AH44">
        <f t="shared" si="24"/>
        <v>0</v>
      </c>
      <c r="AI44">
        <f t="shared" si="25"/>
        <v>48562.05276150773</v>
      </c>
      <c r="AJ44" t="s">
        <v>392</v>
      </c>
      <c r="AK44" t="s">
        <v>392</v>
      </c>
      <c r="AL44">
        <v>0</v>
      </c>
      <c r="AM44">
        <v>0</v>
      </c>
      <c r="AN44" t="e">
        <f t="shared" si="26"/>
        <v>#DIV/0!</v>
      </c>
      <c r="AO44">
        <v>0</v>
      </c>
      <c r="AP44" t="s">
        <v>392</v>
      </c>
      <c r="AQ44" t="s">
        <v>392</v>
      </c>
      <c r="AR44">
        <v>0</v>
      </c>
      <c r="AS44">
        <v>0</v>
      </c>
      <c r="AT44" t="e">
        <f t="shared" si="27"/>
        <v>#DIV/0!</v>
      </c>
      <c r="AU44">
        <v>0.5</v>
      </c>
      <c r="AV44">
        <f t="shared" si="28"/>
        <v>0</v>
      </c>
      <c r="AW44">
        <f t="shared" si="29"/>
        <v>-0.84768381655971192</v>
      </c>
      <c r="AX44" t="e">
        <f t="shared" si="30"/>
        <v>#DIV/0!</v>
      </c>
      <c r="AY44" t="e">
        <f t="shared" si="31"/>
        <v>#DIV/0!</v>
      </c>
      <c r="AZ44" t="e">
        <f t="shared" si="32"/>
        <v>#DIV/0!</v>
      </c>
      <c r="BA44" t="e">
        <f t="shared" si="33"/>
        <v>#DIV/0!</v>
      </c>
      <c r="BB44" t="s">
        <v>392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 t="e">
        <f t="shared" si="38"/>
        <v>#DIV/0!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v>231</v>
      </c>
      <c r="BM44">
        <v>300</v>
      </c>
      <c r="BN44">
        <v>300</v>
      </c>
      <c r="BO44">
        <v>300</v>
      </c>
      <c r="BP44">
        <v>8330.7900000000009</v>
      </c>
      <c r="BQ44">
        <v>980.15</v>
      </c>
      <c r="BR44">
        <v>-5.6589800000000001E-3</v>
      </c>
      <c r="BS44">
        <v>1.45</v>
      </c>
      <c r="BT44" t="s">
        <v>392</v>
      </c>
      <c r="BU44" t="s">
        <v>392</v>
      </c>
      <c r="BV44" t="s">
        <v>392</v>
      </c>
      <c r="BW44" t="s">
        <v>392</v>
      </c>
      <c r="BX44" t="s">
        <v>392</v>
      </c>
      <c r="BY44" t="s">
        <v>392</v>
      </c>
      <c r="BZ44" t="s">
        <v>392</v>
      </c>
      <c r="CA44" t="s">
        <v>392</v>
      </c>
      <c r="CB44" t="s">
        <v>392</v>
      </c>
      <c r="CC44" t="s">
        <v>392</v>
      </c>
      <c r="CD44">
        <f t="shared" si="42"/>
        <v>0</v>
      </c>
      <c r="CE44">
        <f t="shared" si="43"/>
        <v>0</v>
      </c>
      <c r="CF44">
        <f t="shared" si="44"/>
        <v>0</v>
      </c>
      <c r="CG44">
        <f t="shared" si="45"/>
        <v>0</v>
      </c>
      <c r="CH44">
        <v>6</v>
      </c>
      <c r="CI44">
        <v>0.5</v>
      </c>
      <c r="CJ44" t="s">
        <v>393</v>
      </c>
      <c r="CK44">
        <v>2</v>
      </c>
      <c r="CL44">
        <v>1634337538</v>
      </c>
      <c r="CM44">
        <v>400.47500000000002</v>
      </c>
      <c r="CN44">
        <v>399.98700000000002</v>
      </c>
      <c r="CO44">
        <v>17.530999999999999</v>
      </c>
      <c r="CP44">
        <v>17.480499999999999</v>
      </c>
      <c r="CQ44">
        <v>395.47399999999999</v>
      </c>
      <c r="CR44">
        <v>18.165099999999999</v>
      </c>
      <c r="CS44">
        <v>1000.05</v>
      </c>
      <c r="CT44">
        <v>90.942300000000003</v>
      </c>
      <c r="CU44">
        <v>0.101854</v>
      </c>
      <c r="CV44">
        <v>25.174600000000002</v>
      </c>
      <c r="CW44">
        <v>23.8429</v>
      </c>
      <c r="CX44">
        <v>999.9</v>
      </c>
      <c r="CY44">
        <v>0</v>
      </c>
      <c r="CZ44">
        <v>0</v>
      </c>
      <c r="DA44">
        <v>10038.799999999999</v>
      </c>
      <c r="DB44">
        <v>0</v>
      </c>
      <c r="DC44">
        <v>0.22256699999999999</v>
      </c>
      <c r="DD44">
        <v>0.48800700000000002</v>
      </c>
      <c r="DE44">
        <v>407.62099999999998</v>
      </c>
      <c r="DF44">
        <v>407.10399999999998</v>
      </c>
      <c r="DG44">
        <v>5.0470399999999999E-2</v>
      </c>
      <c r="DH44">
        <v>399.98700000000002</v>
      </c>
      <c r="DI44">
        <v>17.480499999999999</v>
      </c>
      <c r="DJ44">
        <v>1.5943099999999999</v>
      </c>
      <c r="DK44">
        <v>1.58972</v>
      </c>
      <c r="DL44">
        <v>13.9039</v>
      </c>
      <c r="DM44">
        <v>13.859500000000001</v>
      </c>
      <c r="DN44">
        <v>0</v>
      </c>
      <c r="DO44">
        <v>0</v>
      </c>
      <c r="DP44">
        <v>0</v>
      </c>
      <c r="DQ44">
        <v>0</v>
      </c>
      <c r="DR44">
        <v>4.5</v>
      </c>
      <c r="DS44">
        <v>0</v>
      </c>
      <c r="DT44">
        <v>-24.8</v>
      </c>
      <c r="DU44">
        <v>-3.5</v>
      </c>
      <c r="DV44">
        <v>34.436999999999998</v>
      </c>
      <c r="DW44">
        <v>39.875</v>
      </c>
      <c r="DX44">
        <v>37.311999999999998</v>
      </c>
      <c r="DY44">
        <v>39</v>
      </c>
      <c r="DZ44">
        <v>35.5</v>
      </c>
      <c r="EA44">
        <v>0</v>
      </c>
      <c r="EB44">
        <v>0</v>
      </c>
      <c r="EC44">
        <v>0</v>
      </c>
      <c r="ED44">
        <v>3495.5</v>
      </c>
      <c r="EE44">
        <v>0</v>
      </c>
      <c r="EF44">
        <v>2.85</v>
      </c>
      <c r="EG44">
        <v>11.442735256292901</v>
      </c>
      <c r="EH44">
        <v>-13.1350428027175</v>
      </c>
      <c r="EI44">
        <v>-29.0230769230769</v>
      </c>
      <c r="EJ44">
        <v>15</v>
      </c>
      <c r="EK44">
        <v>1634337527</v>
      </c>
      <c r="EL44" t="s">
        <v>463</v>
      </c>
      <c r="EM44">
        <v>1634337527</v>
      </c>
      <c r="EN44">
        <v>1634337524</v>
      </c>
      <c r="EO44">
        <v>139</v>
      </c>
      <c r="EP44">
        <v>-6.7000000000000004E-2</v>
      </c>
      <c r="EQ44">
        <v>1E-3</v>
      </c>
      <c r="ER44">
        <v>5.0019999999999998</v>
      </c>
      <c r="ES44">
        <v>-0.63400000000000001</v>
      </c>
      <c r="ET44">
        <v>400</v>
      </c>
      <c r="EU44">
        <v>17</v>
      </c>
      <c r="EV44">
        <v>0.62</v>
      </c>
      <c r="EW44">
        <v>0.09</v>
      </c>
      <c r="EX44">
        <v>0.16801047560975599</v>
      </c>
      <c r="EY44">
        <v>1.3967394898954699</v>
      </c>
      <c r="EZ44">
        <v>0.173119359535924</v>
      </c>
      <c r="FA44">
        <v>0</v>
      </c>
      <c r="FB44">
        <v>1.67122345512195E-2</v>
      </c>
      <c r="FC44">
        <v>0.20731116278466899</v>
      </c>
      <c r="FD44">
        <v>2.3687490620292299E-2</v>
      </c>
      <c r="FE44">
        <v>1</v>
      </c>
      <c r="FF44">
        <v>1</v>
      </c>
      <c r="FG44">
        <v>2</v>
      </c>
      <c r="FH44" t="s">
        <v>395</v>
      </c>
      <c r="FI44">
        <v>3.8229700000000002</v>
      </c>
      <c r="FJ44">
        <v>2.7054200000000002</v>
      </c>
      <c r="FK44">
        <v>8.8406999999999999E-2</v>
      </c>
      <c r="FL44">
        <v>8.9133199999999996E-2</v>
      </c>
      <c r="FM44">
        <v>8.5831400000000002E-2</v>
      </c>
      <c r="FN44">
        <v>8.3047700000000002E-2</v>
      </c>
      <c r="FO44">
        <v>26529.1</v>
      </c>
      <c r="FP44">
        <v>22512</v>
      </c>
      <c r="FQ44">
        <v>26123.7</v>
      </c>
      <c r="FR44">
        <v>24112.400000000001</v>
      </c>
      <c r="FS44">
        <v>40767.199999999997</v>
      </c>
      <c r="FT44">
        <v>36488.6</v>
      </c>
      <c r="FU44">
        <v>47229</v>
      </c>
      <c r="FV44">
        <v>42984.800000000003</v>
      </c>
      <c r="FW44">
        <v>2.6938499999999999</v>
      </c>
      <c r="FX44">
        <v>1.7541</v>
      </c>
      <c r="FY44">
        <v>3.7506200000000003E-2</v>
      </c>
      <c r="FZ44">
        <v>0</v>
      </c>
      <c r="GA44">
        <v>23.225999999999999</v>
      </c>
      <c r="GB44">
        <v>999.9</v>
      </c>
      <c r="GC44">
        <v>49.469000000000001</v>
      </c>
      <c r="GD44">
        <v>27.291</v>
      </c>
      <c r="GE44">
        <v>19.8048</v>
      </c>
      <c r="GF44">
        <v>55.254100000000001</v>
      </c>
      <c r="GG44">
        <v>46.890999999999998</v>
      </c>
      <c r="GH44">
        <v>3</v>
      </c>
      <c r="GI44">
        <v>-0.26049299999999997</v>
      </c>
      <c r="GJ44">
        <v>-0.90569200000000005</v>
      </c>
      <c r="GK44">
        <v>20.2621</v>
      </c>
      <c r="GL44">
        <v>5.2348100000000004</v>
      </c>
      <c r="GM44">
        <v>11.986000000000001</v>
      </c>
      <c r="GN44">
        <v>4.95695</v>
      </c>
      <c r="GO44">
        <v>3.3039800000000001</v>
      </c>
      <c r="GP44">
        <v>1600.7</v>
      </c>
      <c r="GQ44">
        <v>9999</v>
      </c>
      <c r="GR44">
        <v>2995.7</v>
      </c>
      <c r="GS44">
        <v>19.8</v>
      </c>
      <c r="GT44">
        <v>1.86815</v>
      </c>
      <c r="GU44">
        <v>1.8638399999999999</v>
      </c>
      <c r="GV44">
        <v>1.8714900000000001</v>
      </c>
      <c r="GW44">
        <v>1.8621799999999999</v>
      </c>
      <c r="GX44">
        <v>1.86172</v>
      </c>
      <c r="GY44">
        <v>1.8681700000000001</v>
      </c>
      <c r="GZ44">
        <v>1.8583400000000001</v>
      </c>
      <c r="HA44">
        <v>1.8647899999999999</v>
      </c>
      <c r="HB44">
        <v>5</v>
      </c>
      <c r="HC44">
        <v>0</v>
      </c>
      <c r="HD44">
        <v>0</v>
      </c>
      <c r="HE44">
        <v>0</v>
      </c>
      <c r="HF44" t="s">
        <v>396</v>
      </c>
      <c r="HG44" t="s">
        <v>397</v>
      </c>
      <c r="HH44" t="s">
        <v>398</v>
      </c>
      <c r="HI44" t="s">
        <v>398</v>
      </c>
      <c r="HJ44" t="s">
        <v>398</v>
      </c>
      <c r="HK44" t="s">
        <v>398</v>
      </c>
      <c r="HL44">
        <v>0</v>
      </c>
      <c r="HM44">
        <v>100</v>
      </c>
      <c r="HN44">
        <v>100</v>
      </c>
      <c r="HO44">
        <v>5.0010000000000003</v>
      </c>
      <c r="HP44">
        <v>-0.6341</v>
      </c>
      <c r="HQ44">
        <v>5.0018499999999904</v>
      </c>
      <c r="HR44">
        <v>0</v>
      </c>
      <c r="HS44">
        <v>0</v>
      </c>
      <c r="HT44">
        <v>0</v>
      </c>
      <c r="HU44">
        <v>-0.63416499999999898</v>
      </c>
      <c r="HV44">
        <v>0</v>
      </c>
      <c r="HW44">
        <v>0</v>
      </c>
      <c r="HX44">
        <v>0</v>
      </c>
      <c r="HY44">
        <v>-1</v>
      </c>
      <c r="HZ44">
        <v>-1</v>
      </c>
      <c r="IA44">
        <v>-1</v>
      </c>
      <c r="IB44">
        <v>-1</v>
      </c>
      <c r="IC44">
        <v>0.2</v>
      </c>
      <c r="ID44">
        <v>0.2</v>
      </c>
      <c r="IE44">
        <v>1.5234399999999999</v>
      </c>
      <c r="IF44">
        <v>2.33643</v>
      </c>
      <c r="IG44">
        <v>2.64893</v>
      </c>
      <c r="IH44">
        <v>2.8955099999999998</v>
      </c>
      <c r="II44">
        <v>2.8442400000000001</v>
      </c>
      <c r="IJ44">
        <v>2.32056</v>
      </c>
      <c r="IK44">
        <v>32.046399999999998</v>
      </c>
      <c r="IL44">
        <v>14.7712</v>
      </c>
      <c r="IM44">
        <v>18</v>
      </c>
      <c r="IN44">
        <v>1179.3800000000001</v>
      </c>
      <c r="IO44">
        <v>369.41500000000002</v>
      </c>
      <c r="IP44">
        <v>25</v>
      </c>
      <c r="IQ44">
        <v>23.969100000000001</v>
      </c>
      <c r="IR44">
        <v>30.0001</v>
      </c>
      <c r="IS44">
        <v>23.8994</v>
      </c>
      <c r="IT44">
        <v>23.845700000000001</v>
      </c>
      <c r="IU44">
        <v>30.538799999999998</v>
      </c>
      <c r="IV44">
        <v>8.4266699999999997</v>
      </c>
      <c r="IW44">
        <v>99.678200000000004</v>
      </c>
      <c r="IX44">
        <v>25</v>
      </c>
      <c r="IY44">
        <v>400</v>
      </c>
      <c r="IZ44">
        <v>17.612500000000001</v>
      </c>
      <c r="JA44">
        <v>109.22199999999999</v>
      </c>
      <c r="JB44">
        <v>100.104</v>
      </c>
    </row>
    <row r="45" spans="1:262" x14ac:dyDescent="0.2">
      <c r="A45">
        <v>29</v>
      </c>
      <c r="B45">
        <v>1634337543</v>
      </c>
      <c r="C45">
        <v>623.40000009536698</v>
      </c>
      <c r="D45" t="s">
        <v>464</v>
      </c>
      <c r="E45" t="s">
        <v>465</v>
      </c>
      <c r="F45" t="s">
        <v>391</v>
      </c>
      <c r="G45">
        <v>1634337543</v>
      </c>
      <c r="H45">
        <f t="shared" si="0"/>
        <v>6.5481281294204799E-5</v>
      </c>
      <c r="I45">
        <f t="shared" si="1"/>
        <v>6.5481281294204802E-2</v>
      </c>
      <c r="J45">
        <f t="shared" si="2"/>
        <v>-0.75787055329240738</v>
      </c>
      <c r="K45">
        <f t="shared" si="3"/>
        <v>400.38600000000002</v>
      </c>
      <c r="L45">
        <f t="shared" si="4"/>
        <v>673.13852062135436</v>
      </c>
      <c r="M45">
        <f t="shared" si="5"/>
        <v>61.285172986061539</v>
      </c>
      <c r="N45">
        <f t="shared" si="6"/>
        <v>36.452712955050004</v>
      </c>
      <c r="O45">
        <f t="shared" si="7"/>
        <v>4.2426758371696535E-3</v>
      </c>
      <c r="P45">
        <f t="shared" si="8"/>
        <v>2.764152123671896</v>
      </c>
      <c r="Q45">
        <f t="shared" si="9"/>
        <v>4.239061359876976E-3</v>
      </c>
      <c r="R45">
        <f t="shared" si="10"/>
        <v>2.6497378322681113E-3</v>
      </c>
      <c r="S45">
        <f t="shared" si="11"/>
        <v>0</v>
      </c>
      <c r="T45">
        <f t="shared" si="12"/>
        <v>25.161001804331953</v>
      </c>
      <c r="U45">
        <f t="shared" si="13"/>
        <v>23.854399999999998</v>
      </c>
      <c r="V45">
        <f t="shared" si="14"/>
        <v>2.968879823187998</v>
      </c>
      <c r="W45">
        <f t="shared" si="15"/>
        <v>49.716839678315523</v>
      </c>
      <c r="X45">
        <f t="shared" si="16"/>
        <v>1.5977844661800003</v>
      </c>
      <c r="Y45">
        <f t="shared" si="17"/>
        <v>3.2137691706033547</v>
      </c>
      <c r="Z45">
        <f t="shared" si="18"/>
        <v>1.3710953570079978</v>
      </c>
      <c r="AA45">
        <f t="shared" si="19"/>
        <v>-2.8877245050744316</v>
      </c>
      <c r="AB45">
        <f t="shared" si="20"/>
        <v>197.3931759233875</v>
      </c>
      <c r="AC45">
        <f t="shared" si="21"/>
        <v>15.032028787948988</v>
      </c>
      <c r="AD45">
        <f t="shared" si="22"/>
        <v>209.53748020626205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48337.432847703909</v>
      </c>
      <c r="AJ45" t="s">
        <v>392</v>
      </c>
      <c r="AK45" t="s">
        <v>392</v>
      </c>
      <c r="AL45">
        <v>0</v>
      </c>
      <c r="AM45">
        <v>0</v>
      </c>
      <c r="AN45" t="e">
        <f t="shared" si="26"/>
        <v>#DIV/0!</v>
      </c>
      <c r="AO45">
        <v>0</v>
      </c>
      <c r="AP45" t="s">
        <v>392</v>
      </c>
      <c r="AQ45" t="s">
        <v>392</v>
      </c>
      <c r="AR45">
        <v>0</v>
      </c>
      <c r="AS45">
        <v>0</v>
      </c>
      <c r="AT45" t="e">
        <f t="shared" si="27"/>
        <v>#DIV/0!</v>
      </c>
      <c r="AU45">
        <v>0.5</v>
      </c>
      <c r="AV45">
        <f t="shared" si="28"/>
        <v>0</v>
      </c>
      <c r="AW45">
        <f t="shared" si="29"/>
        <v>-0.75787055329240738</v>
      </c>
      <c r="AX45" t="e">
        <f t="shared" si="30"/>
        <v>#DIV/0!</v>
      </c>
      <c r="AY45" t="e">
        <f t="shared" si="31"/>
        <v>#DIV/0!</v>
      </c>
      <c r="AZ45" t="e">
        <f t="shared" si="32"/>
        <v>#DIV/0!</v>
      </c>
      <c r="BA45" t="e">
        <f t="shared" si="33"/>
        <v>#DIV/0!</v>
      </c>
      <c r="BB45" t="s">
        <v>392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 t="e">
        <f t="shared" si="38"/>
        <v>#DIV/0!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v>231</v>
      </c>
      <c r="BM45">
        <v>300</v>
      </c>
      <c r="BN45">
        <v>300</v>
      </c>
      <c r="BO45">
        <v>300</v>
      </c>
      <c r="BP45">
        <v>8330.7900000000009</v>
      </c>
      <c r="BQ45">
        <v>980.15</v>
      </c>
      <c r="BR45">
        <v>-5.6589800000000001E-3</v>
      </c>
      <c r="BS45">
        <v>1.45</v>
      </c>
      <c r="BT45" t="s">
        <v>392</v>
      </c>
      <c r="BU45" t="s">
        <v>392</v>
      </c>
      <c r="BV45" t="s">
        <v>392</v>
      </c>
      <c r="BW45" t="s">
        <v>392</v>
      </c>
      <c r="BX45" t="s">
        <v>392</v>
      </c>
      <c r="BY45" t="s">
        <v>392</v>
      </c>
      <c r="BZ45" t="s">
        <v>392</v>
      </c>
      <c r="CA45" t="s">
        <v>392</v>
      </c>
      <c r="CB45" t="s">
        <v>392</v>
      </c>
      <c r="CC45" t="s">
        <v>392</v>
      </c>
      <c r="CD45">
        <f t="shared" si="42"/>
        <v>0</v>
      </c>
      <c r="CE45">
        <f t="shared" si="43"/>
        <v>0</v>
      </c>
      <c r="CF45">
        <f t="shared" si="44"/>
        <v>0</v>
      </c>
      <c r="CG45">
        <f t="shared" si="45"/>
        <v>0</v>
      </c>
      <c r="CH45">
        <v>6</v>
      </c>
      <c r="CI45">
        <v>0.5</v>
      </c>
      <c r="CJ45" t="s">
        <v>393</v>
      </c>
      <c r="CK45">
        <v>2</v>
      </c>
      <c r="CL45">
        <v>1634337543</v>
      </c>
      <c r="CM45">
        <v>400.38600000000002</v>
      </c>
      <c r="CN45">
        <v>399.947</v>
      </c>
      <c r="CO45">
        <v>17.549600000000002</v>
      </c>
      <c r="CP45">
        <v>17.510999999999999</v>
      </c>
      <c r="CQ45">
        <v>395.38400000000001</v>
      </c>
      <c r="CR45">
        <v>18.183800000000002</v>
      </c>
      <c r="CS45">
        <v>999.98099999999999</v>
      </c>
      <c r="CT45">
        <v>90.941500000000005</v>
      </c>
      <c r="CU45">
        <v>0.102425</v>
      </c>
      <c r="CV45">
        <v>25.178999999999998</v>
      </c>
      <c r="CW45">
        <v>23.854399999999998</v>
      </c>
      <c r="CX45">
        <v>999.9</v>
      </c>
      <c r="CY45">
        <v>0</v>
      </c>
      <c r="CZ45">
        <v>0</v>
      </c>
      <c r="DA45">
        <v>9990.6200000000008</v>
      </c>
      <c r="DB45">
        <v>0</v>
      </c>
      <c r="DC45">
        <v>0.22256699999999999</v>
      </c>
      <c r="DD45">
        <v>0.43856800000000001</v>
      </c>
      <c r="DE45">
        <v>407.53800000000001</v>
      </c>
      <c r="DF45">
        <v>407.07600000000002</v>
      </c>
      <c r="DG45">
        <v>3.85799E-2</v>
      </c>
      <c r="DH45">
        <v>399.947</v>
      </c>
      <c r="DI45">
        <v>17.510999999999999</v>
      </c>
      <c r="DJ45">
        <v>1.59599</v>
      </c>
      <c r="DK45">
        <v>1.5924799999999999</v>
      </c>
      <c r="DL45">
        <v>13.9201</v>
      </c>
      <c r="DM45">
        <v>13.886200000000001</v>
      </c>
      <c r="DN45">
        <v>0</v>
      </c>
      <c r="DO45">
        <v>0</v>
      </c>
      <c r="DP45">
        <v>0</v>
      </c>
      <c r="DQ45">
        <v>0</v>
      </c>
      <c r="DR45">
        <v>-7.9</v>
      </c>
      <c r="DS45">
        <v>0</v>
      </c>
      <c r="DT45">
        <v>-19.8</v>
      </c>
      <c r="DU45">
        <v>-3.1</v>
      </c>
      <c r="DV45">
        <v>34.436999999999998</v>
      </c>
      <c r="DW45">
        <v>39.875</v>
      </c>
      <c r="DX45">
        <v>37.311999999999998</v>
      </c>
      <c r="DY45">
        <v>38.936999999999998</v>
      </c>
      <c r="DZ45">
        <v>35.5</v>
      </c>
      <c r="EA45">
        <v>0</v>
      </c>
      <c r="EB45">
        <v>0</v>
      </c>
      <c r="EC45">
        <v>0</v>
      </c>
      <c r="ED45">
        <v>3500.8999998569502</v>
      </c>
      <c r="EE45">
        <v>0</v>
      </c>
      <c r="EF45">
        <v>3.6680000000000001</v>
      </c>
      <c r="EG45">
        <v>-3.1769228164260799</v>
      </c>
      <c r="EH45">
        <v>9.6230764022945205</v>
      </c>
      <c r="EI45">
        <v>-29.763999999999999</v>
      </c>
      <c r="EJ45">
        <v>15</v>
      </c>
      <c r="EK45">
        <v>1634337527</v>
      </c>
      <c r="EL45" t="s">
        <v>463</v>
      </c>
      <c r="EM45">
        <v>1634337527</v>
      </c>
      <c r="EN45">
        <v>1634337524</v>
      </c>
      <c r="EO45">
        <v>139</v>
      </c>
      <c r="EP45">
        <v>-6.7000000000000004E-2</v>
      </c>
      <c r="EQ45">
        <v>1E-3</v>
      </c>
      <c r="ER45">
        <v>5.0019999999999998</v>
      </c>
      <c r="ES45">
        <v>-0.63400000000000001</v>
      </c>
      <c r="ET45">
        <v>400</v>
      </c>
      <c r="EU45">
        <v>17</v>
      </c>
      <c r="EV45">
        <v>0.62</v>
      </c>
      <c r="EW45">
        <v>0.09</v>
      </c>
      <c r="EX45">
        <v>0.28959890249999998</v>
      </c>
      <c r="EY45">
        <v>1.8944708724202599</v>
      </c>
      <c r="EZ45">
        <v>0.20398683091219699</v>
      </c>
      <c r="FA45">
        <v>0</v>
      </c>
      <c r="FB45">
        <v>3.0213167289999999E-2</v>
      </c>
      <c r="FC45">
        <v>0.20371136836322701</v>
      </c>
      <c r="FD45">
        <v>2.3445261725445699E-2</v>
      </c>
      <c r="FE45">
        <v>1</v>
      </c>
      <c r="FF45">
        <v>1</v>
      </c>
      <c r="FG45">
        <v>2</v>
      </c>
      <c r="FH45" t="s">
        <v>395</v>
      </c>
      <c r="FI45">
        <v>3.82287</v>
      </c>
      <c r="FJ45">
        <v>2.7055899999999999</v>
      </c>
      <c r="FK45">
        <v>8.8392100000000001E-2</v>
      </c>
      <c r="FL45">
        <v>8.9126700000000003E-2</v>
      </c>
      <c r="FM45">
        <v>8.5895700000000005E-2</v>
      </c>
      <c r="FN45">
        <v>8.3151699999999995E-2</v>
      </c>
      <c r="FO45">
        <v>26529.5</v>
      </c>
      <c r="FP45">
        <v>22512.2</v>
      </c>
      <c r="FQ45">
        <v>26123.7</v>
      </c>
      <c r="FR45">
        <v>24112.5</v>
      </c>
      <c r="FS45">
        <v>40764.6</v>
      </c>
      <c r="FT45">
        <v>36484.300000000003</v>
      </c>
      <c r="FU45">
        <v>47229.4</v>
      </c>
      <c r="FV45">
        <v>42984.7</v>
      </c>
      <c r="FW45">
        <v>2.7019199999999999</v>
      </c>
      <c r="FX45">
        <v>1.7551300000000001</v>
      </c>
      <c r="FY45">
        <v>3.8024000000000002E-2</v>
      </c>
      <c r="FZ45">
        <v>0</v>
      </c>
      <c r="GA45">
        <v>23.228999999999999</v>
      </c>
      <c r="GB45">
        <v>999.9</v>
      </c>
      <c r="GC45">
        <v>49.469000000000001</v>
      </c>
      <c r="GD45">
        <v>27.291</v>
      </c>
      <c r="GE45">
        <v>19.804400000000001</v>
      </c>
      <c r="GF45">
        <v>54.874099999999999</v>
      </c>
      <c r="GG45">
        <v>46.911099999999998</v>
      </c>
      <c r="GH45">
        <v>3</v>
      </c>
      <c r="GI45">
        <v>-0.26072699999999999</v>
      </c>
      <c r="GJ45">
        <v>-0.90556599999999998</v>
      </c>
      <c r="GK45">
        <v>20.2621</v>
      </c>
      <c r="GL45">
        <v>5.2348100000000004</v>
      </c>
      <c r="GM45">
        <v>11.986000000000001</v>
      </c>
      <c r="GN45">
        <v>4.9569999999999999</v>
      </c>
      <c r="GO45">
        <v>3.3039999999999998</v>
      </c>
      <c r="GP45">
        <v>1600.7</v>
      </c>
      <c r="GQ45">
        <v>9999</v>
      </c>
      <c r="GR45">
        <v>2995.7</v>
      </c>
      <c r="GS45">
        <v>19.8</v>
      </c>
      <c r="GT45">
        <v>1.8681399999999999</v>
      </c>
      <c r="GU45">
        <v>1.8638399999999999</v>
      </c>
      <c r="GV45">
        <v>1.8714900000000001</v>
      </c>
      <c r="GW45">
        <v>1.86219</v>
      </c>
      <c r="GX45">
        <v>1.86172</v>
      </c>
      <c r="GY45">
        <v>1.86818</v>
      </c>
      <c r="GZ45">
        <v>1.85833</v>
      </c>
      <c r="HA45">
        <v>1.8647800000000001</v>
      </c>
      <c r="HB45">
        <v>5</v>
      </c>
      <c r="HC45">
        <v>0</v>
      </c>
      <c r="HD45">
        <v>0</v>
      </c>
      <c r="HE45">
        <v>0</v>
      </c>
      <c r="HF45" t="s">
        <v>396</v>
      </c>
      <c r="HG45" t="s">
        <v>397</v>
      </c>
      <c r="HH45" t="s">
        <v>398</v>
      </c>
      <c r="HI45" t="s">
        <v>398</v>
      </c>
      <c r="HJ45" t="s">
        <v>398</v>
      </c>
      <c r="HK45" t="s">
        <v>398</v>
      </c>
      <c r="HL45">
        <v>0</v>
      </c>
      <c r="HM45">
        <v>100</v>
      </c>
      <c r="HN45">
        <v>100</v>
      </c>
      <c r="HO45">
        <v>5.0019999999999998</v>
      </c>
      <c r="HP45">
        <v>-0.63419999999999999</v>
      </c>
      <c r="HQ45">
        <v>5.0018499999999904</v>
      </c>
      <c r="HR45">
        <v>0</v>
      </c>
      <c r="HS45">
        <v>0</v>
      </c>
      <c r="HT45">
        <v>0</v>
      </c>
      <c r="HU45">
        <v>-0.63416499999999898</v>
      </c>
      <c r="HV45">
        <v>0</v>
      </c>
      <c r="HW45">
        <v>0</v>
      </c>
      <c r="HX45">
        <v>0</v>
      </c>
      <c r="HY45">
        <v>-1</v>
      </c>
      <c r="HZ45">
        <v>-1</v>
      </c>
      <c r="IA45">
        <v>-1</v>
      </c>
      <c r="IB45">
        <v>-1</v>
      </c>
      <c r="IC45">
        <v>0.3</v>
      </c>
      <c r="ID45">
        <v>0.3</v>
      </c>
      <c r="IE45">
        <v>1.5234399999999999</v>
      </c>
      <c r="IF45">
        <v>2.33765</v>
      </c>
      <c r="IG45">
        <v>2.64893</v>
      </c>
      <c r="IH45">
        <v>2.8967299999999998</v>
      </c>
      <c r="II45">
        <v>2.8442400000000001</v>
      </c>
      <c r="IJ45">
        <v>2.34619</v>
      </c>
      <c r="IK45">
        <v>32.046399999999998</v>
      </c>
      <c r="IL45">
        <v>14.7712</v>
      </c>
      <c r="IM45">
        <v>18</v>
      </c>
      <c r="IN45">
        <v>1189.5</v>
      </c>
      <c r="IO45">
        <v>369.916</v>
      </c>
      <c r="IP45">
        <v>25</v>
      </c>
      <c r="IQ45">
        <v>23.969100000000001</v>
      </c>
      <c r="IR45">
        <v>30</v>
      </c>
      <c r="IS45">
        <v>23.895</v>
      </c>
      <c r="IT45">
        <v>23.841999999999999</v>
      </c>
      <c r="IU45">
        <v>30.541</v>
      </c>
      <c r="IV45">
        <v>8.1387699999999992</v>
      </c>
      <c r="IW45">
        <v>100</v>
      </c>
      <c r="IX45">
        <v>25</v>
      </c>
      <c r="IY45">
        <v>400</v>
      </c>
      <c r="IZ45">
        <v>17.629799999999999</v>
      </c>
      <c r="JA45">
        <v>109.223</v>
      </c>
      <c r="JB45">
        <v>100.104</v>
      </c>
    </row>
    <row r="46" spans="1:262" x14ac:dyDescent="0.2">
      <c r="A46">
        <v>30</v>
      </c>
      <c r="B46">
        <v>1634337548</v>
      </c>
      <c r="C46">
        <v>628.40000009536698</v>
      </c>
      <c r="D46" t="s">
        <v>466</v>
      </c>
      <c r="E46" t="s">
        <v>467</v>
      </c>
      <c r="F46" t="s">
        <v>391</v>
      </c>
      <c r="G46">
        <v>1634337548</v>
      </c>
      <c r="H46">
        <f t="shared" si="0"/>
        <v>6.8370560920027071E-5</v>
      </c>
      <c r="I46">
        <f t="shared" si="1"/>
        <v>6.8370560920027065E-2</v>
      </c>
      <c r="J46">
        <f t="shared" si="2"/>
        <v>-0.91574075208836325</v>
      </c>
      <c r="K46">
        <f t="shared" si="3"/>
        <v>400.476</v>
      </c>
      <c r="L46">
        <f t="shared" si="4"/>
        <v>718.39009814652695</v>
      </c>
      <c r="M46">
        <f t="shared" si="5"/>
        <v>65.400076491404974</v>
      </c>
      <c r="N46">
        <f t="shared" si="6"/>
        <v>36.458132010096001</v>
      </c>
      <c r="O46">
        <f t="shared" si="7"/>
        <v>4.4195976234704384E-3</v>
      </c>
      <c r="P46">
        <f t="shared" si="8"/>
        <v>2.7708941241437914</v>
      </c>
      <c r="Q46">
        <f t="shared" si="9"/>
        <v>4.4156850939942602E-3</v>
      </c>
      <c r="R46">
        <f t="shared" si="10"/>
        <v>2.7601544122827356E-3</v>
      </c>
      <c r="S46">
        <f t="shared" si="11"/>
        <v>0</v>
      </c>
      <c r="T46">
        <f t="shared" si="12"/>
        <v>25.169450255958655</v>
      </c>
      <c r="U46">
        <f t="shared" si="13"/>
        <v>23.8858</v>
      </c>
      <c r="V46">
        <f t="shared" si="14"/>
        <v>2.9744905030263684</v>
      </c>
      <c r="W46">
        <f t="shared" si="15"/>
        <v>49.768786759222301</v>
      </c>
      <c r="X46">
        <f t="shared" si="16"/>
        <v>1.6003302489844002</v>
      </c>
      <c r="Y46">
        <f t="shared" si="17"/>
        <v>3.2155299600263101</v>
      </c>
      <c r="Z46">
        <f t="shared" si="18"/>
        <v>1.3741602540419682</v>
      </c>
      <c r="AA46">
        <f t="shared" si="19"/>
        <v>-3.0151417365731938</v>
      </c>
      <c r="AB46">
        <f t="shared" si="20"/>
        <v>194.55829989274196</v>
      </c>
      <c r="AC46">
        <f t="shared" si="21"/>
        <v>14.783118508999868</v>
      </c>
      <c r="AD46">
        <f t="shared" si="22"/>
        <v>206.32627666516862</v>
      </c>
      <c r="AE46">
        <v>1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48520.552847885287</v>
      </c>
      <c r="AJ46" t="s">
        <v>392</v>
      </c>
      <c r="AK46" t="s">
        <v>392</v>
      </c>
      <c r="AL46">
        <v>0</v>
      </c>
      <c r="AM46">
        <v>0</v>
      </c>
      <c r="AN46" t="e">
        <f t="shared" si="26"/>
        <v>#DIV/0!</v>
      </c>
      <c r="AO46">
        <v>0</v>
      </c>
      <c r="AP46" t="s">
        <v>392</v>
      </c>
      <c r="AQ46" t="s">
        <v>392</v>
      </c>
      <c r="AR46">
        <v>0</v>
      </c>
      <c r="AS46">
        <v>0</v>
      </c>
      <c r="AT46" t="e">
        <f t="shared" si="27"/>
        <v>#DIV/0!</v>
      </c>
      <c r="AU46">
        <v>0.5</v>
      </c>
      <c r="AV46">
        <f t="shared" si="28"/>
        <v>0</v>
      </c>
      <c r="AW46">
        <f t="shared" si="29"/>
        <v>-0.91574075208836325</v>
      </c>
      <c r="AX46" t="e">
        <f t="shared" si="30"/>
        <v>#DIV/0!</v>
      </c>
      <c r="AY46" t="e">
        <f t="shared" si="31"/>
        <v>#DIV/0!</v>
      </c>
      <c r="AZ46" t="e">
        <f t="shared" si="32"/>
        <v>#DIV/0!</v>
      </c>
      <c r="BA46" t="e">
        <f t="shared" si="33"/>
        <v>#DIV/0!</v>
      </c>
      <c r="BB46" t="s">
        <v>392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 t="e">
        <f t="shared" si="38"/>
        <v>#DIV/0!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v>231</v>
      </c>
      <c r="BM46">
        <v>300</v>
      </c>
      <c r="BN46">
        <v>300</v>
      </c>
      <c r="BO46">
        <v>300</v>
      </c>
      <c r="BP46">
        <v>8330.7900000000009</v>
      </c>
      <c r="BQ46">
        <v>980.15</v>
      </c>
      <c r="BR46">
        <v>-5.6589800000000001E-3</v>
      </c>
      <c r="BS46">
        <v>1.45</v>
      </c>
      <c r="BT46" t="s">
        <v>392</v>
      </c>
      <c r="BU46" t="s">
        <v>392</v>
      </c>
      <c r="BV46" t="s">
        <v>392</v>
      </c>
      <c r="BW46" t="s">
        <v>392</v>
      </c>
      <c r="BX46" t="s">
        <v>392</v>
      </c>
      <c r="BY46" t="s">
        <v>392</v>
      </c>
      <c r="BZ46" t="s">
        <v>392</v>
      </c>
      <c r="CA46" t="s">
        <v>392</v>
      </c>
      <c r="CB46" t="s">
        <v>392</v>
      </c>
      <c r="CC46" t="s">
        <v>392</v>
      </c>
      <c r="CD46">
        <f t="shared" si="42"/>
        <v>0</v>
      </c>
      <c r="CE46">
        <f t="shared" si="43"/>
        <v>0</v>
      </c>
      <c r="CF46">
        <f t="shared" si="44"/>
        <v>0</v>
      </c>
      <c r="CG46">
        <f t="shared" si="45"/>
        <v>0</v>
      </c>
      <c r="CH46">
        <v>6</v>
      </c>
      <c r="CI46">
        <v>0.5</v>
      </c>
      <c r="CJ46" t="s">
        <v>393</v>
      </c>
      <c r="CK46">
        <v>2</v>
      </c>
      <c r="CL46">
        <v>1634337548</v>
      </c>
      <c r="CM46">
        <v>400.476</v>
      </c>
      <c r="CN46">
        <v>399.94299999999998</v>
      </c>
      <c r="CO46">
        <v>17.578900000000001</v>
      </c>
      <c r="CP46">
        <v>17.538599999999999</v>
      </c>
      <c r="CQ46">
        <v>395.47399999999999</v>
      </c>
      <c r="CR46">
        <v>18.213000000000001</v>
      </c>
      <c r="CS46">
        <v>1000.03</v>
      </c>
      <c r="CT46">
        <v>90.934700000000007</v>
      </c>
      <c r="CU46">
        <v>0.102296</v>
      </c>
      <c r="CV46">
        <v>25.188199999999998</v>
      </c>
      <c r="CW46">
        <v>23.8858</v>
      </c>
      <c r="CX46">
        <v>999.9</v>
      </c>
      <c r="CY46">
        <v>0</v>
      </c>
      <c r="CZ46">
        <v>0</v>
      </c>
      <c r="DA46">
        <v>10031.200000000001</v>
      </c>
      <c r="DB46">
        <v>0</v>
      </c>
      <c r="DC46">
        <v>0.22256699999999999</v>
      </c>
      <c r="DD46">
        <v>0.53247100000000003</v>
      </c>
      <c r="DE46">
        <v>407.642</v>
      </c>
      <c r="DF46">
        <v>407.08300000000003</v>
      </c>
      <c r="DG46">
        <v>4.0243099999999997E-2</v>
      </c>
      <c r="DH46">
        <v>399.94299999999998</v>
      </c>
      <c r="DI46">
        <v>17.538599999999999</v>
      </c>
      <c r="DJ46">
        <v>1.59853</v>
      </c>
      <c r="DK46">
        <v>1.59487</v>
      </c>
      <c r="DL46">
        <v>13.944599999999999</v>
      </c>
      <c r="DM46">
        <v>13.9093</v>
      </c>
      <c r="DN46">
        <v>0</v>
      </c>
      <c r="DO46">
        <v>0</v>
      </c>
      <c r="DP46">
        <v>0</v>
      </c>
      <c r="DQ46">
        <v>0</v>
      </c>
      <c r="DR46">
        <v>2.8</v>
      </c>
      <c r="DS46">
        <v>0</v>
      </c>
      <c r="DT46">
        <v>-21.5</v>
      </c>
      <c r="DU46">
        <v>-2.1</v>
      </c>
      <c r="DV46">
        <v>34.436999999999998</v>
      </c>
      <c r="DW46">
        <v>39.875</v>
      </c>
      <c r="DX46">
        <v>37.311999999999998</v>
      </c>
      <c r="DY46">
        <v>39</v>
      </c>
      <c r="DZ46">
        <v>35.5</v>
      </c>
      <c r="EA46">
        <v>0</v>
      </c>
      <c r="EB46">
        <v>0</v>
      </c>
      <c r="EC46">
        <v>0</v>
      </c>
      <c r="ED46">
        <v>3505.6999998092701</v>
      </c>
      <c r="EE46">
        <v>0</v>
      </c>
      <c r="EF46">
        <v>4.2039999999999997</v>
      </c>
      <c r="EG46">
        <v>4.76153865276709</v>
      </c>
      <c r="EH46">
        <v>14.0538456661696</v>
      </c>
      <c r="EI46">
        <v>-30.047999999999998</v>
      </c>
      <c r="EJ46">
        <v>15</v>
      </c>
      <c r="EK46">
        <v>1634337527</v>
      </c>
      <c r="EL46" t="s">
        <v>463</v>
      </c>
      <c r="EM46">
        <v>1634337527</v>
      </c>
      <c r="EN46">
        <v>1634337524</v>
      </c>
      <c r="EO46">
        <v>139</v>
      </c>
      <c r="EP46">
        <v>-6.7000000000000004E-2</v>
      </c>
      <c r="EQ46">
        <v>1E-3</v>
      </c>
      <c r="ER46">
        <v>5.0019999999999998</v>
      </c>
      <c r="ES46">
        <v>-0.63400000000000001</v>
      </c>
      <c r="ET46">
        <v>400</v>
      </c>
      <c r="EU46">
        <v>17</v>
      </c>
      <c r="EV46">
        <v>0.62</v>
      </c>
      <c r="EW46">
        <v>0.09</v>
      </c>
      <c r="EX46">
        <v>0.36340406829268301</v>
      </c>
      <c r="EY46">
        <v>1.3279878878048801</v>
      </c>
      <c r="EZ46">
        <v>0.17506755603764901</v>
      </c>
      <c r="FA46">
        <v>0</v>
      </c>
      <c r="FB46">
        <v>3.8178748731707297E-2</v>
      </c>
      <c r="FC46">
        <v>8.6761608648083605E-2</v>
      </c>
      <c r="FD46">
        <v>1.7260096483087E-2</v>
      </c>
      <c r="FE46">
        <v>1</v>
      </c>
      <c r="FF46">
        <v>1</v>
      </c>
      <c r="FG46">
        <v>2</v>
      </c>
      <c r="FH46" t="s">
        <v>395</v>
      </c>
      <c r="FI46">
        <v>3.82294</v>
      </c>
      <c r="FJ46">
        <v>2.7058</v>
      </c>
      <c r="FK46">
        <v>8.8401800000000003E-2</v>
      </c>
      <c r="FL46">
        <v>8.9120099999999994E-2</v>
      </c>
      <c r="FM46">
        <v>8.5990499999999997E-2</v>
      </c>
      <c r="FN46">
        <v>8.3239900000000006E-2</v>
      </c>
      <c r="FO46">
        <v>26529.200000000001</v>
      </c>
      <c r="FP46">
        <v>22512.2</v>
      </c>
      <c r="FQ46">
        <v>26123.599999999999</v>
      </c>
      <c r="FR46">
        <v>24112.2</v>
      </c>
      <c r="FS46">
        <v>40760</v>
      </c>
      <c r="FT46">
        <v>36480.6</v>
      </c>
      <c r="FU46">
        <v>47229</v>
      </c>
      <c r="FV46">
        <v>42984.5</v>
      </c>
      <c r="FW46">
        <v>2.69998</v>
      </c>
      <c r="FX46">
        <v>1.7553700000000001</v>
      </c>
      <c r="FY46">
        <v>3.9726499999999998E-2</v>
      </c>
      <c r="FZ46">
        <v>0</v>
      </c>
      <c r="GA46">
        <v>23.232500000000002</v>
      </c>
      <c r="GB46">
        <v>999.9</v>
      </c>
      <c r="GC46">
        <v>49.469000000000001</v>
      </c>
      <c r="GD46">
        <v>27.280999999999999</v>
      </c>
      <c r="GE46">
        <v>19.794499999999999</v>
      </c>
      <c r="GF46">
        <v>54.734099999999998</v>
      </c>
      <c r="GG46">
        <v>46.899000000000001</v>
      </c>
      <c r="GH46">
        <v>3</v>
      </c>
      <c r="GI46">
        <v>-0.26070100000000002</v>
      </c>
      <c r="GJ46">
        <v>-0.90550399999999998</v>
      </c>
      <c r="GK46">
        <v>20.262</v>
      </c>
      <c r="GL46">
        <v>5.2351099999999997</v>
      </c>
      <c r="GM46">
        <v>11.986000000000001</v>
      </c>
      <c r="GN46">
        <v>4.9569000000000001</v>
      </c>
      <c r="GO46">
        <v>3.3039999999999998</v>
      </c>
      <c r="GP46">
        <v>1601</v>
      </c>
      <c r="GQ46">
        <v>9999</v>
      </c>
      <c r="GR46">
        <v>2996.2</v>
      </c>
      <c r="GS46">
        <v>19.8</v>
      </c>
      <c r="GT46">
        <v>1.8681300000000001</v>
      </c>
      <c r="GU46">
        <v>1.8638300000000001</v>
      </c>
      <c r="GV46">
        <v>1.8714900000000001</v>
      </c>
      <c r="GW46">
        <v>1.8621799999999999</v>
      </c>
      <c r="GX46">
        <v>1.86172</v>
      </c>
      <c r="GY46">
        <v>1.8681399999999999</v>
      </c>
      <c r="GZ46">
        <v>1.85833</v>
      </c>
      <c r="HA46">
        <v>1.8647800000000001</v>
      </c>
      <c r="HB46">
        <v>5</v>
      </c>
      <c r="HC46">
        <v>0</v>
      </c>
      <c r="HD46">
        <v>0</v>
      </c>
      <c r="HE46">
        <v>0</v>
      </c>
      <c r="HF46" t="s">
        <v>396</v>
      </c>
      <c r="HG46" t="s">
        <v>397</v>
      </c>
      <c r="HH46" t="s">
        <v>398</v>
      </c>
      <c r="HI46" t="s">
        <v>398</v>
      </c>
      <c r="HJ46" t="s">
        <v>398</v>
      </c>
      <c r="HK46" t="s">
        <v>398</v>
      </c>
      <c r="HL46">
        <v>0</v>
      </c>
      <c r="HM46">
        <v>100</v>
      </c>
      <c r="HN46">
        <v>100</v>
      </c>
      <c r="HO46">
        <v>5.0019999999999998</v>
      </c>
      <c r="HP46">
        <v>-0.6341</v>
      </c>
      <c r="HQ46">
        <v>5.0018499999999904</v>
      </c>
      <c r="HR46">
        <v>0</v>
      </c>
      <c r="HS46">
        <v>0</v>
      </c>
      <c r="HT46">
        <v>0</v>
      </c>
      <c r="HU46">
        <v>-0.63416499999999898</v>
      </c>
      <c r="HV46">
        <v>0</v>
      </c>
      <c r="HW46">
        <v>0</v>
      </c>
      <c r="HX46">
        <v>0</v>
      </c>
      <c r="HY46">
        <v>-1</v>
      </c>
      <c r="HZ46">
        <v>-1</v>
      </c>
      <c r="IA46">
        <v>-1</v>
      </c>
      <c r="IB46">
        <v>-1</v>
      </c>
      <c r="IC46">
        <v>0.3</v>
      </c>
      <c r="ID46">
        <v>0.4</v>
      </c>
      <c r="IE46">
        <v>1.5234399999999999</v>
      </c>
      <c r="IF46">
        <v>2.3327599999999999</v>
      </c>
      <c r="IG46">
        <v>2.64893</v>
      </c>
      <c r="IH46">
        <v>2.8955099999999998</v>
      </c>
      <c r="II46">
        <v>2.8442400000000001</v>
      </c>
      <c r="IJ46">
        <v>2.34863</v>
      </c>
      <c r="IK46">
        <v>32.046399999999998</v>
      </c>
      <c r="IL46">
        <v>14.7712</v>
      </c>
      <c r="IM46">
        <v>18</v>
      </c>
      <c r="IN46">
        <v>1187</v>
      </c>
      <c r="IO46">
        <v>370.03500000000003</v>
      </c>
      <c r="IP46">
        <v>24.9999</v>
      </c>
      <c r="IQ46">
        <v>23.967199999999998</v>
      </c>
      <c r="IR46">
        <v>30.0001</v>
      </c>
      <c r="IS46">
        <v>23.8932</v>
      </c>
      <c r="IT46">
        <v>23.840699999999998</v>
      </c>
      <c r="IU46">
        <v>30.543399999999998</v>
      </c>
      <c r="IV46">
        <v>7.8480100000000004</v>
      </c>
      <c r="IW46">
        <v>100</v>
      </c>
      <c r="IX46">
        <v>25</v>
      </c>
      <c r="IY46">
        <v>400</v>
      </c>
      <c r="IZ46">
        <v>17.627199999999998</v>
      </c>
      <c r="JA46">
        <v>109.22199999999999</v>
      </c>
      <c r="JB46">
        <v>100.104</v>
      </c>
    </row>
    <row r="47" spans="1:262" x14ac:dyDescent="0.2">
      <c r="A47">
        <v>31</v>
      </c>
      <c r="B47">
        <v>1634337553</v>
      </c>
      <c r="C47">
        <v>633.40000009536698</v>
      </c>
      <c r="D47" t="s">
        <v>468</v>
      </c>
      <c r="E47" t="s">
        <v>469</v>
      </c>
      <c r="F47" t="s">
        <v>391</v>
      </c>
      <c r="G47">
        <v>1634337553</v>
      </c>
      <c r="H47">
        <f t="shared" si="0"/>
        <v>8.2620156413332378E-5</v>
      </c>
      <c r="I47">
        <f t="shared" si="1"/>
        <v>8.2620156413332382E-2</v>
      </c>
      <c r="J47">
        <f t="shared" si="2"/>
        <v>-0.67474616348055017</v>
      </c>
      <c r="K47">
        <f t="shared" si="3"/>
        <v>400.39600000000002</v>
      </c>
      <c r="L47">
        <f t="shared" si="4"/>
        <v>590.64386378475342</v>
      </c>
      <c r="M47">
        <f t="shared" si="5"/>
        <v>53.77178382636793</v>
      </c>
      <c r="N47">
        <f t="shared" si="6"/>
        <v>36.451757949336006</v>
      </c>
      <c r="O47">
        <f t="shared" si="7"/>
        <v>5.3352481984245458E-3</v>
      </c>
      <c r="P47">
        <f t="shared" si="8"/>
        <v>2.7683981114656793</v>
      </c>
      <c r="Q47">
        <f t="shared" si="9"/>
        <v>5.3295425324613116E-3</v>
      </c>
      <c r="R47">
        <f t="shared" si="10"/>
        <v>3.3314761942282163E-3</v>
      </c>
      <c r="S47">
        <f t="shared" si="11"/>
        <v>0</v>
      </c>
      <c r="T47">
        <f t="shared" si="12"/>
        <v>25.168523561343314</v>
      </c>
      <c r="U47">
        <f t="shared" si="13"/>
        <v>23.903199999999998</v>
      </c>
      <c r="V47">
        <f t="shared" si="14"/>
        <v>2.9776035964390188</v>
      </c>
      <c r="W47">
        <f t="shared" si="15"/>
        <v>49.805015819207469</v>
      </c>
      <c r="X47">
        <f t="shared" si="16"/>
        <v>1.6017812617104001</v>
      </c>
      <c r="Y47">
        <f t="shared" si="17"/>
        <v>3.2161043127159652</v>
      </c>
      <c r="Z47">
        <f t="shared" si="18"/>
        <v>1.3758223347286187</v>
      </c>
      <c r="AA47">
        <f t="shared" si="19"/>
        <v>-3.6435488978279578</v>
      </c>
      <c r="AB47">
        <f t="shared" si="20"/>
        <v>192.23384413311501</v>
      </c>
      <c r="AC47">
        <f t="shared" si="21"/>
        <v>14.621170852803951</v>
      </c>
      <c r="AD47">
        <f t="shared" si="22"/>
        <v>203.21146608809102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48451.687791800839</v>
      </c>
      <c r="AJ47" t="s">
        <v>392</v>
      </c>
      <c r="AK47" t="s">
        <v>392</v>
      </c>
      <c r="AL47">
        <v>0</v>
      </c>
      <c r="AM47">
        <v>0</v>
      </c>
      <c r="AN47" t="e">
        <f t="shared" si="26"/>
        <v>#DIV/0!</v>
      </c>
      <c r="AO47">
        <v>0</v>
      </c>
      <c r="AP47" t="s">
        <v>392</v>
      </c>
      <c r="AQ47" t="s">
        <v>392</v>
      </c>
      <c r="AR47">
        <v>0</v>
      </c>
      <c r="AS47">
        <v>0</v>
      </c>
      <c r="AT47" t="e">
        <f t="shared" si="27"/>
        <v>#DIV/0!</v>
      </c>
      <c r="AU47">
        <v>0.5</v>
      </c>
      <c r="AV47">
        <f t="shared" si="28"/>
        <v>0</v>
      </c>
      <c r="AW47">
        <f t="shared" si="29"/>
        <v>-0.67474616348055017</v>
      </c>
      <c r="AX47" t="e">
        <f t="shared" si="30"/>
        <v>#DIV/0!</v>
      </c>
      <c r="AY47" t="e">
        <f t="shared" si="31"/>
        <v>#DIV/0!</v>
      </c>
      <c r="AZ47" t="e">
        <f t="shared" si="32"/>
        <v>#DIV/0!</v>
      </c>
      <c r="BA47" t="e">
        <f t="shared" si="33"/>
        <v>#DIV/0!</v>
      </c>
      <c r="BB47" t="s">
        <v>392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 t="e">
        <f t="shared" si="38"/>
        <v>#DIV/0!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v>231</v>
      </c>
      <c r="BM47">
        <v>300</v>
      </c>
      <c r="BN47">
        <v>300</v>
      </c>
      <c r="BO47">
        <v>300</v>
      </c>
      <c r="BP47">
        <v>8330.7900000000009</v>
      </c>
      <c r="BQ47">
        <v>980.15</v>
      </c>
      <c r="BR47">
        <v>-5.6589800000000001E-3</v>
      </c>
      <c r="BS47">
        <v>1.45</v>
      </c>
      <c r="BT47" t="s">
        <v>392</v>
      </c>
      <c r="BU47" t="s">
        <v>392</v>
      </c>
      <c r="BV47" t="s">
        <v>392</v>
      </c>
      <c r="BW47" t="s">
        <v>392</v>
      </c>
      <c r="BX47" t="s">
        <v>392</v>
      </c>
      <c r="BY47" t="s">
        <v>392</v>
      </c>
      <c r="BZ47" t="s">
        <v>392</v>
      </c>
      <c r="CA47" t="s">
        <v>392</v>
      </c>
      <c r="CB47" t="s">
        <v>392</v>
      </c>
      <c r="CC47" t="s">
        <v>392</v>
      </c>
      <c r="CD47">
        <f t="shared" si="42"/>
        <v>0</v>
      </c>
      <c r="CE47">
        <f t="shared" si="43"/>
        <v>0</v>
      </c>
      <c r="CF47">
        <f t="shared" si="44"/>
        <v>0</v>
      </c>
      <c r="CG47">
        <f t="shared" si="45"/>
        <v>0</v>
      </c>
      <c r="CH47">
        <v>6</v>
      </c>
      <c r="CI47">
        <v>0.5</v>
      </c>
      <c r="CJ47" t="s">
        <v>393</v>
      </c>
      <c r="CK47">
        <v>2</v>
      </c>
      <c r="CL47">
        <v>1634337553</v>
      </c>
      <c r="CM47">
        <v>400.39600000000002</v>
      </c>
      <c r="CN47">
        <v>400.01100000000002</v>
      </c>
      <c r="CO47">
        <v>17.5944</v>
      </c>
      <c r="CP47">
        <v>17.5457</v>
      </c>
      <c r="CQ47">
        <v>395.39499999999998</v>
      </c>
      <c r="CR47">
        <v>18.2286</v>
      </c>
      <c r="CS47">
        <v>999.99800000000005</v>
      </c>
      <c r="CT47">
        <v>90.936899999999994</v>
      </c>
      <c r="CU47">
        <v>0.102366</v>
      </c>
      <c r="CV47">
        <v>25.191199999999998</v>
      </c>
      <c r="CW47">
        <v>23.903199999999998</v>
      </c>
      <c r="CX47">
        <v>999.9</v>
      </c>
      <c r="CY47">
        <v>0</v>
      </c>
      <c r="CZ47">
        <v>0</v>
      </c>
      <c r="DA47">
        <v>10016.200000000001</v>
      </c>
      <c r="DB47">
        <v>0</v>
      </c>
      <c r="DC47">
        <v>0.22256699999999999</v>
      </c>
      <c r="DD47">
        <v>0.385162</v>
      </c>
      <c r="DE47">
        <v>407.56700000000001</v>
      </c>
      <c r="DF47">
        <v>407.15499999999997</v>
      </c>
      <c r="DG47">
        <v>4.8780400000000002E-2</v>
      </c>
      <c r="DH47">
        <v>400.01100000000002</v>
      </c>
      <c r="DI47">
        <v>17.5457</v>
      </c>
      <c r="DJ47">
        <v>1.59998</v>
      </c>
      <c r="DK47">
        <v>1.59555</v>
      </c>
      <c r="DL47">
        <v>13.958600000000001</v>
      </c>
      <c r="DM47">
        <v>13.915900000000001</v>
      </c>
      <c r="DN47">
        <v>0</v>
      </c>
      <c r="DO47">
        <v>0</v>
      </c>
      <c r="DP47">
        <v>0</v>
      </c>
      <c r="DQ47">
        <v>0</v>
      </c>
      <c r="DR47">
        <v>-2.8</v>
      </c>
      <c r="DS47">
        <v>0</v>
      </c>
      <c r="DT47">
        <v>-28.4</v>
      </c>
      <c r="DU47">
        <v>-4.4000000000000004</v>
      </c>
      <c r="DV47">
        <v>34.436999999999998</v>
      </c>
      <c r="DW47">
        <v>39.875</v>
      </c>
      <c r="DX47">
        <v>37.311999999999998</v>
      </c>
      <c r="DY47">
        <v>38.936999999999998</v>
      </c>
      <c r="DZ47">
        <v>35.5</v>
      </c>
      <c r="EA47">
        <v>0</v>
      </c>
      <c r="EB47">
        <v>0</v>
      </c>
      <c r="EC47">
        <v>0</v>
      </c>
      <c r="ED47">
        <v>3510.5</v>
      </c>
      <c r="EE47">
        <v>0</v>
      </c>
      <c r="EF47">
        <v>3.452</v>
      </c>
      <c r="EG47">
        <v>-21.630769074786102</v>
      </c>
      <c r="EH47">
        <v>5.6538456334399196</v>
      </c>
      <c r="EI47">
        <v>-29.352</v>
      </c>
      <c r="EJ47">
        <v>15</v>
      </c>
      <c r="EK47">
        <v>1634337527</v>
      </c>
      <c r="EL47" t="s">
        <v>463</v>
      </c>
      <c r="EM47">
        <v>1634337527</v>
      </c>
      <c r="EN47">
        <v>1634337524</v>
      </c>
      <c r="EO47">
        <v>139</v>
      </c>
      <c r="EP47">
        <v>-6.7000000000000004E-2</v>
      </c>
      <c r="EQ47">
        <v>1E-3</v>
      </c>
      <c r="ER47">
        <v>5.0019999999999998</v>
      </c>
      <c r="ES47">
        <v>-0.63400000000000001</v>
      </c>
      <c r="ET47">
        <v>400</v>
      </c>
      <c r="EU47">
        <v>17</v>
      </c>
      <c r="EV47">
        <v>0.62</v>
      </c>
      <c r="EW47">
        <v>0.09</v>
      </c>
      <c r="EX47">
        <v>0.46947169999999999</v>
      </c>
      <c r="EY47">
        <v>2.11415909943704E-2</v>
      </c>
      <c r="EZ47">
        <v>4.60550067214196E-2</v>
      </c>
      <c r="FA47">
        <v>1</v>
      </c>
      <c r="FB47">
        <v>4.5659115E-2</v>
      </c>
      <c r="FC47">
        <v>-4.2558267917448503E-2</v>
      </c>
      <c r="FD47">
        <v>6.01001007979812E-3</v>
      </c>
      <c r="FE47">
        <v>1</v>
      </c>
      <c r="FF47">
        <v>2</v>
      </c>
      <c r="FG47">
        <v>2</v>
      </c>
      <c r="FH47" t="s">
        <v>403</v>
      </c>
      <c r="FI47">
        <v>3.8229000000000002</v>
      </c>
      <c r="FJ47">
        <v>2.70573</v>
      </c>
      <c r="FK47">
        <v>8.8390800000000005E-2</v>
      </c>
      <c r="FL47">
        <v>8.9134099999999994E-2</v>
      </c>
      <c r="FM47">
        <v>8.6046399999999995E-2</v>
      </c>
      <c r="FN47">
        <v>8.3266099999999996E-2</v>
      </c>
      <c r="FO47">
        <v>26529.5</v>
      </c>
      <c r="FP47">
        <v>22512</v>
      </c>
      <c r="FQ47">
        <v>26123.599999999999</v>
      </c>
      <c r="FR47">
        <v>24112.400000000001</v>
      </c>
      <c r="FS47">
        <v>40757.300000000003</v>
      </c>
      <c r="FT47">
        <v>36479.699999999997</v>
      </c>
      <c r="FU47">
        <v>47228.9</v>
      </c>
      <c r="FV47">
        <v>42984.6</v>
      </c>
      <c r="FW47">
        <v>2.7015799999999999</v>
      </c>
      <c r="FX47">
        <v>1.75532</v>
      </c>
      <c r="FY47">
        <v>4.0549799999999997E-2</v>
      </c>
      <c r="FZ47">
        <v>0</v>
      </c>
      <c r="GA47">
        <v>23.2364</v>
      </c>
      <c r="GB47">
        <v>999.9</v>
      </c>
      <c r="GC47">
        <v>49.469000000000001</v>
      </c>
      <c r="GD47">
        <v>27.280999999999999</v>
      </c>
      <c r="GE47">
        <v>19.794699999999999</v>
      </c>
      <c r="GF47">
        <v>54.594099999999997</v>
      </c>
      <c r="GG47">
        <v>46.902999999999999</v>
      </c>
      <c r="GH47">
        <v>3</v>
      </c>
      <c r="GI47">
        <v>-0.26073200000000002</v>
      </c>
      <c r="GJ47">
        <v>-0.90618500000000002</v>
      </c>
      <c r="GK47">
        <v>20.261800000000001</v>
      </c>
      <c r="GL47">
        <v>5.2340600000000004</v>
      </c>
      <c r="GM47">
        <v>11.986000000000001</v>
      </c>
      <c r="GN47">
        <v>4.9567500000000004</v>
      </c>
      <c r="GO47">
        <v>3.3039999999999998</v>
      </c>
      <c r="GP47">
        <v>1601</v>
      </c>
      <c r="GQ47">
        <v>9999</v>
      </c>
      <c r="GR47">
        <v>2996.2</v>
      </c>
      <c r="GS47">
        <v>19.8</v>
      </c>
      <c r="GT47">
        <v>1.8681399999999999</v>
      </c>
      <c r="GU47">
        <v>1.8637999999999999</v>
      </c>
      <c r="GV47">
        <v>1.8714900000000001</v>
      </c>
      <c r="GW47">
        <v>1.86219</v>
      </c>
      <c r="GX47">
        <v>1.86172</v>
      </c>
      <c r="GY47">
        <v>1.86815</v>
      </c>
      <c r="GZ47">
        <v>1.8583099999999999</v>
      </c>
      <c r="HA47">
        <v>1.8647800000000001</v>
      </c>
      <c r="HB47">
        <v>5</v>
      </c>
      <c r="HC47">
        <v>0</v>
      </c>
      <c r="HD47">
        <v>0</v>
      </c>
      <c r="HE47">
        <v>0</v>
      </c>
      <c r="HF47" t="s">
        <v>396</v>
      </c>
      <c r="HG47" t="s">
        <v>397</v>
      </c>
      <c r="HH47" t="s">
        <v>398</v>
      </c>
      <c r="HI47" t="s">
        <v>398</v>
      </c>
      <c r="HJ47" t="s">
        <v>398</v>
      </c>
      <c r="HK47" t="s">
        <v>398</v>
      </c>
      <c r="HL47">
        <v>0</v>
      </c>
      <c r="HM47">
        <v>100</v>
      </c>
      <c r="HN47">
        <v>100</v>
      </c>
      <c r="HO47">
        <v>5.0010000000000003</v>
      </c>
      <c r="HP47">
        <v>-0.63419999999999999</v>
      </c>
      <c r="HQ47">
        <v>5.0018499999999904</v>
      </c>
      <c r="HR47">
        <v>0</v>
      </c>
      <c r="HS47">
        <v>0</v>
      </c>
      <c r="HT47">
        <v>0</v>
      </c>
      <c r="HU47">
        <v>-0.63416499999999898</v>
      </c>
      <c r="HV47">
        <v>0</v>
      </c>
      <c r="HW47">
        <v>0</v>
      </c>
      <c r="HX47">
        <v>0</v>
      </c>
      <c r="HY47">
        <v>-1</v>
      </c>
      <c r="HZ47">
        <v>-1</v>
      </c>
      <c r="IA47">
        <v>-1</v>
      </c>
      <c r="IB47">
        <v>-1</v>
      </c>
      <c r="IC47">
        <v>0.4</v>
      </c>
      <c r="ID47">
        <v>0.5</v>
      </c>
      <c r="IE47">
        <v>1.5234399999999999</v>
      </c>
      <c r="IF47">
        <v>2.33765</v>
      </c>
      <c r="IG47">
        <v>2.64893</v>
      </c>
      <c r="IH47">
        <v>2.8967299999999998</v>
      </c>
      <c r="II47">
        <v>2.8442400000000001</v>
      </c>
      <c r="IJ47">
        <v>2.323</v>
      </c>
      <c r="IK47">
        <v>32.046399999999998</v>
      </c>
      <c r="IL47">
        <v>14.762499999999999</v>
      </c>
      <c r="IM47">
        <v>18</v>
      </c>
      <c r="IN47">
        <v>1188.98</v>
      </c>
      <c r="IO47">
        <v>370.00200000000001</v>
      </c>
      <c r="IP47">
        <v>24.9999</v>
      </c>
      <c r="IQ47">
        <v>23.967199999999998</v>
      </c>
      <c r="IR47">
        <v>30</v>
      </c>
      <c r="IS47">
        <v>23.891200000000001</v>
      </c>
      <c r="IT47">
        <v>23.839600000000001</v>
      </c>
      <c r="IU47">
        <v>30.542899999999999</v>
      </c>
      <c r="IV47">
        <v>7.5656400000000001</v>
      </c>
      <c r="IW47">
        <v>100</v>
      </c>
      <c r="IX47">
        <v>25</v>
      </c>
      <c r="IY47">
        <v>400</v>
      </c>
      <c r="IZ47">
        <v>17.6294</v>
      </c>
      <c r="JA47">
        <v>109.22199999999999</v>
      </c>
      <c r="JB47">
        <v>100.104</v>
      </c>
    </row>
    <row r="48" spans="1:262" x14ac:dyDescent="0.2">
      <c r="A48">
        <v>32</v>
      </c>
      <c r="B48">
        <v>1634337558</v>
      </c>
      <c r="C48">
        <v>638.40000009536698</v>
      </c>
      <c r="D48" t="s">
        <v>470</v>
      </c>
      <c r="E48" t="s">
        <v>471</v>
      </c>
      <c r="F48" t="s">
        <v>391</v>
      </c>
      <c r="G48">
        <v>1634337558</v>
      </c>
      <c r="H48">
        <f t="shared" si="0"/>
        <v>6.3451767417737484E-5</v>
      </c>
      <c r="I48">
        <f t="shared" si="1"/>
        <v>6.345176741773749E-2</v>
      </c>
      <c r="J48">
        <f t="shared" si="2"/>
        <v>-0.67374019368172355</v>
      </c>
      <c r="K48">
        <f t="shared" si="3"/>
        <v>400.31</v>
      </c>
      <c r="L48">
        <f t="shared" si="4"/>
        <v>651.01506107861746</v>
      </c>
      <c r="M48">
        <f t="shared" si="5"/>
        <v>59.271638242255108</v>
      </c>
      <c r="N48">
        <f t="shared" si="6"/>
        <v>36.446206736670007</v>
      </c>
      <c r="O48">
        <f t="shared" si="7"/>
        <v>4.0898198719824079E-3</v>
      </c>
      <c r="P48">
        <f t="shared" si="8"/>
        <v>2.7646992628743798</v>
      </c>
      <c r="Q48">
        <f t="shared" si="9"/>
        <v>4.0864617019909805E-3</v>
      </c>
      <c r="R48">
        <f t="shared" si="10"/>
        <v>2.5543400452251266E-3</v>
      </c>
      <c r="S48">
        <f t="shared" si="11"/>
        <v>0</v>
      </c>
      <c r="T48">
        <f t="shared" si="12"/>
        <v>25.179963072431885</v>
      </c>
      <c r="U48">
        <f t="shared" si="13"/>
        <v>23.927700000000002</v>
      </c>
      <c r="V48">
        <f t="shared" si="14"/>
        <v>2.9819918047722722</v>
      </c>
      <c r="W48">
        <f t="shared" si="15"/>
        <v>49.852854425705544</v>
      </c>
      <c r="X48">
        <f t="shared" si="16"/>
        <v>1.6039116939819003</v>
      </c>
      <c r="Y48">
        <f t="shared" si="17"/>
        <v>3.217291592344365</v>
      </c>
      <c r="Z48">
        <f t="shared" si="18"/>
        <v>1.378080110790372</v>
      </c>
      <c r="AA48">
        <f t="shared" si="19"/>
        <v>-2.798222943122223</v>
      </c>
      <c r="AB48">
        <f t="shared" si="20"/>
        <v>189.24937751830763</v>
      </c>
      <c r="AC48">
        <f t="shared" si="21"/>
        <v>14.415661070609614</v>
      </c>
      <c r="AD48">
        <f t="shared" si="22"/>
        <v>200.86681564579501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48349.455428803973</v>
      </c>
      <c r="AJ48" t="s">
        <v>392</v>
      </c>
      <c r="AK48" t="s">
        <v>392</v>
      </c>
      <c r="AL48">
        <v>0</v>
      </c>
      <c r="AM48">
        <v>0</v>
      </c>
      <c r="AN48" t="e">
        <f t="shared" si="26"/>
        <v>#DIV/0!</v>
      </c>
      <c r="AO48">
        <v>0</v>
      </c>
      <c r="AP48" t="s">
        <v>392</v>
      </c>
      <c r="AQ48" t="s">
        <v>392</v>
      </c>
      <c r="AR48">
        <v>0</v>
      </c>
      <c r="AS48">
        <v>0</v>
      </c>
      <c r="AT48" t="e">
        <f t="shared" si="27"/>
        <v>#DIV/0!</v>
      </c>
      <c r="AU48">
        <v>0.5</v>
      </c>
      <c r="AV48">
        <f t="shared" si="28"/>
        <v>0</v>
      </c>
      <c r="AW48">
        <f t="shared" si="29"/>
        <v>-0.67374019368172355</v>
      </c>
      <c r="AX48" t="e">
        <f t="shared" si="30"/>
        <v>#DIV/0!</v>
      </c>
      <c r="AY48" t="e">
        <f t="shared" si="31"/>
        <v>#DIV/0!</v>
      </c>
      <c r="AZ48" t="e">
        <f t="shared" si="32"/>
        <v>#DIV/0!</v>
      </c>
      <c r="BA48" t="e">
        <f t="shared" si="33"/>
        <v>#DIV/0!</v>
      </c>
      <c r="BB48" t="s">
        <v>392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 t="e">
        <f t="shared" si="38"/>
        <v>#DIV/0!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v>231</v>
      </c>
      <c r="BM48">
        <v>300</v>
      </c>
      <c r="BN48">
        <v>300</v>
      </c>
      <c r="BO48">
        <v>300</v>
      </c>
      <c r="BP48">
        <v>8330.7900000000009</v>
      </c>
      <c r="BQ48">
        <v>980.15</v>
      </c>
      <c r="BR48">
        <v>-5.6589800000000001E-3</v>
      </c>
      <c r="BS48">
        <v>1.45</v>
      </c>
      <c r="BT48" t="s">
        <v>392</v>
      </c>
      <c r="BU48" t="s">
        <v>392</v>
      </c>
      <c r="BV48" t="s">
        <v>392</v>
      </c>
      <c r="BW48" t="s">
        <v>392</v>
      </c>
      <c r="BX48" t="s">
        <v>392</v>
      </c>
      <c r="BY48" t="s">
        <v>392</v>
      </c>
      <c r="BZ48" t="s">
        <v>392</v>
      </c>
      <c r="CA48" t="s">
        <v>392</v>
      </c>
      <c r="CB48" t="s">
        <v>392</v>
      </c>
      <c r="CC48" t="s">
        <v>392</v>
      </c>
      <c r="CD48">
        <f t="shared" si="42"/>
        <v>0</v>
      </c>
      <c r="CE48">
        <f t="shared" si="43"/>
        <v>0</v>
      </c>
      <c r="CF48">
        <f t="shared" si="44"/>
        <v>0</v>
      </c>
      <c r="CG48">
        <f t="shared" si="45"/>
        <v>0</v>
      </c>
      <c r="CH48">
        <v>6</v>
      </c>
      <c r="CI48">
        <v>0.5</v>
      </c>
      <c r="CJ48" t="s">
        <v>393</v>
      </c>
      <c r="CK48">
        <v>2</v>
      </c>
      <c r="CL48">
        <v>1634337558</v>
      </c>
      <c r="CM48">
        <v>400.31</v>
      </c>
      <c r="CN48">
        <v>399.92099999999999</v>
      </c>
      <c r="CO48">
        <v>17.616700000000002</v>
      </c>
      <c r="CP48">
        <v>17.5793</v>
      </c>
      <c r="CQ48">
        <v>395.30799999999999</v>
      </c>
      <c r="CR48">
        <v>18.250900000000001</v>
      </c>
      <c r="CS48">
        <v>1000.01</v>
      </c>
      <c r="CT48">
        <v>90.942400000000006</v>
      </c>
      <c r="CU48">
        <v>0.102557</v>
      </c>
      <c r="CV48">
        <v>25.197399999999998</v>
      </c>
      <c r="CW48">
        <v>23.927700000000002</v>
      </c>
      <c r="CX48">
        <v>999.9</v>
      </c>
      <c r="CY48">
        <v>0</v>
      </c>
      <c r="CZ48">
        <v>0</v>
      </c>
      <c r="DA48">
        <v>9993.75</v>
      </c>
      <c r="DB48">
        <v>0</v>
      </c>
      <c r="DC48">
        <v>0.22256699999999999</v>
      </c>
      <c r="DD48">
        <v>0.38934299999999999</v>
      </c>
      <c r="DE48">
        <v>407.48899999999998</v>
      </c>
      <c r="DF48">
        <v>407.077</v>
      </c>
      <c r="DG48">
        <v>3.7395499999999998E-2</v>
      </c>
      <c r="DH48">
        <v>399.92099999999999</v>
      </c>
      <c r="DI48">
        <v>17.5793</v>
      </c>
      <c r="DJ48">
        <v>1.6021000000000001</v>
      </c>
      <c r="DK48">
        <v>1.5987</v>
      </c>
      <c r="DL48">
        <v>13.979100000000001</v>
      </c>
      <c r="DM48">
        <v>13.946300000000001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-31.1</v>
      </c>
      <c r="DU48">
        <v>-1.8</v>
      </c>
      <c r="DV48">
        <v>34.436999999999998</v>
      </c>
      <c r="DW48">
        <v>39.936999999999998</v>
      </c>
      <c r="DX48">
        <v>37.311999999999998</v>
      </c>
      <c r="DY48">
        <v>38.936999999999998</v>
      </c>
      <c r="DZ48">
        <v>35.5</v>
      </c>
      <c r="EA48">
        <v>0</v>
      </c>
      <c r="EB48">
        <v>0</v>
      </c>
      <c r="EC48">
        <v>0</v>
      </c>
      <c r="ED48">
        <v>3515.8999998569502</v>
      </c>
      <c r="EE48">
        <v>0</v>
      </c>
      <c r="EF48">
        <v>1.7769230769230799</v>
      </c>
      <c r="EG48">
        <v>-16.020512751653801</v>
      </c>
      <c r="EH48">
        <v>1.0529913209118</v>
      </c>
      <c r="EI48">
        <v>-28.669230769230801</v>
      </c>
      <c r="EJ48">
        <v>15</v>
      </c>
      <c r="EK48">
        <v>1634337527</v>
      </c>
      <c r="EL48" t="s">
        <v>463</v>
      </c>
      <c r="EM48">
        <v>1634337527</v>
      </c>
      <c r="EN48">
        <v>1634337524</v>
      </c>
      <c r="EO48">
        <v>139</v>
      </c>
      <c r="EP48">
        <v>-6.7000000000000004E-2</v>
      </c>
      <c r="EQ48">
        <v>1E-3</v>
      </c>
      <c r="ER48">
        <v>5.0019999999999998</v>
      </c>
      <c r="ES48">
        <v>-0.63400000000000001</v>
      </c>
      <c r="ET48">
        <v>400</v>
      </c>
      <c r="EU48">
        <v>17</v>
      </c>
      <c r="EV48">
        <v>0.62</v>
      </c>
      <c r="EW48">
        <v>0.09</v>
      </c>
      <c r="EX48">
        <v>0.45548295121951199</v>
      </c>
      <c r="EY48">
        <v>-0.32053066202090702</v>
      </c>
      <c r="EZ48">
        <v>5.6927449671019002E-2</v>
      </c>
      <c r="FA48">
        <v>0</v>
      </c>
      <c r="FB48">
        <v>4.3464892682926803E-2</v>
      </c>
      <c r="FC48">
        <v>-1.3231896167247501E-2</v>
      </c>
      <c r="FD48">
        <v>4.6103160121511904E-3</v>
      </c>
      <c r="FE48">
        <v>1</v>
      </c>
      <c r="FF48">
        <v>1</v>
      </c>
      <c r="FG48">
        <v>2</v>
      </c>
      <c r="FH48" t="s">
        <v>395</v>
      </c>
      <c r="FI48">
        <v>3.8229099999999998</v>
      </c>
      <c r="FJ48">
        <v>2.7057500000000001</v>
      </c>
      <c r="FK48">
        <v>8.8381399999999999E-2</v>
      </c>
      <c r="FL48">
        <v>8.9124400000000006E-2</v>
      </c>
      <c r="FM48">
        <v>8.6127899999999993E-2</v>
      </c>
      <c r="FN48">
        <v>8.3385500000000001E-2</v>
      </c>
      <c r="FO48">
        <v>26529.4</v>
      </c>
      <c r="FP48">
        <v>22512.3</v>
      </c>
      <c r="FQ48">
        <v>26123.3</v>
      </c>
      <c r="FR48">
        <v>24112.5</v>
      </c>
      <c r="FS48">
        <v>40753.300000000003</v>
      </c>
      <c r="FT48">
        <v>36474.9</v>
      </c>
      <c r="FU48">
        <v>47228.6</v>
      </c>
      <c r="FV48">
        <v>42984.6</v>
      </c>
      <c r="FW48">
        <v>2.7021999999999999</v>
      </c>
      <c r="FX48">
        <v>1.7556700000000001</v>
      </c>
      <c r="FY48">
        <v>4.1797800000000003E-2</v>
      </c>
      <c r="FZ48">
        <v>0</v>
      </c>
      <c r="GA48">
        <v>23.240300000000001</v>
      </c>
      <c r="GB48">
        <v>999.9</v>
      </c>
      <c r="GC48">
        <v>49.469000000000001</v>
      </c>
      <c r="GD48">
        <v>27.280999999999999</v>
      </c>
      <c r="GE48">
        <v>19.793099999999999</v>
      </c>
      <c r="GF48">
        <v>54.604100000000003</v>
      </c>
      <c r="GG48">
        <v>46.866999999999997</v>
      </c>
      <c r="GH48">
        <v>3</v>
      </c>
      <c r="GI48">
        <v>-0.26083800000000001</v>
      </c>
      <c r="GJ48">
        <v>-0.90650900000000001</v>
      </c>
      <c r="GK48">
        <v>20.262</v>
      </c>
      <c r="GL48">
        <v>5.2348100000000004</v>
      </c>
      <c r="GM48">
        <v>11.986000000000001</v>
      </c>
      <c r="GN48">
        <v>4.9567500000000004</v>
      </c>
      <c r="GO48">
        <v>3.3039999999999998</v>
      </c>
      <c r="GP48">
        <v>1601.3</v>
      </c>
      <c r="GQ48">
        <v>9999</v>
      </c>
      <c r="GR48">
        <v>2996.5</v>
      </c>
      <c r="GS48">
        <v>19.8</v>
      </c>
      <c r="GT48">
        <v>1.8681300000000001</v>
      </c>
      <c r="GU48">
        <v>1.8637999999999999</v>
      </c>
      <c r="GV48">
        <v>1.8714900000000001</v>
      </c>
      <c r="GW48">
        <v>1.8621799999999999</v>
      </c>
      <c r="GX48">
        <v>1.86172</v>
      </c>
      <c r="GY48">
        <v>1.86816</v>
      </c>
      <c r="GZ48">
        <v>1.85832</v>
      </c>
      <c r="HA48">
        <v>1.8647800000000001</v>
      </c>
      <c r="HB48">
        <v>5</v>
      </c>
      <c r="HC48">
        <v>0</v>
      </c>
      <c r="HD48">
        <v>0</v>
      </c>
      <c r="HE48">
        <v>0</v>
      </c>
      <c r="HF48" t="s">
        <v>396</v>
      </c>
      <c r="HG48" t="s">
        <v>397</v>
      </c>
      <c r="HH48" t="s">
        <v>398</v>
      </c>
      <c r="HI48" t="s">
        <v>398</v>
      </c>
      <c r="HJ48" t="s">
        <v>398</v>
      </c>
      <c r="HK48" t="s">
        <v>398</v>
      </c>
      <c r="HL48">
        <v>0</v>
      </c>
      <c r="HM48">
        <v>100</v>
      </c>
      <c r="HN48">
        <v>100</v>
      </c>
      <c r="HO48">
        <v>5.0019999999999998</v>
      </c>
      <c r="HP48">
        <v>-0.63419999999999999</v>
      </c>
      <c r="HQ48">
        <v>5.0018499999999904</v>
      </c>
      <c r="HR48">
        <v>0</v>
      </c>
      <c r="HS48">
        <v>0</v>
      </c>
      <c r="HT48">
        <v>0</v>
      </c>
      <c r="HU48">
        <v>-0.63416499999999898</v>
      </c>
      <c r="HV48">
        <v>0</v>
      </c>
      <c r="HW48">
        <v>0</v>
      </c>
      <c r="HX48">
        <v>0</v>
      </c>
      <c r="HY48">
        <v>-1</v>
      </c>
      <c r="HZ48">
        <v>-1</v>
      </c>
      <c r="IA48">
        <v>-1</v>
      </c>
      <c r="IB48">
        <v>-1</v>
      </c>
      <c r="IC48">
        <v>0.5</v>
      </c>
      <c r="ID48">
        <v>0.6</v>
      </c>
      <c r="IE48">
        <v>1.5234399999999999</v>
      </c>
      <c r="IF48">
        <v>2.3327599999999999</v>
      </c>
      <c r="IG48">
        <v>2.64893</v>
      </c>
      <c r="IH48">
        <v>2.8967299999999998</v>
      </c>
      <c r="II48">
        <v>2.8442400000000001</v>
      </c>
      <c r="IJ48">
        <v>2.3315399999999999</v>
      </c>
      <c r="IK48">
        <v>32.046399999999998</v>
      </c>
      <c r="IL48">
        <v>14.7712</v>
      </c>
      <c r="IM48">
        <v>18</v>
      </c>
      <c r="IN48">
        <v>1189.76</v>
      </c>
      <c r="IO48">
        <v>370.17599999999999</v>
      </c>
      <c r="IP48">
        <v>24.9998</v>
      </c>
      <c r="IQ48">
        <v>23.967199999999998</v>
      </c>
      <c r="IR48">
        <v>30</v>
      </c>
      <c r="IS48">
        <v>23.891200000000001</v>
      </c>
      <c r="IT48">
        <v>23.838699999999999</v>
      </c>
      <c r="IU48">
        <v>30.5474</v>
      </c>
      <c r="IV48">
        <v>7.5656400000000001</v>
      </c>
      <c r="IW48">
        <v>100</v>
      </c>
      <c r="IX48">
        <v>25</v>
      </c>
      <c r="IY48">
        <v>400</v>
      </c>
      <c r="IZ48">
        <v>17.624099999999999</v>
      </c>
      <c r="JA48">
        <v>109.221</v>
      </c>
      <c r="JB48">
        <v>100.104</v>
      </c>
    </row>
    <row r="49" spans="1:262" x14ac:dyDescent="0.2">
      <c r="A49">
        <v>33</v>
      </c>
      <c r="B49">
        <v>1634337563</v>
      </c>
      <c r="C49">
        <v>643.40000009536698</v>
      </c>
      <c r="D49" t="s">
        <v>472</v>
      </c>
      <c r="E49" t="s">
        <v>473</v>
      </c>
      <c r="F49" t="s">
        <v>391</v>
      </c>
      <c r="G49">
        <v>1634337563</v>
      </c>
      <c r="H49">
        <f t="shared" ref="H49:H80" si="46">(I49)/1000</f>
        <v>9.7554807269591826E-5</v>
      </c>
      <c r="I49">
        <f t="shared" ref="I49:I80" si="47">1000*CS49*AG49*(CO49-CP49)/(100*CH49*(1000-AG49*CO49))</f>
        <v>9.7554807269591828E-2</v>
      </c>
      <c r="J49">
        <f t="shared" ref="J49:J80" si="48">CS49*AG49*(CN49-CM49*(1000-AG49*CP49)/(1000-AG49*CO49))/(100*CH49)</f>
        <v>-0.70739530331868417</v>
      </c>
      <c r="K49">
        <f t="shared" ref="K49:K80" si="49">CM49 - IF(AG49&gt;1, J49*CH49*100/(AI49*DA49), 0)</f>
        <v>400.34199999999998</v>
      </c>
      <c r="L49">
        <f t="shared" ref="L49:L80" si="50">((R49-H49/2)*K49-J49)/(R49+H49/2)</f>
        <v>568.30248182324226</v>
      </c>
      <c r="M49">
        <f t="shared" ref="M49:M80" si="51">L49*(CT49+CU49)/1000</f>
        <v>51.740471483354675</v>
      </c>
      <c r="N49">
        <f t="shared" ref="N49:N80" si="52">(CM49 - IF(AG49&gt;1, J49*CH49*100/(AI49*DA49), 0))*(CT49+CU49)/1000</f>
        <v>36.448695012089992</v>
      </c>
      <c r="O49">
        <f t="shared" ref="O49:O80" si="53">2/((1/Q49-1/P49)+SIGN(Q49)*SQRT((1/Q49-1/P49)*(1/Q49-1/P49) + 4*CI49/((CI49+1)*(CI49+1))*(2*1/Q49*1/P49-1/P49*1/P49)))</f>
        <v>6.2954318598488429E-3</v>
      </c>
      <c r="P49">
        <f t="shared" ref="P49:P80" si="54">IF(LEFT(CJ49,1)&lt;&gt;"0",IF(LEFT(CJ49,1)="1",3,CK49),$D$5+$E$5*(DA49*CT49/($K$5*1000))+$F$5*(DA49*CT49/($K$5*1000))*MAX(MIN(CH49,$J$5),$I$5)*MAX(MIN(CH49,$J$5),$I$5)+$G$5*MAX(MIN(CH49,$J$5),$I$5)*(DA49*CT49/($K$5*1000))+$H$5*(DA49*CT49/($K$5*1000))*(DA49*CT49/($K$5*1000)))</f>
        <v>2.7550270148695057</v>
      </c>
      <c r="Q49">
        <f t="shared" ref="Q49:Q80" si="55">H49*(1000-(1000*0.61365*EXP(17.502*U49/(240.97+U49))/(CT49+CU49)+CO49)/2)/(1000*0.61365*EXP(17.502*U49/(240.97+U49))/(CT49+CU49)-CO49)</f>
        <v>6.2874508526932918E-3</v>
      </c>
      <c r="R49">
        <f t="shared" ref="R49:R80" si="56">1/((CI49+1)/(O49/1.6)+1/(P49/1.37)) + CI49/((CI49+1)/(O49/1.6) + CI49/(P49/1.37))</f>
        <v>3.9303729858604355E-3</v>
      </c>
      <c r="S49">
        <f t="shared" ref="S49:S80" si="57">(CD49*CG49)</f>
        <v>0</v>
      </c>
      <c r="T49">
        <f t="shared" ref="T49:T80" si="58">(CV49+(S49+2*0.95*0.0000000567*(((CV49+$B$7)+273)^4-(CV49+273)^4)-44100*H49)/(1.84*29.3*P49+8*0.95*0.0000000567*(CV49+273)^3))</f>
        <v>25.172904002754265</v>
      </c>
      <c r="U49">
        <f t="shared" ref="U49:U80" si="59">($C$7*CW49+$D$7*CX49+$E$7*T49)</f>
        <v>23.931699999999999</v>
      </c>
      <c r="V49">
        <f t="shared" ref="V49:V80" si="60">0.61365*EXP(17.502*U49/(240.97+U49))</f>
        <v>2.9827087836574484</v>
      </c>
      <c r="W49">
        <f t="shared" ref="W49:W80" si="61">(X49/Y49*100)</f>
        <v>49.900890604312281</v>
      </c>
      <c r="X49">
        <f t="shared" ref="X49:X80" si="62">CO49*(CT49+CU49)/1000</f>
        <v>1.6056865497779997</v>
      </c>
      <c r="Y49">
        <f t="shared" ref="Y49:Y80" si="63">0.61365*EXP(17.502*CV49/(240.97+CV49))</f>
        <v>3.2177512872670877</v>
      </c>
      <c r="Z49">
        <f t="shared" ref="Z49:Z80" si="64">(V49-CO49*(CT49+CU49)/1000)</f>
        <v>1.3770222338794487</v>
      </c>
      <c r="AA49">
        <f t="shared" ref="AA49:AA80" si="65">(-H49*44100)</f>
        <v>-4.3021670005889998</v>
      </c>
      <c r="AB49">
        <f t="shared" ref="AB49:AB80" si="66">2*29.3*P49*0.92*(CV49-U49)</f>
        <v>188.34964572936025</v>
      </c>
      <c r="AC49">
        <f t="shared" ref="AC49:AC80" si="67">2*0.95*0.0000000567*(((CV49+$B$7)+273)^4-(U49+273)^4)</f>
        <v>14.397959649027902</v>
      </c>
      <c r="AD49">
        <f t="shared" ref="AD49:AD80" si="68">S49+AC49+AA49+AB49</f>
        <v>198.44543837779915</v>
      </c>
      <c r="AE49">
        <v>0</v>
      </c>
      <c r="AF49">
        <v>0</v>
      </c>
      <c r="AG49">
        <f t="shared" ref="AG49:AG80" si="69">IF(AE49*$H$13&gt;=AI49,1,(AI49/(AI49-AE49*$H$13)))</f>
        <v>1</v>
      </c>
      <c r="AH49">
        <f t="shared" ref="AH49:AH80" si="70">(AG49-1)*100</f>
        <v>0</v>
      </c>
      <c r="AI49">
        <f t="shared" ref="AI49:AI80" si="71">MAX(0,($B$13+$C$13*DA49)/(1+$D$13*DA49)*CT49/(CV49+273)*$E$13)</f>
        <v>48084.336326570636</v>
      </c>
      <c r="AJ49" t="s">
        <v>392</v>
      </c>
      <c r="AK49" t="s">
        <v>392</v>
      </c>
      <c r="AL49">
        <v>0</v>
      </c>
      <c r="AM49">
        <v>0</v>
      </c>
      <c r="AN49" t="e">
        <f t="shared" ref="AN49:AN80" si="72">1-AL49/AM49</f>
        <v>#DIV/0!</v>
      </c>
      <c r="AO49">
        <v>0</v>
      </c>
      <c r="AP49" t="s">
        <v>392</v>
      </c>
      <c r="AQ49" t="s">
        <v>392</v>
      </c>
      <c r="AR49">
        <v>0</v>
      </c>
      <c r="AS49">
        <v>0</v>
      </c>
      <c r="AT49" t="e">
        <f t="shared" ref="AT49:AT80" si="73">1-AR49/AS49</f>
        <v>#DIV/0!</v>
      </c>
      <c r="AU49">
        <v>0.5</v>
      </c>
      <c r="AV49">
        <f t="shared" ref="AV49:AV80" si="74">CE49</f>
        <v>0</v>
      </c>
      <c r="AW49">
        <f t="shared" ref="AW49:AW80" si="75">J49</f>
        <v>-0.70739530331868417</v>
      </c>
      <c r="AX49" t="e">
        <f t="shared" ref="AX49:AX80" si="76">AT49*AU49*AV49</f>
        <v>#DIV/0!</v>
      </c>
      <c r="AY49" t="e">
        <f t="shared" ref="AY49:AY80" si="77">(AW49-AO49)/AV49</f>
        <v>#DIV/0!</v>
      </c>
      <c r="AZ49" t="e">
        <f t="shared" ref="AZ49:AZ80" si="78">(AM49-AS49)/AS49</f>
        <v>#DIV/0!</v>
      </c>
      <c r="BA49" t="e">
        <f t="shared" ref="BA49:BA80" si="79">AL49/(AN49+AL49/AS49)</f>
        <v>#DIV/0!</v>
      </c>
      <c r="BB49" t="s">
        <v>392</v>
      </c>
      <c r="BC49">
        <v>0</v>
      </c>
      <c r="BD49" t="e">
        <f t="shared" ref="BD49:BD80" si="80">IF(BC49&lt;&gt;0, BC49, BA49)</f>
        <v>#DIV/0!</v>
      </c>
      <c r="BE49" t="e">
        <f t="shared" ref="BE49:BE80" si="81">1-BD49/AS49</f>
        <v>#DIV/0!</v>
      </c>
      <c r="BF49" t="e">
        <f t="shared" ref="BF49:BF80" si="82">(AS49-AR49)/(AS49-BD49)</f>
        <v>#DIV/0!</v>
      </c>
      <c r="BG49" t="e">
        <f t="shared" ref="BG49:BG80" si="83">(AM49-AS49)/(AM49-BD49)</f>
        <v>#DIV/0!</v>
      </c>
      <c r="BH49" t="e">
        <f t="shared" ref="BH49:BH80" si="84">(AS49-AR49)/(AS49-AL49)</f>
        <v>#DIV/0!</v>
      </c>
      <c r="BI49" t="e">
        <f t="shared" ref="BI49:BI80" si="85">(AM49-AS49)/(AM49-AL49)</f>
        <v>#DIV/0!</v>
      </c>
      <c r="BJ49" t="e">
        <f t="shared" ref="BJ49:BJ80" si="86">(BF49*BD49/AR49)</f>
        <v>#DIV/0!</v>
      </c>
      <c r="BK49" t="e">
        <f t="shared" ref="BK49:BK80" si="87">(1-BJ49)</f>
        <v>#DIV/0!</v>
      </c>
      <c r="BL49">
        <v>231</v>
      </c>
      <c r="BM49">
        <v>300</v>
      </c>
      <c r="BN49">
        <v>300</v>
      </c>
      <c r="BO49">
        <v>300</v>
      </c>
      <c r="BP49">
        <v>8330.7900000000009</v>
      </c>
      <c r="BQ49">
        <v>980.15</v>
      </c>
      <c r="BR49">
        <v>-5.6589800000000001E-3</v>
      </c>
      <c r="BS49">
        <v>1.45</v>
      </c>
      <c r="BT49" t="s">
        <v>392</v>
      </c>
      <c r="BU49" t="s">
        <v>392</v>
      </c>
      <c r="BV49" t="s">
        <v>392</v>
      </c>
      <c r="BW49" t="s">
        <v>392</v>
      </c>
      <c r="BX49" t="s">
        <v>392</v>
      </c>
      <c r="BY49" t="s">
        <v>392</v>
      </c>
      <c r="BZ49" t="s">
        <v>392</v>
      </c>
      <c r="CA49" t="s">
        <v>392</v>
      </c>
      <c r="CB49" t="s">
        <v>392</v>
      </c>
      <c r="CC49" t="s">
        <v>392</v>
      </c>
      <c r="CD49">
        <f t="shared" ref="CD49:CD80" si="88">$B$11*DB49+$C$11*DC49+$F$11*DN49*(1-DQ49)</f>
        <v>0</v>
      </c>
      <c r="CE49">
        <f t="shared" ref="CE49:CE80" si="89">CD49*CF49</f>
        <v>0</v>
      </c>
      <c r="CF49">
        <f t="shared" ref="CF49:CF80" si="90">($B$11*$D$9+$C$11*$D$9+$F$11*((EA49+DS49)/MAX(EA49+DS49+EB49, 0.1)*$I$9+EB49/MAX(EA49+DS49+EB49, 0.1)*$J$9))/($B$11+$C$11+$F$11)</f>
        <v>0</v>
      </c>
      <c r="CG49">
        <f t="shared" ref="CG49:CG80" si="91">($B$11*$K$9+$C$11*$K$9+$F$11*((EA49+DS49)/MAX(EA49+DS49+EB49, 0.1)*$P$9+EB49/MAX(EA49+DS49+EB49, 0.1)*$Q$9))/($B$11+$C$11+$F$11)</f>
        <v>0</v>
      </c>
      <c r="CH49">
        <v>6</v>
      </c>
      <c r="CI49">
        <v>0.5</v>
      </c>
      <c r="CJ49" t="s">
        <v>393</v>
      </c>
      <c r="CK49">
        <v>2</v>
      </c>
      <c r="CL49">
        <v>1634337563</v>
      </c>
      <c r="CM49">
        <v>400.34199999999998</v>
      </c>
      <c r="CN49">
        <v>399.94099999999997</v>
      </c>
      <c r="CO49">
        <v>17.636399999999998</v>
      </c>
      <c r="CP49">
        <v>17.578900000000001</v>
      </c>
      <c r="CQ49">
        <v>395.34</v>
      </c>
      <c r="CR49">
        <v>18.270600000000002</v>
      </c>
      <c r="CS49">
        <v>1000.01</v>
      </c>
      <c r="CT49">
        <v>90.941299999999998</v>
      </c>
      <c r="CU49">
        <v>0.10259500000000001</v>
      </c>
      <c r="CV49">
        <v>25.1998</v>
      </c>
      <c r="CW49">
        <v>23.931699999999999</v>
      </c>
      <c r="CX49">
        <v>999.9</v>
      </c>
      <c r="CY49">
        <v>0</v>
      </c>
      <c r="CZ49">
        <v>0</v>
      </c>
      <c r="DA49">
        <v>9936.8799999999992</v>
      </c>
      <c r="DB49">
        <v>0</v>
      </c>
      <c r="DC49">
        <v>0.22256699999999999</v>
      </c>
      <c r="DD49">
        <v>0.40136699999999997</v>
      </c>
      <c r="DE49">
        <v>407.529</v>
      </c>
      <c r="DF49">
        <v>407.09699999999998</v>
      </c>
      <c r="DG49">
        <v>5.7561899999999999E-2</v>
      </c>
      <c r="DH49">
        <v>399.94099999999997</v>
      </c>
      <c r="DI49">
        <v>17.578900000000001</v>
      </c>
      <c r="DJ49">
        <v>1.60388</v>
      </c>
      <c r="DK49">
        <v>1.5986499999999999</v>
      </c>
      <c r="DL49">
        <v>13.9961</v>
      </c>
      <c r="DM49">
        <v>13.9457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-21.1</v>
      </c>
      <c r="DU49">
        <v>-1.9</v>
      </c>
      <c r="DV49">
        <v>34.436999999999998</v>
      </c>
      <c r="DW49">
        <v>39.875</v>
      </c>
      <c r="DX49">
        <v>37.311999999999998</v>
      </c>
      <c r="DY49">
        <v>39</v>
      </c>
      <c r="DZ49">
        <v>35.5</v>
      </c>
      <c r="EA49">
        <v>0</v>
      </c>
      <c r="EB49">
        <v>0</v>
      </c>
      <c r="EC49">
        <v>0</v>
      </c>
      <c r="ED49">
        <v>3520.6999998092701</v>
      </c>
      <c r="EE49">
        <v>0</v>
      </c>
      <c r="EF49">
        <v>1.0538461538461501</v>
      </c>
      <c r="EG49">
        <v>-1.94188049344831</v>
      </c>
      <c r="EH49">
        <v>0.45470072599769701</v>
      </c>
      <c r="EI49">
        <v>-27.742307692307701</v>
      </c>
      <c r="EJ49">
        <v>15</v>
      </c>
      <c r="EK49">
        <v>1634337527</v>
      </c>
      <c r="EL49" t="s">
        <v>463</v>
      </c>
      <c r="EM49">
        <v>1634337527</v>
      </c>
      <c r="EN49">
        <v>1634337524</v>
      </c>
      <c r="EO49">
        <v>139</v>
      </c>
      <c r="EP49">
        <v>-6.7000000000000004E-2</v>
      </c>
      <c r="EQ49">
        <v>1E-3</v>
      </c>
      <c r="ER49">
        <v>5.0019999999999998</v>
      </c>
      <c r="ES49">
        <v>-0.63400000000000001</v>
      </c>
      <c r="ET49">
        <v>400</v>
      </c>
      <c r="EU49">
        <v>17</v>
      </c>
      <c r="EV49">
        <v>0.62</v>
      </c>
      <c r="EW49">
        <v>0.09</v>
      </c>
      <c r="EX49">
        <v>0.42692255000000001</v>
      </c>
      <c r="EY49">
        <v>-0.278439984990621</v>
      </c>
      <c r="EZ49">
        <v>5.47882255128554E-2</v>
      </c>
      <c r="FA49">
        <v>0</v>
      </c>
      <c r="FB49">
        <v>4.2824124999999998E-2</v>
      </c>
      <c r="FC49">
        <v>2.5929523452157498E-2</v>
      </c>
      <c r="FD49">
        <v>4.7353471538922097E-3</v>
      </c>
      <c r="FE49">
        <v>1</v>
      </c>
      <c r="FF49">
        <v>1</v>
      </c>
      <c r="FG49">
        <v>2</v>
      </c>
      <c r="FH49" t="s">
        <v>395</v>
      </c>
      <c r="FI49">
        <v>3.8229199999999999</v>
      </c>
      <c r="FJ49">
        <v>2.7052800000000001</v>
      </c>
      <c r="FK49">
        <v>8.8386199999999998E-2</v>
      </c>
      <c r="FL49">
        <v>8.9126899999999995E-2</v>
      </c>
      <c r="FM49">
        <v>8.6194999999999994E-2</v>
      </c>
      <c r="FN49">
        <v>8.3383399999999996E-2</v>
      </c>
      <c r="FO49">
        <v>26529.1</v>
      </c>
      <c r="FP49">
        <v>22512.3</v>
      </c>
      <c r="FQ49">
        <v>26123.1</v>
      </c>
      <c r="FR49">
        <v>24112.6</v>
      </c>
      <c r="FS49">
        <v>40750.400000000001</v>
      </c>
      <c r="FT49">
        <v>36475.199999999997</v>
      </c>
      <c r="FU49">
        <v>47228.6</v>
      </c>
      <c r="FV49">
        <v>42984.9</v>
      </c>
      <c r="FW49">
        <v>2.7035499999999999</v>
      </c>
      <c r="FX49">
        <v>1.75613</v>
      </c>
      <c r="FY49">
        <v>4.1749300000000003E-2</v>
      </c>
      <c r="FZ49">
        <v>0</v>
      </c>
      <c r="GA49">
        <v>23.245200000000001</v>
      </c>
      <c r="GB49">
        <v>999.9</v>
      </c>
      <c r="GC49">
        <v>49.469000000000001</v>
      </c>
      <c r="GD49">
        <v>27.280999999999999</v>
      </c>
      <c r="GE49">
        <v>19.7942</v>
      </c>
      <c r="GF49">
        <v>55.994100000000003</v>
      </c>
      <c r="GG49">
        <v>46.866999999999997</v>
      </c>
      <c r="GH49">
        <v>3</v>
      </c>
      <c r="GI49">
        <v>-0.26094800000000001</v>
      </c>
      <c r="GJ49">
        <v>-0.90695800000000004</v>
      </c>
      <c r="GK49">
        <v>20.262</v>
      </c>
      <c r="GL49">
        <v>5.2349600000000001</v>
      </c>
      <c r="GM49">
        <v>11.986000000000001</v>
      </c>
      <c r="GN49">
        <v>4.9566499999999998</v>
      </c>
      <c r="GO49">
        <v>3.3039800000000001</v>
      </c>
      <c r="GP49">
        <v>1601.3</v>
      </c>
      <c r="GQ49">
        <v>9999</v>
      </c>
      <c r="GR49">
        <v>2996.5</v>
      </c>
      <c r="GS49">
        <v>19.8</v>
      </c>
      <c r="GT49">
        <v>1.8681300000000001</v>
      </c>
      <c r="GU49">
        <v>1.8637900000000001</v>
      </c>
      <c r="GV49">
        <v>1.8714900000000001</v>
      </c>
      <c r="GW49">
        <v>1.8621799999999999</v>
      </c>
      <c r="GX49">
        <v>1.86172</v>
      </c>
      <c r="GY49">
        <v>1.8681700000000001</v>
      </c>
      <c r="GZ49">
        <v>1.85836</v>
      </c>
      <c r="HA49">
        <v>1.8647800000000001</v>
      </c>
      <c r="HB49">
        <v>5</v>
      </c>
      <c r="HC49">
        <v>0</v>
      </c>
      <c r="HD49">
        <v>0</v>
      </c>
      <c r="HE49">
        <v>0</v>
      </c>
      <c r="HF49" t="s">
        <v>396</v>
      </c>
      <c r="HG49" t="s">
        <v>397</v>
      </c>
      <c r="HH49" t="s">
        <v>398</v>
      </c>
      <c r="HI49" t="s">
        <v>398</v>
      </c>
      <c r="HJ49" t="s">
        <v>398</v>
      </c>
      <c r="HK49" t="s">
        <v>398</v>
      </c>
      <c r="HL49">
        <v>0</v>
      </c>
      <c r="HM49">
        <v>100</v>
      </c>
      <c r="HN49">
        <v>100</v>
      </c>
      <c r="HO49">
        <v>5.0019999999999998</v>
      </c>
      <c r="HP49">
        <v>-0.63419999999999999</v>
      </c>
      <c r="HQ49">
        <v>5.0018499999999904</v>
      </c>
      <c r="HR49">
        <v>0</v>
      </c>
      <c r="HS49">
        <v>0</v>
      </c>
      <c r="HT49">
        <v>0</v>
      </c>
      <c r="HU49">
        <v>-0.63416499999999898</v>
      </c>
      <c r="HV49">
        <v>0</v>
      </c>
      <c r="HW49">
        <v>0</v>
      </c>
      <c r="HX49">
        <v>0</v>
      </c>
      <c r="HY49">
        <v>-1</v>
      </c>
      <c r="HZ49">
        <v>-1</v>
      </c>
      <c r="IA49">
        <v>-1</v>
      </c>
      <c r="IB49">
        <v>-1</v>
      </c>
      <c r="IC49">
        <v>0.6</v>
      </c>
      <c r="ID49">
        <v>0.7</v>
      </c>
      <c r="IE49">
        <v>1.5246599999999999</v>
      </c>
      <c r="IF49">
        <v>2.33643</v>
      </c>
      <c r="IG49">
        <v>2.64893</v>
      </c>
      <c r="IH49">
        <v>2.8967299999999998</v>
      </c>
      <c r="II49">
        <v>2.8442400000000001</v>
      </c>
      <c r="IJ49">
        <v>2.3144499999999999</v>
      </c>
      <c r="IK49">
        <v>32.046399999999998</v>
      </c>
      <c r="IL49">
        <v>14.762499999999999</v>
      </c>
      <c r="IM49">
        <v>18</v>
      </c>
      <c r="IN49">
        <v>1191.46</v>
      </c>
      <c r="IO49">
        <v>370.4</v>
      </c>
      <c r="IP49">
        <v>24.9998</v>
      </c>
      <c r="IQ49">
        <v>23.965499999999999</v>
      </c>
      <c r="IR49">
        <v>29.9999</v>
      </c>
      <c r="IS49">
        <v>23.89</v>
      </c>
      <c r="IT49">
        <v>23.837499999999999</v>
      </c>
      <c r="IU49">
        <v>30.549299999999999</v>
      </c>
      <c r="IV49">
        <v>7.5656400000000001</v>
      </c>
      <c r="IW49">
        <v>100</v>
      </c>
      <c r="IX49">
        <v>25</v>
      </c>
      <c r="IY49">
        <v>400</v>
      </c>
      <c r="IZ49">
        <v>17.624099999999999</v>
      </c>
      <c r="JA49">
        <v>109.221</v>
      </c>
      <c r="JB49">
        <v>100.105</v>
      </c>
    </row>
    <row r="50" spans="1:262" x14ac:dyDescent="0.2">
      <c r="A50">
        <v>34</v>
      </c>
      <c r="B50">
        <v>1634337568</v>
      </c>
      <c r="C50">
        <v>648.40000009536698</v>
      </c>
      <c r="D50" t="s">
        <v>474</v>
      </c>
      <c r="E50" t="s">
        <v>475</v>
      </c>
      <c r="F50" t="s">
        <v>391</v>
      </c>
      <c r="G50">
        <v>1634337568</v>
      </c>
      <c r="H50">
        <f t="shared" si="46"/>
        <v>9.9760191114180518E-5</v>
      </c>
      <c r="I50">
        <f t="shared" si="47"/>
        <v>9.9760191114180524E-2</v>
      </c>
      <c r="J50">
        <f t="shared" si="48"/>
        <v>-0.76162245282436492</v>
      </c>
      <c r="K50">
        <f t="shared" si="49"/>
        <v>400.44600000000003</v>
      </c>
      <c r="L50">
        <f t="shared" si="50"/>
        <v>577.99423255222382</v>
      </c>
      <c r="M50">
        <f t="shared" si="51"/>
        <v>52.62172606626757</v>
      </c>
      <c r="N50">
        <f t="shared" si="52"/>
        <v>36.45738751282201</v>
      </c>
      <c r="O50">
        <f t="shared" si="53"/>
        <v>6.4307513702217796E-3</v>
      </c>
      <c r="P50">
        <f t="shared" si="54"/>
        <v>2.768452159914903</v>
      </c>
      <c r="Q50">
        <f t="shared" si="55"/>
        <v>6.4224641460431187E-3</v>
      </c>
      <c r="R50">
        <f t="shared" si="56"/>
        <v>4.0147837592136616E-3</v>
      </c>
      <c r="S50">
        <f t="shared" si="57"/>
        <v>0</v>
      </c>
      <c r="T50">
        <f t="shared" si="58"/>
        <v>25.177119958579127</v>
      </c>
      <c r="U50">
        <f t="shared" si="59"/>
        <v>23.938800000000001</v>
      </c>
      <c r="V50">
        <f t="shared" si="60"/>
        <v>2.9839817924093759</v>
      </c>
      <c r="W50">
        <f t="shared" si="61"/>
        <v>49.880212009416326</v>
      </c>
      <c r="X50">
        <f t="shared" si="62"/>
        <v>1.6054702865208001</v>
      </c>
      <c r="Y50">
        <f t="shared" si="63"/>
        <v>3.2186516894068564</v>
      </c>
      <c r="Z50">
        <f t="shared" si="64"/>
        <v>1.3785115058885757</v>
      </c>
      <c r="AA50">
        <f t="shared" si="65"/>
        <v>-4.3994244281353607</v>
      </c>
      <c r="AB50">
        <f t="shared" si="66"/>
        <v>188.90925990433689</v>
      </c>
      <c r="AC50">
        <f t="shared" si="67"/>
        <v>14.371564714972996</v>
      </c>
      <c r="AD50">
        <f t="shared" si="68"/>
        <v>198.88140019117452</v>
      </c>
      <c r="AE50">
        <v>0</v>
      </c>
      <c r="AF50">
        <v>0</v>
      </c>
      <c r="AG50">
        <f t="shared" si="69"/>
        <v>1</v>
      </c>
      <c r="AH50">
        <f t="shared" si="70"/>
        <v>0</v>
      </c>
      <c r="AI50">
        <f t="shared" si="71"/>
        <v>48451.071900910727</v>
      </c>
      <c r="AJ50" t="s">
        <v>392</v>
      </c>
      <c r="AK50" t="s">
        <v>392</v>
      </c>
      <c r="AL50">
        <v>0</v>
      </c>
      <c r="AM50">
        <v>0</v>
      </c>
      <c r="AN50" t="e">
        <f t="shared" si="72"/>
        <v>#DIV/0!</v>
      </c>
      <c r="AO50">
        <v>0</v>
      </c>
      <c r="AP50" t="s">
        <v>392</v>
      </c>
      <c r="AQ50" t="s">
        <v>392</v>
      </c>
      <c r="AR50">
        <v>0</v>
      </c>
      <c r="AS50">
        <v>0</v>
      </c>
      <c r="AT50" t="e">
        <f t="shared" si="73"/>
        <v>#DIV/0!</v>
      </c>
      <c r="AU50">
        <v>0.5</v>
      </c>
      <c r="AV50">
        <f t="shared" si="74"/>
        <v>0</v>
      </c>
      <c r="AW50">
        <f t="shared" si="75"/>
        <v>-0.76162245282436492</v>
      </c>
      <c r="AX50" t="e">
        <f t="shared" si="76"/>
        <v>#DIV/0!</v>
      </c>
      <c r="AY50" t="e">
        <f t="shared" si="77"/>
        <v>#DIV/0!</v>
      </c>
      <c r="AZ50" t="e">
        <f t="shared" si="78"/>
        <v>#DIV/0!</v>
      </c>
      <c r="BA50" t="e">
        <f t="shared" si="79"/>
        <v>#DIV/0!</v>
      </c>
      <c r="BB50" t="s">
        <v>392</v>
      </c>
      <c r="BC50">
        <v>0</v>
      </c>
      <c r="BD50" t="e">
        <f t="shared" si="80"/>
        <v>#DIV/0!</v>
      </c>
      <c r="BE50" t="e">
        <f t="shared" si="81"/>
        <v>#DIV/0!</v>
      </c>
      <c r="BF50" t="e">
        <f t="shared" si="82"/>
        <v>#DIV/0!</v>
      </c>
      <c r="BG50" t="e">
        <f t="shared" si="83"/>
        <v>#DIV/0!</v>
      </c>
      <c r="BH50" t="e">
        <f t="shared" si="84"/>
        <v>#DIV/0!</v>
      </c>
      <c r="BI50" t="e">
        <f t="shared" si="85"/>
        <v>#DIV/0!</v>
      </c>
      <c r="BJ50" t="e">
        <f t="shared" si="86"/>
        <v>#DIV/0!</v>
      </c>
      <c r="BK50" t="e">
        <f t="shared" si="87"/>
        <v>#DIV/0!</v>
      </c>
      <c r="BL50">
        <v>231</v>
      </c>
      <c r="BM50">
        <v>300</v>
      </c>
      <c r="BN50">
        <v>300</v>
      </c>
      <c r="BO50">
        <v>300</v>
      </c>
      <c r="BP50">
        <v>8330.7900000000009</v>
      </c>
      <c r="BQ50">
        <v>980.15</v>
      </c>
      <c r="BR50">
        <v>-5.6589800000000001E-3</v>
      </c>
      <c r="BS50">
        <v>1.45</v>
      </c>
      <c r="BT50" t="s">
        <v>392</v>
      </c>
      <c r="BU50" t="s">
        <v>392</v>
      </c>
      <c r="BV50" t="s">
        <v>392</v>
      </c>
      <c r="BW50" t="s">
        <v>392</v>
      </c>
      <c r="BX50" t="s">
        <v>392</v>
      </c>
      <c r="BY50" t="s">
        <v>392</v>
      </c>
      <c r="BZ50" t="s">
        <v>392</v>
      </c>
      <c r="CA50" t="s">
        <v>392</v>
      </c>
      <c r="CB50" t="s">
        <v>392</v>
      </c>
      <c r="CC50" t="s">
        <v>392</v>
      </c>
      <c r="CD50">
        <f t="shared" si="88"/>
        <v>0</v>
      </c>
      <c r="CE50">
        <f t="shared" si="89"/>
        <v>0</v>
      </c>
      <c r="CF50">
        <f t="shared" si="90"/>
        <v>0</v>
      </c>
      <c r="CG50">
        <f t="shared" si="91"/>
        <v>0</v>
      </c>
      <c r="CH50">
        <v>6</v>
      </c>
      <c r="CI50">
        <v>0.5</v>
      </c>
      <c r="CJ50" t="s">
        <v>393</v>
      </c>
      <c r="CK50">
        <v>2</v>
      </c>
      <c r="CL50">
        <v>1634337568</v>
      </c>
      <c r="CM50">
        <v>400.44600000000003</v>
      </c>
      <c r="CN50">
        <v>400.01299999999998</v>
      </c>
      <c r="CO50">
        <v>17.634399999999999</v>
      </c>
      <c r="CP50">
        <v>17.575600000000001</v>
      </c>
      <c r="CQ50">
        <v>395.44400000000002</v>
      </c>
      <c r="CR50">
        <v>18.268599999999999</v>
      </c>
      <c r="CS50">
        <v>1000.01</v>
      </c>
      <c r="CT50">
        <v>90.939800000000005</v>
      </c>
      <c r="CU50">
        <v>0.102157</v>
      </c>
      <c r="CV50">
        <v>25.204499999999999</v>
      </c>
      <c r="CW50">
        <v>23.938800000000001</v>
      </c>
      <c r="CX50">
        <v>999.9</v>
      </c>
      <c r="CY50">
        <v>0</v>
      </c>
      <c r="CZ50">
        <v>0</v>
      </c>
      <c r="DA50">
        <v>10016.200000000001</v>
      </c>
      <c r="DB50">
        <v>0</v>
      </c>
      <c r="DC50">
        <v>0.22256699999999999</v>
      </c>
      <c r="DD50">
        <v>0.43365500000000001</v>
      </c>
      <c r="DE50">
        <v>407.63499999999999</v>
      </c>
      <c r="DF50">
        <v>407.16899999999998</v>
      </c>
      <c r="DG50">
        <v>5.8805499999999997E-2</v>
      </c>
      <c r="DH50">
        <v>400.01299999999998</v>
      </c>
      <c r="DI50">
        <v>17.575600000000001</v>
      </c>
      <c r="DJ50">
        <v>1.6036699999999999</v>
      </c>
      <c r="DK50">
        <v>1.59832</v>
      </c>
      <c r="DL50">
        <v>13.9941</v>
      </c>
      <c r="DM50">
        <v>13.942600000000001</v>
      </c>
      <c r="DN50">
        <v>0</v>
      </c>
      <c r="DO50">
        <v>0</v>
      </c>
      <c r="DP50">
        <v>0</v>
      </c>
      <c r="DQ50">
        <v>0</v>
      </c>
      <c r="DR50">
        <v>-6.1</v>
      </c>
      <c r="DS50">
        <v>0</v>
      </c>
      <c r="DT50">
        <v>-22.3</v>
      </c>
      <c r="DU50">
        <v>-2.2999999999999998</v>
      </c>
      <c r="DV50">
        <v>34.5</v>
      </c>
      <c r="DW50">
        <v>39.875</v>
      </c>
      <c r="DX50">
        <v>37.311999999999998</v>
      </c>
      <c r="DY50">
        <v>39</v>
      </c>
      <c r="DZ50">
        <v>35.5</v>
      </c>
      <c r="EA50">
        <v>0</v>
      </c>
      <c r="EB50">
        <v>0</v>
      </c>
      <c r="EC50">
        <v>0</v>
      </c>
      <c r="ED50">
        <v>3525.5</v>
      </c>
      <c r="EE50">
        <v>0</v>
      </c>
      <c r="EF50">
        <v>0.91923076923076896</v>
      </c>
      <c r="EG50">
        <v>10.7863246013584</v>
      </c>
      <c r="EH50">
        <v>5.5111110901690896</v>
      </c>
      <c r="EI50">
        <v>-27.623076923076901</v>
      </c>
      <c r="EJ50">
        <v>15</v>
      </c>
      <c r="EK50">
        <v>1634337527</v>
      </c>
      <c r="EL50" t="s">
        <v>463</v>
      </c>
      <c r="EM50">
        <v>1634337527</v>
      </c>
      <c r="EN50">
        <v>1634337524</v>
      </c>
      <c r="EO50">
        <v>139</v>
      </c>
      <c r="EP50">
        <v>-6.7000000000000004E-2</v>
      </c>
      <c r="EQ50">
        <v>1E-3</v>
      </c>
      <c r="ER50">
        <v>5.0019999999999998</v>
      </c>
      <c r="ES50">
        <v>-0.63400000000000001</v>
      </c>
      <c r="ET50">
        <v>400</v>
      </c>
      <c r="EU50">
        <v>17</v>
      </c>
      <c r="EV50">
        <v>0.62</v>
      </c>
      <c r="EW50">
        <v>0.09</v>
      </c>
      <c r="EX50">
        <v>0.424962487804878</v>
      </c>
      <c r="EY50">
        <v>-0.28734995121951201</v>
      </c>
      <c r="EZ50">
        <v>5.4163390023025997E-2</v>
      </c>
      <c r="FA50">
        <v>0</v>
      </c>
      <c r="FB50">
        <v>4.7209251219512201E-2</v>
      </c>
      <c r="FC50">
        <v>5.5268253658536597E-2</v>
      </c>
      <c r="FD50">
        <v>7.5167595613393401E-3</v>
      </c>
      <c r="FE50">
        <v>1</v>
      </c>
      <c r="FF50">
        <v>1</v>
      </c>
      <c r="FG50">
        <v>2</v>
      </c>
      <c r="FH50" t="s">
        <v>395</v>
      </c>
      <c r="FI50">
        <v>3.8229199999999999</v>
      </c>
      <c r="FJ50">
        <v>2.7055199999999999</v>
      </c>
      <c r="FK50">
        <v>8.8402900000000006E-2</v>
      </c>
      <c r="FL50">
        <v>8.9137999999999995E-2</v>
      </c>
      <c r="FM50">
        <v>8.6186799999999994E-2</v>
      </c>
      <c r="FN50">
        <v>8.3371100000000004E-2</v>
      </c>
      <c r="FO50">
        <v>26528.9</v>
      </c>
      <c r="FP50">
        <v>22512.5</v>
      </c>
      <c r="FQ50">
        <v>26123.3</v>
      </c>
      <c r="FR50">
        <v>24113</v>
      </c>
      <c r="FS50">
        <v>40750.5</v>
      </c>
      <c r="FT50">
        <v>36476.1</v>
      </c>
      <c r="FU50">
        <v>47228.4</v>
      </c>
      <c r="FV50">
        <v>42985.3</v>
      </c>
      <c r="FW50">
        <v>2.70452</v>
      </c>
      <c r="FX50">
        <v>1.75613</v>
      </c>
      <c r="FY50">
        <v>4.1883400000000001E-2</v>
      </c>
      <c r="FZ50">
        <v>0</v>
      </c>
      <c r="GA50">
        <v>23.2501</v>
      </c>
      <c r="GB50">
        <v>999.9</v>
      </c>
      <c r="GC50">
        <v>49.469000000000001</v>
      </c>
      <c r="GD50">
        <v>27.280999999999999</v>
      </c>
      <c r="GE50">
        <v>19.795300000000001</v>
      </c>
      <c r="GF50">
        <v>55.674100000000003</v>
      </c>
      <c r="GG50">
        <v>46.863</v>
      </c>
      <c r="GH50">
        <v>3</v>
      </c>
      <c r="GI50">
        <v>-0.26097799999999999</v>
      </c>
      <c r="GJ50">
        <v>-0.90753499999999998</v>
      </c>
      <c r="GK50">
        <v>20.2622</v>
      </c>
      <c r="GL50">
        <v>5.2349600000000001</v>
      </c>
      <c r="GM50">
        <v>11.986000000000001</v>
      </c>
      <c r="GN50">
        <v>4.9568000000000003</v>
      </c>
      <c r="GO50">
        <v>3.3039999999999998</v>
      </c>
      <c r="GP50">
        <v>1601.7</v>
      </c>
      <c r="GQ50">
        <v>9999</v>
      </c>
      <c r="GR50">
        <v>2996.9</v>
      </c>
      <c r="GS50">
        <v>19.8</v>
      </c>
      <c r="GT50">
        <v>1.8681300000000001</v>
      </c>
      <c r="GU50">
        <v>1.8637900000000001</v>
      </c>
      <c r="GV50">
        <v>1.8714900000000001</v>
      </c>
      <c r="GW50">
        <v>1.8621799999999999</v>
      </c>
      <c r="GX50">
        <v>1.86172</v>
      </c>
      <c r="GY50">
        <v>1.8681700000000001</v>
      </c>
      <c r="GZ50">
        <v>1.8583400000000001</v>
      </c>
      <c r="HA50">
        <v>1.8647800000000001</v>
      </c>
      <c r="HB50">
        <v>5</v>
      </c>
      <c r="HC50">
        <v>0</v>
      </c>
      <c r="HD50">
        <v>0</v>
      </c>
      <c r="HE50">
        <v>0</v>
      </c>
      <c r="HF50" t="s">
        <v>396</v>
      </c>
      <c r="HG50" t="s">
        <v>397</v>
      </c>
      <c r="HH50" t="s">
        <v>398</v>
      </c>
      <c r="HI50" t="s">
        <v>398</v>
      </c>
      <c r="HJ50" t="s">
        <v>398</v>
      </c>
      <c r="HK50" t="s">
        <v>398</v>
      </c>
      <c r="HL50">
        <v>0</v>
      </c>
      <c r="HM50">
        <v>100</v>
      </c>
      <c r="HN50">
        <v>100</v>
      </c>
      <c r="HO50">
        <v>5.0019999999999998</v>
      </c>
      <c r="HP50">
        <v>-0.63419999999999999</v>
      </c>
      <c r="HQ50">
        <v>5.0018499999999904</v>
      </c>
      <c r="HR50">
        <v>0</v>
      </c>
      <c r="HS50">
        <v>0</v>
      </c>
      <c r="HT50">
        <v>0</v>
      </c>
      <c r="HU50">
        <v>-0.63416499999999898</v>
      </c>
      <c r="HV50">
        <v>0</v>
      </c>
      <c r="HW50">
        <v>0</v>
      </c>
      <c r="HX50">
        <v>0</v>
      </c>
      <c r="HY50">
        <v>-1</v>
      </c>
      <c r="HZ50">
        <v>-1</v>
      </c>
      <c r="IA50">
        <v>-1</v>
      </c>
      <c r="IB50">
        <v>-1</v>
      </c>
      <c r="IC50">
        <v>0.7</v>
      </c>
      <c r="ID50">
        <v>0.7</v>
      </c>
      <c r="IE50">
        <v>1.5246599999999999</v>
      </c>
      <c r="IF50">
        <v>2.34131</v>
      </c>
      <c r="IG50">
        <v>2.64893</v>
      </c>
      <c r="IH50">
        <v>2.8967299999999998</v>
      </c>
      <c r="II50">
        <v>2.8442400000000001</v>
      </c>
      <c r="IJ50">
        <v>2.3290999999999999</v>
      </c>
      <c r="IK50">
        <v>32.046399999999998</v>
      </c>
      <c r="IL50">
        <v>14.7712</v>
      </c>
      <c r="IM50">
        <v>18</v>
      </c>
      <c r="IN50">
        <v>1192.68</v>
      </c>
      <c r="IO50">
        <v>370.39400000000001</v>
      </c>
      <c r="IP50">
        <v>24.9998</v>
      </c>
      <c r="IQ50">
        <v>23.9651</v>
      </c>
      <c r="IR50">
        <v>29.9999</v>
      </c>
      <c r="IS50">
        <v>23.889199999999999</v>
      </c>
      <c r="IT50">
        <v>23.8367</v>
      </c>
      <c r="IU50">
        <v>30.549099999999999</v>
      </c>
      <c r="IV50">
        <v>7.5656400000000001</v>
      </c>
      <c r="IW50">
        <v>100</v>
      </c>
      <c r="IX50">
        <v>25</v>
      </c>
      <c r="IY50">
        <v>400</v>
      </c>
      <c r="IZ50">
        <v>17.624099999999999</v>
      </c>
      <c r="JA50">
        <v>109.221</v>
      </c>
      <c r="JB50">
        <v>100.10599999999999</v>
      </c>
    </row>
    <row r="51" spans="1:262" x14ac:dyDescent="0.2">
      <c r="A51">
        <v>35</v>
      </c>
      <c r="B51">
        <v>1634337573</v>
      </c>
      <c r="C51">
        <v>653.40000009536698</v>
      </c>
      <c r="D51" t="s">
        <v>476</v>
      </c>
      <c r="E51" t="s">
        <v>477</v>
      </c>
      <c r="F51" t="s">
        <v>391</v>
      </c>
      <c r="G51">
        <v>1634337573</v>
      </c>
      <c r="H51">
        <f t="shared" si="46"/>
        <v>1.036612283549696E-4</v>
      </c>
      <c r="I51">
        <f t="shared" si="47"/>
        <v>0.1036612283549696</v>
      </c>
      <c r="J51">
        <f t="shared" si="48"/>
        <v>-0.79984292285664149</v>
      </c>
      <c r="K51">
        <f t="shared" si="49"/>
        <v>400.45699999999999</v>
      </c>
      <c r="L51">
        <f t="shared" si="50"/>
        <v>580.56753392278051</v>
      </c>
      <c r="M51">
        <f t="shared" si="51"/>
        <v>52.855454661539206</v>
      </c>
      <c r="N51">
        <f t="shared" si="52"/>
        <v>36.458009741570002</v>
      </c>
      <c r="O51">
        <f t="shared" si="53"/>
        <v>6.6612540648893631E-3</v>
      </c>
      <c r="P51">
        <f t="shared" si="54"/>
        <v>2.7741528314296122</v>
      </c>
      <c r="Q51">
        <f t="shared" si="55"/>
        <v>6.6523807905279828E-3</v>
      </c>
      <c r="R51">
        <f t="shared" si="56"/>
        <v>4.1585342202214706E-3</v>
      </c>
      <c r="S51">
        <f t="shared" si="57"/>
        <v>0</v>
      </c>
      <c r="T51">
        <f t="shared" si="58"/>
        <v>25.180403686742732</v>
      </c>
      <c r="U51">
        <f t="shared" si="59"/>
        <v>23.963899999999999</v>
      </c>
      <c r="V51">
        <f t="shared" si="60"/>
        <v>2.9884859564175223</v>
      </c>
      <c r="W51">
        <f t="shared" si="61"/>
        <v>49.872300244362215</v>
      </c>
      <c r="X51">
        <f t="shared" si="62"/>
        <v>1.6056265646629999</v>
      </c>
      <c r="Y51">
        <f t="shared" si="63"/>
        <v>3.2194756544130065</v>
      </c>
      <c r="Z51">
        <f t="shared" si="64"/>
        <v>1.3828593917545224</v>
      </c>
      <c r="AA51">
        <f t="shared" si="65"/>
        <v>-4.5714601704541593</v>
      </c>
      <c r="AB51">
        <f t="shared" si="66"/>
        <v>186.18740266005679</v>
      </c>
      <c r="AC51">
        <f t="shared" si="67"/>
        <v>14.137481126408023</v>
      </c>
      <c r="AD51">
        <f t="shared" si="68"/>
        <v>195.75342361601065</v>
      </c>
      <c r="AE51">
        <v>0</v>
      </c>
      <c r="AF51">
        <v>0</v>
      </c>
      <c r="AG51">
        <f t="shared" si="69"/>
        <v>1</v>
      </c>
      <c r="AH51">
        <f t="shared" si="70"/>
        <v>0</v>
      </c>
      <c r="AI51">
        <f t="shared" si="71"/>
        <v>48606.672943964491</v>
      </c>
      <c r="AJ51" t="s">
        <v>392</v>
      </c>
      <c r="AK51" t="s">
        <v>392</v>
      </c>
      <c r="AL51">
        <v>0</v>
      </c>
      <c r="AM51">
        <v>0</v>
      </c>
      <c r="AN51" t="e">
        <f t="shared" si="72"/>
        <v>#DIV/0!</v>
      </c>
      <c r="AO51">
        <v>0</v>
      </c>
      <c r="AP51" t="s">
        <v>392</v>
      </c>
      <c r="AQ51" t="s">
        <v>392</v>
      </c>
      <c r="AR51">
        <v>0</v>
      </c>
      <c r="AS51">
        <v>0</v>
      </c>
      <c r="AT51" t="e">
        <f t="shared" si="73"/>
        <v>#DIV/0!</v>
      </c>
      <c r="AU51">
        <v>0.5</v>
      </c>
      <c r="AV51">
        <f t="shared" si="74"/>
        <v>0</v>
      </c>
      <c r="AW51">
        <f t="shared" si="75"/>
        <v>-0.79984292285664149</v>
      </c>
      <c r="AX51" t="e">
        <f t="shared" si="76"/>
        <v>#DIV/0!</v>
      </c>
      <c r="AY51" t="e">
        <f t="shared" si="77"/>
        <v>#DIV/0!</v>
      </c>
      <c r="AZ51" t="e">
        <f t="shared" si="78"/>
        <v>#DIV/0!</v>
      </c>
      <c r="BA51" t="e">
        <f t="shared" si="79"/>
        <v>#DIV/0!</v>
      </c>
      <c r="BB51" t="s">
        <v>392</v>
      </c>
      <c r="BC51">
        <v>0</v>
      </c>
      <c r="BD51" t="e">
        <f t="shared" si="80"/>
        <v>#DIV/0!</v>
      </c>
      <c r="BE51" t="e">
        <f t="shared" si="81"/>
        <v>#DIV/0!</v>
      </c>
      <c r="BF51" t="e">
        <f t="shared" si="82"/>
        <v>#DIV/0!</v>
      </c>
      <c r="BG51" t="e">
        <f t="shared" si="83"/>
        <v>#DIV/0!</v>
      </c>
      <c r="BH51" t="e">
        <f t="shared" si="84"/>
        <v>#DIV/0!</v>
      </c>
      <c r="BI51" t="e">
        <f t="shared" si="85"/>
        <v>#DIV/0!</v>
      </c>
      <c r="BJ51" t="e">
        <f t="shared" si="86"/>
        <v>#DIV/0!</v>
      </c>
      <c r="BK51" t="e">
        <f t="shared" si="87"/>
        <v>#DIV/0!</v>
      </c>
      <c r="BL51">
        <v>231</v>
      </c>
      <c r="BM51">
        <v>300</v>
      </c>
      <c r="BN51">
        <v>300</v>
      </c>
      <c r="BO51">
        <v>300</v>
      </c>
      <c r="BP51">
        <v>8330.7900000000009</v>
      </c>
      <c r="BQ51">
        <v>980.15</v>
      </c>
      <c r="BR51">
        <v>-5.6589800000000001E-3</v>
      </c>
      <c r="BS51">
        <v>1.45</v>
      </c>
      <c r="BT51" t="s">
        <v>392</v>
      </c>
      <c r="BU51" t="s">
        <v>392</v>
      </c>
      <c r="BV51" t="s">
        <v>392</v>
      </c>
      <c r="BW51" t="s">
        <v>392</v>
      </c>
      <c r="BX51" t="s">
        <v>392</v>
      </c>
      <c r="BY51" t="s">
        <v>392</v>
      </c>
      <c r="BZ51" t="s">
        <v>392</v>
      </c>
      <c r="CA51" t="s">
        <v>392</v>
      </c>
      <c r="CB51" t="s">
        <v>392</v>
      </c>
      <c r="CC51" t="s">
        <v>392</v>
      </c>
      <c r="CD51">
        <f t="shared" si="88"/>
        <v>0</v>
      </c>
      <c r="CE51">
        <f t="shared" si="89"/>
        <v>0</v>
      </c>
      <c r="CF51">
        <f t="shared" si="90"/>
        <v>0</v>
      </c>
      <c r="CG51">
        <f t="shared" si="91"/>
        <v>0</v>
      </c>
      <c r="CH51">
        <v>6</v>
      </c>
      <c r="CI51">
        <v>0.5</v>
      </c>
      <c r="CJ51" t="s">
        <v>393</v>
      </c>
      <c r="CK51">
        <v>2</v>
      </c>
      <c r="CL51">
        <v>1634337573</v>
      </c>
      <c r="CM51">
        <v>400.45699999999999</v>
      </c>
      <c r="CN51">
        <v>400.00200000000001</v>
      </c>
      <c r="CO51">
        <v>17.636299999999999</v>
      </c>
      <c r="CP51">
        <v>17.575199999999999</v>
      </c>
      <c r="CQ51">
        <v>395.45499999999998</v>
      </c>
      <c r="CR51">
        <v>18.270499999999998</v>
      </c>
      <c r="CS51">
        <v>999.99699999999996</v>
      </c>
      <c r="CT51">
        <v>90.939099999999996</v>
      </c>
      <c r="CU51">
        <v>0.10191</v>
      </c>
      <c r="CV51">
        <v>25.2088</v>
      </c>
      <c r="CW51">
        <v>23.963899999999999</v>
      </c>
      <c r="CX51">
        <v>999.9</v>
      </c>
      <c r="CY51">
        <v>0</v>
      </c>
      <c r="CZ51">
        <v>0</v>
      </c>
      <c r="DA51">
        <v>10050</v>
      </c>
      <c r="DB51">
        <v>0</v>
      </c>
      <c r="DC51">
        <v>0.22256699999999999</v>
      </c>
      <c r="DD51">
        <v>0.45510899999999999</v>
      </c>
      <c r="DE51">
        <v>407.64600000000002</v>
      </c>
      <c r="DF51">
        <v>407.15800000000002</v>
      </c>
      <c r="DG51">
        <v>6.1126699999999999E-2</v>
      </c>
      <c r="DH51">
        <v>400.00200000000001</v>
      </c>
      <c r="DI51">
        <v>17.575199999999999</v>
      </c>
      <c r="DJ51">
        <v>1.6038300000000001</v>
      </c>
      <c r="DK51">
        <v>1.5982700000000001</v>
      </c>
      <c r="DL51">
        <v>13.9956</v>
      </c>
      <c r="DM51">
        <v>13.9421</v>
      </c>
      <c r="DN51">
        <v>0</v>
      </c>
      <c r="DO51">
        <v>0</v>
      </c>
      <c r="DP51">
        <v>0</v>
      </c>
      <c r="DQ51">
        <v>0</v>
      </c>
      <c r="DR51">
        <v>3.7</v>
      </c>
      <c r="DS51">
        <v>0</v>
      </c>
      <c r="DT51">
        <v>-30.7</v>
      </c>
      <c r="DU51">
        <v>-3.5</v>
      </c>
      <c r="DV51">
        <v>34.5</v>
      </c>
      <c r="DW51">
        <v>39.875</v>
      </c>
      <c r="DX51">
        <v>37.311999999999998</v>
      </c>
      <c r="DY51">
        <v>39</v>
      </c>
      <c r="DZ51">
        <v>35.5</v>
      </c>
      <c r="EA51">
        <v>0</v>
      </c>
      <c r="EB51">
        <v>0</v>
      </c>
      <c r="EC51">
        <v>0</v>
      </c>
      <c r="ED51">
        <v>3530.8999998569502</v>
      </c>
      <c r="EE51">
        <v>0</v>
      </c>
      <c r="EF51">
        <v>1.6040000000000001</v>
      </c>
      <c r="EG51">
        <v>6.94615364241647</v>
      </c>
      <c r="EH51">
        <v>-8.0538462848352808</v>
      </c>
      <c r="EI51">
        <v>-27.423999999999999</v>
      </c>
      <c r="EJ51">
        <v>15</v>
      </c>
      <c r="EK51">
        <v>1634337527</v>
      </c>
      <c r="EL51" t="s">
        <v>463</v>
      </c>
      <c r="EM51">
        <v>1634337527</v>
      </c>
      <c r="EN51">
        <v>1634337524</v>
      </c>
      <c r="EO51">
        <v>139</v>
      </c>
      <c r="EP51">
        <v>-6.7000000000000004E-2</v>
      </c>
      <c r="EQ51">
        <v>1E-3</v>
      </c>
      <c r="ER51">
        <v>5.0019999999999998</v>
      </c>
      <c r="ES51">
        <v>-0.63400000000000001</v>
      </c>
      <c r="ET51">
        <v>400</v>
      </c>
      <c r="EU51">
        <v>17</v>
      </c>
      <c r="EV51">
        <v>0.62</v>
      </c>
      <c r="EW51">
        <v>0.09</v>
      </c>
      <c r="EX51">
        <v>0.41081699999999999</v>
      </c>
      <c r="EY51">
        <v>0.237784502814258</v>
      </c>
      <c r="EZ51">
        <v>2.87407308266509E-2</v>
      </c>
      <c r="FA51">
        <v>0</v>
      </c>
      <c r="FB51">
        <v>5.1972635000000003E-2</v>
      </c>
      <c r="FC51">
        <v>7.5913373358348898E-2</v>
      </c>
      <c r="FD51">
        <v>8.6043410808018892E-3</v>
      </c>
      <c r="FE51">
        <v>1</v>
      </c>
      <c r="FF51">
        <v>1</v>
      </c>
      <c r="FG51">
        <v>2</v>
      </c>
      <c r="FH51" t="s">
        <v>395</v>
      </c>
      <c r="FI51">
        <v>3.8228900000000001</v>
      </c>
      <c r="FJ51">
        <v>2.7055799999999999</v>
      </c>
      <c r="FK51">
        <v>8.8404300000000005E-2</v>
      </c>
      <c r="FL51">
        <v>8.9135699999999998E-2</v>
      </c>
      <c r="FM51">
        <v>8.61928E-2</v>
      </c>
      <c r="FN51">
        <v>8.3369200000000004E-2</v>
      </c>
      <c r="FO51">
        <v>26529.1</v>
      </c>
      <c r="FP51">
        <v>22512.6</v>
      </c>
      <c r="FQ51">
        <v>26123.599999999999</v>
      </c>
      <c r="FR51">
        <v>24113.1</v>
      </c>
      <c r="FS51">
        <v>40750.400000000001</v>
      </c>
      <c r="FT51">
        <v>36476.6</v>
      </c>
      <c r="FU51">
        <v>47228.5</v>
      </c>
      <c r="FV51">
        <v>42985.8</v>
      </c>
      <c r="FW51">
        <v>2.70208</v>
      </c>
      <c r="FX51">
        <v>1.75668</v>
      </c>
      <c r="FY51">
        <v>4.31128E-2</v>
      </c>
      <c r="FZ51">
        <v>0</v>
      </c>
      <c r="GA51">
        <v>23.254899999999999</v>
      </c>
      <c r="GB51">
        <v>999.9</v>
      </c>
      <c r="GC51">
        <v>49.445</v>
      </c>
      <c r="GD51">
        <v>27.251000000000001</v>
      </c>
      <c r="GE51">
        <v>19.747800000000002</v>
      </c>
      <c r="GF51">
        <v>54.994100000000003</v>
      </c>
      <c r="GG51">
        <v>46.9071</v>
      </c>
      <c r="GH51">
        <v>3</v>
      </c>
      <c r="GI51">
        <v>-0.26138699999999998</v>
      </c>
      <c r="GJ51">
        <v>-0.906972</v>
      </c>
      <c r="GK51">
        <v>20.261900000000001</v>
      </c>
      <c r="GL51">
        <v>5.2348100000000004</v>
      </c>
      <c r="GM51">
        <v>11.986000000000001</v>
      </c>
      <c r="GN51">
        <v>4.9568000000000003</v>
      </c>
      <c r="GO51">
        <v>3.3039999999999998</v>
      </c>
      <c r="GP51">
        <v>1601.7</v>
      </c>
      <c r="GQ51">
        <v>9999</v>
      </c>
      <c r="GR51">
        <v>2996.9</v>
      </c>
      <c r="GS51">
        <v>19.8</v>
      </c>
      <c r="GT51">
        <v>1.86815</v>
      </c>
      <c r="GU51">
        <v>1.8638300000000001</v>
      </c>
      <c r="GV51">
        <v>1.8714900000000001</v>
      </c>
      <c r="GW51">
        <v>1.8621799999999999</v>
      </c>
      <c r="GX51">
        <v>1.86172</v>
      </c>
      <c r="GY51">
        <v>1.86816</v>
      </c>
      <c r="GZ51">
        <v>1.8583099999999999</v>
      </c>
      <c r="HA51">
        <v>1.8647800000000001</v>
      </c>
      <c r="HB51">
        <v>5</v>
      </c>
      <c r="HC51">
        <v>0</v>
      </c>
      <c r="HD51">
        <v>0</v>
      </c>
      <c r="HE51">
        <v>0</v>
      </c>
      <c r="HF51" t="s">
        <v>396</v>
      </c>
      <c r="HG51" t="s">
        <v>397</v>
      </c>
      <c r="HH51" t="s">
        <v>398</v>
      </c>
      <c r="HI51" t="s">
        <v>398</v>
      </c>
      <c r="HJ51" t="s">
        <v>398</v>
      </c>
      <c r="HK51" t="s">
        <v>398</v>
      </c>
      <c r="HL51">
        <v>0</v>
      </c>
      <c r="HM51">
        <v>100</v>
      </c>
      <c r="HN51">
        <v>100</v>
      </c>
      <c r="HO51">
        <v>5.0019999999999998</v>
      </c>
      <c r="HP51">
        <v>-0.63419999999999999</v>
      </c>
      <c r="HQ51">
        <v>5.0018499999999904</v>
      </c>
      <c r="HR51">
        <v>0</v>
      </c>
      <c r="HS51">
        <v>0</v>
      </c>
      <c r="HT51">
        <v>0</v>
      </c>
      <c r="HU51">
        <v>-0.63416499999999898</v>
      </c>
      <c r="HV51">
        <v>0</v>
      </c>
      <c r="HW51">
        <v>0</v>
      </c>
      <c r="HX51">
        <v>0</v>
      </c>
      <c r="HY51">
        <v>-1</v>
      </c>
      <c r="HZ51">
        <v>-1</v>
      </c>
      <c r="IA51">
        <v>-1</v>
      </c>
      <c r="IB51">
        <v>-1</v>
      </c>
      <c r="IC51">
        <v>0.8</v>
      </c>
      <c r="ID51">
        <v>0.8</v>
      </c>
      <c r="IE51">
        <v>1.5246599999999999</v>
      </c>
      <c r="IF51">
        <v>2.33521</v>
      </c>
      <c r="IG51">
        <v>2.64893</v>
      </c>
      <c r="IH51">
        <v>2.8967299999999998</v>
      </c>
      <c r="II51">
        <v>2.8442400000000001</v>
      </c>
      <c r="IJ51">
        <v>2.2985799999999998</v>
      </c>
      <c r="IK51">
        <v>32.046399999999998</v>
      </c>
      <c r="IL51">
        <v>14.762499999999999</v>
      </c>
      <c r="IM51">
        <v>18</v>
      </c>
      <c r="IN51">
        <v>1189.54</v>
      </c>
      <c r="IO51">
        <v>370.67</v>
      </c>
      <c r="IP51">
        <v>25</v>
      </c>
      <c r="IQ51">
        <v>23.964500000000001</v>
      </c>
      <c r="IR51">
        <v>29.9999</v>
      </c>
      <c r="IS51">
        <v>23.888500000000001</v>
      </c>
      <c r="IT51">
        <v>23.8355</v>
      </c>
      <c r="IU51">
        <v>30.548500000000001</v>
      </c>
      <c r="IV51">
        <v>7.5656400000000001</v>
      </c>
      <c r="IW51">
        <v>100</v>
      </c>
      <c r="IX51">
        <v>25</v>
      </c>
      <c r="IY51">
        <v>400</v>
      </c>
      <c r="IZ51">
        <v>17.624099999999999</v>
      </c>
      <c r="JA51">
        <v>109.221</v>
      </c>
      <c r="JB51">
        <v>100.107</v>
      </c>
    </row>
    <row r="52" spans="1:262" x14ac:dyDescent="0.2">
      <c r="A52">
        <v>36</v>
      </c>
      <c r="B52">
        <v>1634337578</v>
      </c>
      <c r="C52">
        <v>658.40000009536698</v>
      </c>
      <c r="D52" t="s">
        <v>478</v>
      </c>
      <c r="E52" t="s">
        <v>479</v>
      </c>
      <c r="F52" t="s">
        <v>391</v>
      </c>
      <c r="G52">
        <v>1634337578</v>
      </c>
      <c r="H52">
        <f t="shared" si="46"/>
        <v>1.0348715149607561E-4</v>
      </c>
      <c r="I52">
        <f t="shared" si="47"/>
        <v>0.10348715149607561</v>
      </c>
      <c r="J52">
        <f t="shared" si="48"/>
        <v>-0.74140281361318738</v>
      </c>
      <c r="K52">
        <f t="shared" si="49"/>
        <v>400.38799999999998</v>
      </c>
      <c r="L52">
        <f t="shared" si="50"/>
        <v>566.98494169045114</v>
      </c>
      <c r="M52">
        <f t="shared" si="51"/>
        <v>51.616286089226712</v>
      </c>
      <c r="N52">
        <f t="shared" si="52"/>
        <v>36.449894935615994</v>
      </c>
      <c r="O52">
        <f t="shared" si="53"/>
        <v>6.6473073190707679E-3</v>
      </c>
      <c r="P52">
        <f t="shared" si="54"/>
        <v>2.7645484408982477</v>
      </c>
      <c r="Q52">
        <f t="shared" si="55"/>
        <v>6.6384404815570805E-3</v>
      </c>
      <c r="R52">
        <f t="shared" si="56"/>
        <v>4.1498209481708121E-3</v>
      </c>
      <c r="S52">
        <f t="shared" si="57"/>
        <v>0</v>
      </c>
      <c r="T52">
        <f t="shared" si="58"/>
        <v>25.185159996976065</v>
      </c>
      <c r="U52">
        <f t="shared" si="59"/>
        <v>23.9664</v>
      </c>
      <c r="V52">
        <f t="shared" si="60"/>
        <v>2.9889349036935347</v>
      </c>
      <c r="W52">
        <f t="shared" si="61"/>
        <v>49.856393828750996</v>
      </c>
      <c r="X52">
        <f t="shared" si="62"/>
        <v>1.6055731366112</v>
      </c>
      <c r="Y52">
        <f t="shared" si="63"/>
        <v>3.2203956469978468</v>
      </c>
      <c r="Z52">
        <f t="shared" si="64"/>
        <v>1.3833617670823346</v>
      </c>
      <c r="AA52">
        <f t="shared" si="65"/>
        <v>-4.5637833809769344</v>
      </c>
      <c r="AB52">
        <f t="shared" si="66"/>
        <v>185.88560089260488</v>
      </c>
      <c r="AC52">
        <f t="shared" si="67"/>
        <v>14.164122057883766</v>
      </c>
      <c r="AD52">
        <f t="shared" si="68"/>
        <v>195.48593956951171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48342.52279352324</v>
      </c>
      <c r="AJ52" t="s">
        <v>392</v>
      </c>
      <c r="AK52" t="s">
        <v>392</v>
      </c>
      <c r="AL52">
        <v>0</v>
      </c>
      <c r="AM52">
        <v>0</v>
      </c>
      <c r="AN52" t="e">
        <f t="shared" si="72"/>
        <v>#DIV/0!</v>
      </c>
      <c r="AO52">
        <v>0</v>
      </c>
      <c r="AP52" t="s">
        <v>392</v>
      </c>
      <c r="AQ52" t="s">
        <v>392</v>
      </c>
      <c r="AR52">
        <v>0</v>
      </c>
      <c r="AS52">
        <v>0</v>
      </c>
      <c r="AT52" t="e">
        <f t="shared" si="73"/>
        <v>#DIV/0!</v>
      </c>
      <c r="AU52">
        <v>0.5</v>
      </c>
      <c r="AV52">
        <f t="shared" si="74"/>
        <v>0</v>
      </c>
      <c r="AW52">
        <f t="shared" si="75"/>
        <v>-0.74140281361318738</v>
      </c>
      <c r="AX52" t="e">
        <f t="shared" si="76"/>
        <v>#DIV/0!</v>
      </c>
      <c r="AY52" t="e">
        <f t="shared" si="77"/>
        <v>#DIV/0!</v>
      </c>
      <c r="AZ52" t="e">
        <f t="shared" si="78"/>
        <v>#DIV/0!</v>
      </c>
      <c r="BA52" t="e">
        <f t="shared" si="79"/>
        <v>#DIV/0!</v>
      </c>
      <c r="BB52" t="s">
        <v>392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 t="e">
        <f t="shared" si="84"/>
        <v>#DIV/0!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v>231</v>
      </c>
      <c r="BM52">
        <v>300</v>
      </c>
      <c r="BN52">
        <v>300</v>
      </c>
      <c r="BO52">
        <v>300</v>
      </c>
      <c r="BP52">
        <v>8330.7900000000009</v>
      </c>
      <c r="BQ52">
        <v>980.15</v>
      </c>
      <c r="BR52">
        <v>-5.6589800000000001E-3</v>
      </c>
      <c r="BS52">
        <v>1.45</v>
      </c>
      <c r="BT52" t="s">
        <v>392</v>
      </c>
      <c r="BU52" t="s">
        <v>392</v>
      </c>
      <c r="BV52" t="s">
        <v>392</v>
      </c>
      <c r="BW52" t="s">
        <v>392</v>
      </c>
      <c r="BX52" t="s">
        <v>392</v>
      </c>
      <c r="BY52" t="s">
        <v>392</v>
      </c>
      <c r="BZ52" t="s">
        <v>392</v>
      </c>
      <c r="CA52" t="s">
        <v>392</v>
      </c>
      <c r="CB52" t="s">
        <v>392</v>
      </c>
      <c r="CC52" t="s">
        <v>392</v>
      </c>
      <c r="CD52">
        <f t="shared" si="88"/>
        <v>0</v>
      </c>
      <c r="CE52">
        <f t="shared" si="89"/>
        <v>0</v>
      </c>
      <c r="CF52">
        <f t="shared" si="90"/>
        <v>0</v>
      </c>
      <c r="CG52">
        <f t="shared" si="91"/>
        <v>0</v>
      </c>
      <c r="CH52">
        <v>6</v>
      </c>
      <c r="CI52">
        <v>0.5</v>
      </c>
      <c r="CJ52" t="s">
        <v>393</v>
      </c>
      <c r="CK52">
        <v>2</v>
      </c>
      <c r="CL52">
        <v>1634337578</v>
      </c>
      <c r="CM52">
        <v>400.38799999999998</v>
      </c>
      <c r="CN52">
        <v>399.96800000000002</v>
      </c>
      <c r="CO52">
        <v>17.636600000000001</v>
      </c>
      <c r="CP52">
        <v>17.575600000000001</v>
      </c>
      <c r="CQ52">
        <v>395.38600000000002</v>
      </c>
      <c r="CR52">
        <v>18.270800000000001</v>
      </c>
      <c r="CS52">
        <v>999.95399999999995</v>
      </c>
      <c r="CT52">
        <v>90.934299999999993</v>
      </c>
      <c r="CU52">
        <v>0.102132</v>
      </c>
      <c r="CV52">
        <v>25.2136</v>
      </c>
      <c r="CW52">
        <v>23.9664</v>
      </c>
      <c r="CX52">
        <v>999.9</v>
      </c>
      <c r="CY52">
        <v>0</v>
      </c>
      <c r="CZ52">
        <v>0</v>
      </c>
      <c r="DA52">
        <v>9993.75</v>
      </c>
      <c r="DB52">
        <v>0</v>
      </c>
      <c r="DC52">
        <v>0.22256699999999999</v>
      </c>
      <c r="DD52">
        <v>0.42001300000000003</v>
      </c>
      <c r="DE52">
        <v>407.57600000000002</v>
      </c>
      <c r="DF52">
        <v>407.12299999999999</v>
      </c>
      <c r="DG52">
        <v>6.09875E-2</v>
      </c>
      <c r="DH52">
        <v>399.96800000000002</v>
      </c>
      <c r="DI52">
        <v>17.575600000000001</v>
      </c>
      <c r="DJ52">
        <v>1.6037699999999999</v>
      </c>
      <c r="DK52">
        <v>1.59822</v>
      </c>
      <c r="DL52">
        <v>13.995100000000001</v>
      </c>
      <c r="DM52">
        <v>13.941700000000001</v>
      </c>
      <c r="DN52">
        <v>0</v>
      </c>
      <c r="DO52">
        <v>0</v>
      </c>
      <c r="DP52">
        <v>0</v>
      </c>
      <c r="DQ52">
        <v>0</v>
      </c>
      <c r="DR52">
        <v>0.9</v>
      </c>
      <c r="DS52">
        <v>0</v>
      </c>
      <c r="DT52">
        <v>-36</v>
      </c>
      <c r="DU52">
        <v>-4.2</v>
      </c>
      <c r="DV52">
        <v>34.5</v>
      </c>
      <c r="DW52">
        <v>39.875</v>
      </c>
      <c r="DX52">
        <v>37.311999999999998</v>
      </c>
      <c r="DY52">
        <v>38.936999999999998</v>
      </c>
      <c r="DZ52">
        <v>35.5</v>
      </c>
      <c r="EA52">
        <v>0</v>
      </c>
      <c r="EB52">
        <v>0</v>
      </c>
      <c r="EC52">
        <v>0</v>
      </c>
      <c r="ED52">
        <v>3535.6999998092701</v>
      </c>
      <c r="EE52">
        <v>0</v>
      </c>
      <c r="EF52">
        <v>2.6160000000000001</v>
      </c>
      <c r="EG52">
        <v>21.707692385660302</v>
      </c>
      <c r="EH52">
        <v>-23.3384614398494</v>
      </c>
      <c r="EI52">
        <v>-28.86</v>
      </c>
      <c r="EJ52">
        <v>15</v>
      </c>
      <c r="EK52">
        <v>1634337527</v>
      </c>
      <c r="EL52" t="s">
        <v>463</v>
      </c>
      <c r="EM52">
        <v>1634337527</v>
      </c>
      <c r="EN52">
        <v>1634337524</v>
      </c>
      <c r="EO52">
        <v>139</v>
      </c>
      <c r="EP52">
        <v>-6.7000000000000004E-2</v>
      </c>
      <c r="EQ52">
        <v>1E-3</v>
      </c>
      <c r="ER52">
        <v>5.0019999999999998</v>
      </c>
      <c r="ES52">
        <v>-0.63400000000000001</v>
      </c>
      <c r="ET52">
        <v>400</v>
      </c>
      <c r="EU52">
        <v>17</v>
      </c>
      <c r="EV52">
        <v>0.62</v>
      </c>
      <c r="EW52">
        <v>0.09</v>
      </c>
      <c r="EX52">
        <v>0.42254943902439002</v>
      </c>
      <c r="EY52">
        <v>0.18743132404181201</v>
      </c>
      <c r="EZ52">
        <v>2.74604529211833E-2</v>
      </c>
      <c r="FA52">
        <v>0</v>
      </c>
      <c r="FB52">
        <v>5.5465334146341499E-2</v>
      </c>
      <c r="FC52">
        <v>6.6519470383275298E-2</v>
      </c>
      <c r="FD52">
        <v>7.9149931673270606E-3</v>
      </c>
      <c r="FE52">
        <v>1</v>
      </c>
      <c r="FF52">
        <v>1</v>
      </c>
      <c r="FG52">
        <v>2</v>
      </c>
      <c r="FH52" t="s">
        <v>395</v>
      </c>
      <c r="FI52">
        <v>3.8228399999999998</v>
      </c>
      <c r="FJ52">
        <v>2.7052999999999998</v>
      </c>
      <c r="FK52">
        <v>8.8388099999999997E-2</v>
      </c>
      <c r="FL52">
        <v>8.9125499999999996E-2</v>
      </c>
      <c r="FM52">
        <v>8.6189699999999994E-2</v>
      </c>
      <c r="FN52">
        <v>8.3366599999999999E-2</v>
      </c>
      <c r="FO52">
        <v>26529.5</v>
      </c>
      <c r="FP52">
        <v>22512.7</v>
      </c>
      <c r="FQ52">
        <v>26123.5</v>
      </c>
      <c r="FR52">
        <v>24113</v>
      </c>
      <c r="FS52">
        <v>40750.800000000003</v>
      </c>
      <c r="FT52">
        <v>36476.5</v>
      </c>
      <c r="FU52">
        <v>47228.9</v>
      </c>
      <c r="FV52">
        <v>42985.5</v>
      </c>
      <c r="FW52">
        <v>2.7042000000000002</v>
      </c>
      <c r="FX52">
        <v>1.7569699999999999</v>
      </c>
      <c r="FY52">
        <v>4.2904200000000003E-2</v>
      </c>
      <c r="FZ52">
        <v>0</v>
      </c>
      <c r="GA52">
        <v>23.2608</v>
      </c>
      <c r="GB52">
        <v>999.9</v>
      </c>
      <c r="GC52">
        <v>49.445</v>
      </c>
      <c r="GD52">
        <v>27.260999999999999</v>
      </c>
      <c r="GE52">
        <v>19.761399999999998</v>
      </c>
      <c r="GF52">
        <v>55.334099999999999</v>
      </c>
      <c r="GG52">
        <v>46.887</v>
      </c>
      <c r="GH52">
        <v>3</v>
      </c>
      <c r="GI52">
        <v>-0.26131100000000002</v>
      </c>
      <c r="GJ52">
        <v>-0.90718100000000002</v>
      </c>
      <c r="GK52">
        <v>20.2621</v>
      </c>
      <c r="GL52">
        <v>5.2346599999999999</v>
      </c>
      <c r="GM52">
        <v>11.986000000000001</v>
      </c>
      <c r="GN52">
        <v>4.9569000000000001</v>
      </c>
      <c r="GO52">
        <v>3.3039999999999998</v>
      </c>
      <c r="GP52">
        <v>1602</v>
      </c>
      <c r="GQ52">
        <v>9999</v>
      </c>
      <c r="GR52">
        <v>2997.3</v>
      </c>
      <c r="GS52">
        <v>19.8</v>
      </c>
      <c r="GT52">
        <v>1.8681399999999999</v>
      </c>
      <c r="GU52">
        <v>1.8638300000000001</v>
      </c>
      <c r="GV52">
        <v>1.8714900000000001</v>
      </c>
      <c r="GW52">
        <v>1.8621799999999999</v>
      </c>
      <c r="GX52">
        <v>1.86172</v>
      </c>
      <c r="GY52">
        <v>1.86819</v>
      </c>
      <c r="GZ52">
        <v>1.85833</v>
      </c>
      <c r="HA52">
        <v>1.8647899999999999</v>
      </c>
      <c r="HB52">
        <v>5</v>
      </c>
      <c r="HC52">
        <v>0</v>
      </c>
      <c r="HD52">
        <v>0</v>
      </c>
      <c r="HE52">
        <v>0</v>
      </c>
      <c r="HF52" t="s">
        <v>396</v>
      </c>
      <c r="HG52" t="s">
        <v>397</v>
      </c>
      <c r="HH52" t="s">
        <v>398</v>
      </c>
      <c r="HI52" t="s">
        <v>398</v>
      </c>
      <c r="HJ52" t="s">
        <v>398</v>
      </c>
      <c r="HK52" t="s">
        <v>398</v>
      </c>
      <c r="HL52">
        <v>0</v>
      </c>
      <c r="HM52">
        <v>100</v>
      </c>
      <c r="HN52">
        <v>100</v>
      </c>
      <c r="HO52">
        <v>5.0019999999999998</v>
      </c>
      <c r="HP52">
        <v>-0.63419999999999999</v>
      </c>
      <c r="HQ52">
        <v>5.0018499999999904</v>
      </c>
      <c r="HR52">
        <v>0</v>
      </c>
      <c r="HS52">
        <v>0</v>
      </c>
      <c r="HT52">
        <v>0</v>
      </c>
      <c r="HU52">
        <v>-0.63416499999999898</v>
      </c>
      <c r="HV52">
        <v>0</v>
      </c>
      <c r="HW52">
        <v>0</v>
      </c>
      <c r="HX52">
        <v>0</v>
      </c>
      <c r="HY52">
        <v>-1</v>
      </c>
      <c r="HZ52">
        <v>-1</v>
      </c>
      <c r="IA52">
        <v>-1</v>
      </c>
      <c r="IB52">
        <v>-1</v>
      </c>
      <c r="IC52">
        <v>0.8</v>
      </c>
      <c r="ID52">
        <v>0.9</v>
      </c>
      <c r="IE52">
        <v>1.5246599999999999</v>
      </c>
      <c r="IF52">
        <v>2.3339799999999999</v>
      </c>
      <c r="IG52">
        <v>2.64893</v>
      </c>
      <c r="IH52">
        <v>2.8955099999999998</v>
      </c>
      <c r="II52">
        <v>2.8442400000000001</v>
      </c>
      <c r="IJ52">
        <v>2.33887</v>
      </c>
      <c r="IK52">
        <v>32.046399999999998</v>
      </c>
      <c r="IL52">
        <v>14.762499999999999</v>
      </c>
      <c r="IM52">
        <v>18</v>
      </c>
      <c r="IN52">
        <v>1192.22</v>
      </c>
      <c r="IO52">
        <v>370.81799999999998</v>
      </c>
      <c r="IP52">
        <v>24.9999</v>
      </c>
      <c r="IQ52">
        <v>23.963100000000001</v>
      </c>
      <c r="IR52">
        <v>30.0001</v>
      </c>
      <c r="IS52">
        <v>23.8872</v>
      </c>
      <c r="IT52">
        <v>23.834700000000002</v>
      </c>
      <c r="IU52">
        <v>30.549399999999999</v>
      </c>
      <c r="IV52">
        <v>7.5656400000000001</v>
      </c>
      <c r="IW52">
        <v>100</v>
      </c>
      <c r="IX52">
        <v>25</v>
      </c>
      <c r="IY52">
        <v>400</v>
      </c>
      <c r="IZ52">
        <v>17.624099999999999</v>
      </c>
      <c r="JA52">
        <v>109.22199999999999</v>
      </c>
      <c r="JB52">
        <v>100.10599999999999</v>
      </c>
    </row>
    <row r="53" spans="1:262" x14ac:dyDescent="0.2">
      <c r="A53">
        <v>37</v>
      </c>
      <c r="B53">
        <v>1634337583</v>
      </c>
      <c r="C53">
        <v>663.40000009536698</v>
      </c>
      <c r="D53" t="s">
        <v>480</v>
      </c>
      <c r="E53" t="s">
        <v>481</v>
      </c>
      <c r="F53" t="s">
        <v>391</v>
      </c>
      <c r="G53">
        <v>1634337583</v>
      </c>
      <c r="H53">
        <f t="shared" si="46"/>
        <v>1.1248500299787654E-4</v>
      </c>
      <c r="I53">
        <f t="shared" si="47"/>
        <v>0.11248500299787655</v>
      </c>
      <c r="J53">
        <f t="shared" si="48"/>
        <v>-0.64836902561171206</v>
      </c>
      <c r="K53">
        <f t="shared" si="49"/>
        <v>400.31700000000001</v>
      </c>
      <c r="L53">
        <f t="shared" si="50"/>
        <v>532.85318619942836</v>
      </c>
      <c r="M53">
        <f t="shared" si="51"/>
        <v>48.510073265279168</v>
      </c>
      <c r="N53">
        <f t="shared" si="52"/>
        <v>36.444197955999002</v>
      </c>
      <c r="O53">
        <f t="shared" si="53"/>
        <v>7.2025432397935362E-3</v>
      </c>
      <c r="P53">
        <f t="shared" si="54"/>
        <v>2.7650073672362412</v>
      </c>
      <c r="Q53">
        <f t="shared" si="55"/>
        <v>7.1921362588638722E-3</v>
      </c>
      <c r="R53">
        <f t="shared" si="56"/>
        <v>4.4960189145550984E-3</v>
      </c>
      <c r="S53">
        <f t="shared" si="57"/>
        <v>0</v>
      </c>
      <c r="T53">
        <f t="shared" si="58"/>
        <v>25.18659208843367</v>
      </c>
      <c r="U53">
        <f t="shared" si="59"/>
        <v>23.991900000000001</v>
      </c>
      <c r="V53">
        <f t="shared" si="60"/>
        <v>2.9935175353566947</v>
      </c>
      <c r="W53">
        <f t="shared" si="61"/>
        <v>49.847000628657199</v>
      </c>
      <c r="X53">
        <f t="shared" si="62"/>
        <v>1.6056433260390002</v>
      </c>
      <c r="Y53">
        <f t="shared" si="63"/>
        <v>3.2211433101070295</v>
      </c>
      <c r="Z53">
        <f t="shared" si="64"/>
        <v>1.3878742093176946</v>
      </c>
      <c r="AA53">
        <f t="shared" si="65"/>
        <v>-4.9605886322063553</v>
      </c>
      <c r="AB53">
        <f t="shared" si="66"/>
        <v>182.69660979479877</v>
      </c>
      <c r="AC53">
        <f t="shared" si="67"/>
        <v>13.920877177313093</v>
      </c>
      <c r="AD53">
        <f t="shared" si="68"/>
        <v>191.65689833990552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48354.50104511161</v>
      </c>
      <c r="AJ53" t="s">
        <v>392</v>
      </c>
      <c r="AK53" t="s">
        <v>392</v>
      </c>
      <c r="AL53">
        <v>0</v>
      </c>
      <c r="AM53">
        <v>0</v>
      </c>
      <c r="AN53" t="e">
        <f t="shared" si="72"/>
        <v>#DIV/0!</v>
      </c>
      <c r="AO53">
        <v>0</v>
      </c>
      <c r="AP53" t="s">
        <v>392</v>
      </c>
      <c r="AQ53" t="s">
        <v>392</v>
      </c>
      <c r="AR53">
        <v>0</v>
      </c>
      <c r="AS53">
        <v>0</v>
      </c>
      <c r="AT53" t="e">
        <f t="shared" si="73"/>
        <v>#DIV/0!</v>
      </c>
      <c r="AU53">
        <v>0.5</v>
      </c>
      <c r="AV53">
        <f t="shared" si="74"/>
        <v>0</v>
      </c>
      <c r="AW53">
        <f t="shared" si="75"/>
        <v>-0.64836902561171206</v>
      </c>
      <c r="AX53" t="e">
        <f t="shared" si="76"/>
        <v>#DIV/0!</v>
      </c>
      <c r="AY53" t="e">
        <f t="shared" si="77"/>
        <v>#DIV/0!</v>
      </c>
      <c r="AZ53" t="e">
        <f t="shared" si="78"/>
        <v>#DIV/0!</v>
      </c>
      <c r="BA53" t="e">
        <f t="shared" si="79"/>
        <v>#DIV/0!</v>
      </c>
      <c r="BB53" t="s">
        <v>392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 t="e">
        <f t="shared" si="84"/>
        <v>#DIV/0!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v>231</v>
      </c>
      <c r="BM53">
        <v>300</v>
      </c>
      <c r="BN53">
        <v>300</v>
      </c>
      <c r="BO53">
        <v>300</v>
      </c>
      <c r="BP53">
        <v>8330.7900000000009</v>
      </c>
      <c r="BQ53">
        <v>980.15</v>
      </c>
      <c r="BR53">
        <v>-5.6589800000000001E-3</v>
      </c>
      <c r="BS53">
        <v>1.45</v>
      </c>
      <c r="BT53" t="s">
        <v>392</v>
      </c>
      <c r="BU53" t="s">
        <v>392</v>
      </c>
      <c r="BV53" t="s">
        <v>392</v>
      </c>
      <c r="BW53" t="s">
        <v>392</v>
      </c>
      <c r="BX53" t="s">
        <v>392</v>
      </c>
      <c r="BY53" t="s">
        <v>392</v>
      </c>
      <c r="BZ53" t="s">
        <v>392</v>
      </c>
      <c r="CA53" t="s">
        <v>392</v>
      </c>
      <c r="CB53" t="s">
        <v>392</v>
      </c>
      <c r="CC53" t="s">
        <v>392</v>
      </c>
      <c r="CD53">
        <f t="shared" si="88"/>
        <v>0</v>
      </c>
      <c r="CE53">
        <f t="shared" si="89"/>
        <v>0</v>
      </c>
      <c r="CF53">
        <f t="shared" si="90"/>
        <v>0</v>
      </c>
      <c r="CG53">
        <f t="shared" si="91"/>
        <v>0</v>
      </c>
      <c r="CH53">
        <v>6</v>
      </c>
      <c r="CI53">
        <v>0.5</v>
      </c>
      <c r="CJ53" t="s">
        <v>393</v>
      </c>
      <c r="CK53">
        <v>2</v>
      </c>
      <c r="CL53">
        <v>1634337583</v>
      </c>
      <c r="CM53">
        <v>400.31700000000001</v>
      </c>
      <c r="CN53">
        <v>399.95499999999998</v>
      </c>
      <c r="CO53">
        <v>17.637</v>
      </c>
      <c r="CP53">
        <v>17.570699999999999</v>
      </c>
      <c r="CQ53">
        <v>395.315</v>
      </c>
      <c r="CR53">
        <v>18.271100000000001</v>
      </c>
      <c r="CS53">
        <v>1000.01</v>
      </c>
      <c r="CT53">
        <v>90.936199999999999</v>
      </c>
      <c r="CU53">
        <v>0.102147</v>
      </c>
      <c r="CV53">
        <v>25.217500000000001</v>
      </c>
      <c r="CW53">
        <v>23.991900000000001</v>
      </c>
      <c r="CX53">
        <v>999.9</v>
      </c>
      <c r="CY53">
        <v>0</v>
      </c>
      <c r="CZ53">
        <v>0</v>
      </c>
      <c r="DA53">
        <v>9996.25</v>
      </c>
      <c r="DB53">
        <v>0</v>
      </c>
      <c r="DC53">
        <v>0.22256699999999999</v>
      </c>
      <c r="DD53">
        <v>0.36251800000000001</v>
      </c>
      <c r="DE53">
        <v>407.50400000000002</v>
      </c>
      <c r="DF53">
        <v>407.108</v>
      </c>
      <c r="DG53">
        <v>6.6307099999999994E-2</v>
      </c>
      <c r="DH53">
        <v>399.95499999999998</v>
      </c>
      <c r="DI53">
        <v>17.570699999999999</v>
      </c>
      <c r="DJ53">
        <v>1.6038399999999999</v>
      </c>
      <c r="DK53">
        <v>1.59781</v>
      </c>
      <c r="DL53">
        <v>13.995699999999999</v>
      </c>
      <c r="DM53">
        <v>13.9377</v>
      </c>
      <c r="DN53">
        <v>0</v>
      </c>
      <c r="DO53">
        <v>0</v>
      </c>
      <c r="DP53">
        <v>0</v>
      </c>
      <c r="DQ53">
        <v>0</v>
      </c>
      <c r="DR53">
        <v>3.2</v>
      </c>
      <c r="DS53">
        <v>0</v>
      </c>
      <c r="DT53">
        <v>-32</v>
      </c>
      <c r="DU53">
        <v>-4.4000000000000004</v>
      </c>
      <c r="DV53">
        <v>34.436999999999998</v>
      </c>
      <c r="DW53">
        <v>39.936999999999998</v>
      </c>
      <c r="DX53">
        <v>37.311999999999998</v>
      </c>
      <c r="DY53">
        <v>39</v>
      </c>
      <c r="DZ53">
        <v>35.5</v>
      </c>
      <c r="EA53">
        <v>0</v>
      </c>
      <c r="EB53">
        <v>0</v>
      </c>
      <c r="EC53">
        <v>0</v>
      </c>
      <c r="ED53">
        <v>3540.5</v>
      </c>
      <c r="EE53">
        <v>0</v>
      </c>
      <c r="EF53">
        <v>3.464</v>
      </c>
      <c r="EG53">
        <v>15.0384616826178</v>
      </c>
      <c r="EH53">
        <v>-7.4538459372708399</v>
      </c>
      <c r="EI53">
        <v>-29.084</v>
      </c>
      <c r="EJ53">
        <v>15</v>
      </c>
      <c r="EK53">
        <v>1634337527</v>
      </c>
      <c r="EL53" t="s">
        <v>463</v>
      </c>
      <c r="EM53">
        <v>1634337527</v>
      </c>
      <c r="EN53">
        <v>1634337524</v>
      </c>
      <c r="EO53">
        <v>139</v>
      </c>
      <c r="EP53">
        <v>-6.7000000000000004E-2</v>
      </c>
      <c r="EQ53">
        <v>1E-3</v>
      </c>
      <c r="ER53">
        <v>5.0019999999999998</v>
      </c>
      <c r="ES53">
        <v>-0.63400000000000001</v>
      </c>
      <c r="ET53">
        <v>400</v>
      </c>
      <c r="EU53">
        <v>17</v>
      </c>
      <c r="EV53">
        <v>0.62</v>
      </c>
      <c r="EW53">
        <v>0.09</v>
      </c>
      <c r="EX53">
        <v>0.425848475</v>
      </c>
      <c r="EY53">
        <v>-5.7832041275797101E-2</v>
      </c>
      <c r="EZ53">
        <v>2.5225699988293201E-2</v>
      </c>
      <c r="FA53">
        <v>1</v>
      </c>
      <c r="FB53">
        <v>6.0909467500000002E-2</v>
      </c>
      <c r="FC53">
        <v>1.7478723827392E-2</v>
      </c>
      <c r="FD53">
        <v>1.9548486152880899E-3</v>
      </c>
      <c r="FE53">
        <v>1</v>
      </c>
      <c r="FF53">
        <v>2</v>
      </c>
      <c r="FG53">
        <v>2</v>
      </c>
      <c r="FH53" t="s">
        <v>403</v>
      </c>
      <c r="FI53">
        <v>3.8229099999999998</v>
      </c>
      <c r="FJ53">
        <v>2.7053500000000001</v>
      </c>
      <c r="FK53">
        <v>8.8377800000000006E-2</v>
      </c>
      <c r="FL53">
        <v>8.9125300000000005E-2</v>
      </c>
      <c r="FM53">
        <v>8.6192699999999997E-2</v>
      </c>
      <c r="FN53">
        <v>8.3351700000000001E-2</v>
      </c>
      <c r="FO53">
        <v>26529.7</v>
      </c>
      <c r="FP53">
        <v>22512.799999999999</v>
      </c>
      <c r="FQ53">
        <v>26123.4</v>
      </c>
      <c r="FR53">
        <v>24113</v>
      </c>
      <c r="FS53">
        <v>40750.9</v>
      </c>
      <c r="FT53">
        <v>36477.1</v>
      </c>
      <c r="FU53">
        <v>47229.2</v>
      </c>
      <c r="FV53">
        <v>42985.599999999999</v>
      </c>
      <c r="FW53">
        <v>2.7043499999999998</v>
      </c>
      <c r="FX53">
        <v>1.75613</v>
      </c>
      <c r="FY53">
        <v>4.41E-2</v>
      </c>
      <c r="FZ53">
        <v>0</v>
      </c>
      <c r="GA53">
        <v>23.2667</v>
      </c>
      <c r="GB53">
        <v>999.9</v>
      </c>
      <c r="GC53">
        <v>49.445</v>
      </c>
      <c r="GD53">
        <v>27.260999999999999</v>
      </c>
      <c r="GE53">
        <v>19.7607</v>
      </c>
      <c r="GF53">
        <v>55.194099999999999</v>
      </c>
      <c r="GG53">
        <v>46.871000000000002</v>
      </c>
      <c r="GH53">
        <v>3</v>
      </c>
      <c r="GI53">
        <v>-0.261326</v>
      </c>
      <c r="GJ53">
        <v>-0.90740699999999996</v>
      </c>
      <c r="GK53">
        <v>20.2621</v>
      </c>
      <c r="GL53">
        <v>5.2337600000000002</v>
      </c>
      <c r="GM53">
        <v>11.986000000000001</v>
      </c>
      <c r="GN53">
        <v>4.9568500000000002</v>
      </c>
      <c r="GO53">
        <v>3.3039999999999998</v>
      </c>
      <c r="GP53">
        <v>1602</v>
      </c>
      <c r="GQ53">
        <v>9999</v>
      </c>
      <c r="GR53">
        <v>2997.3</v>
      </c>
      <c r="GS53">
        <v>19.8</v>
      </c>
      <c r="GT53">
        <v>1.86815</v>
      </c>
      <c r="GU53">
        <v>1.8638300000000001</v>
      </c>
      <c r="GV53">
        <v>1.8714900000000001</v>
      </c>
      <c r="GW53">
        <v>1.8621799999999999</v>
      </c>
      <c r="GX53">
        <v>1.86172</v>
      </c>
      <c r="GY53">
        <v>1.86819</v>
      </c>
      <c r="GZ53">
        <v>1.8583499999999999</v>
      </c>
      <c r="HA53">
        <v>1.8647899999999999</v>
      </c>
      <c r="HB53">
        <v>5</v>
      </c>
      <c r="HC53">
        <v>0</v>
      </c>
      <c r="HD53">
        <v>0</v>
      </c>
      <c r="HE53">
        <v>0</v>
      </c>
      <c r="HF53" t="s">
        <v>396</v>
      </c>
      <c r="HG53" t="s">
        <v>397</v>
      </c>
      <c r="HH53" t="s">
        <v>398</v>
      </c>
      <c r="HI53" t="s">
        <v>398</v>
      </c>
      <c r="HJ53" t="s">
        <v>398</v>
      </c>
      <c r="HK53" t="s">
        <v>398</v>
      </c>
      <c r="HL53">
        <v>0</v>
      </c>
      <c r="HM53">
        <v>100</v>
      </c>
      <c r="HN53">
        <v>100</v>
      </c>
      <c r="HO53">
        <v>5.0019999999999998</v>
      </c>
      <c r="HP53">
        <v>-0.6341</v>
      </c>
      <c r="HQ53">
        <v>5.0018499999999904</v>
      </c>
      <c r="HR53">
        <v>0</v>
      </c>
      <c r="HS53">
        <v>0</v>
      </c>
      <c r="HT53">
        <v>0</v>
      </c>
      <c r="HU53">
        <v>-0.63416499999999898</v>
      </c>
      <c r="HV53">
        <v>0</v>
      </c>
      <c r="HW53">
        <v>0</v>
      </c>
      <c r="HX53">
        <v>0</v>
      </c>
      <c r="HY53">
        <v>-1</v>
      </c>
      <c r="HZ53">
        <v>-1</v>
      </c>
      <c r="IA53">
        <v>-1</v>
      </c>
      <c r="IB53">
        <v>-1</v>
      </c>
      <c r="IC53">
        <v>0.9</v>
      </c>
      <c r="ID53">
        <v>1</v>
      </c>
      <c r="IE53">
        <v>1.5246599999999999</v>
      </c>
      <c r="IF53">
        <v>2.33887</v>
      </c>
      <c r="IG53">
        <v>2.64893</v>
      </c>
      <c r="IH53">
        <v>2.8967299999999998</v>
      </c>
      <c r="II53">
        <v>2.8442400000000001</v>
      </c>
      <c r="IJ53">
        <v>2.323</v>
      </c>
      <c r="IK53">
        <v>32.046399999999998</v>
      </c>
      <c r="IL53">
        <v>14.7537</v>
      </c>
      <c r="IM53">
        <v>18</v>
      </c>
      <c r="IN53">
        <v>1192.43</v>
      </c>
      <c r="IO53">
        <v>370.37200000000001</v>
      </c>
      <c r="IP53">
        <v>24.9999</v>
      </c>
      <c r="IQ53">
        <v>23.963100000000001</v>
      </c>
      <c r="IR53">
        <v>30.0001</v>
      </c>
      <c r="IS53">
        <v>23.8872</v>
      </c>
      <c r="IT53">
        <v>23.833500000000001</v>
      </c>
      <c r="IU53">
        <v>30.550899999999999</v>
      </c>
      <c r="IV53">
        <v>7.5656400000000001</v>
      </c>
      <c r="IW53">
        <v>100</v>
      </c>
      <c r="IX53">
        <v>25</v>
      </c>
      <c r="IY53">
        <v>400</v>
      </c>
      <c r="IZ53">
        <v>17.624099999999999</v>
      </c>
      <c r="JA53">
        <v>109.22199999999999</v>
      </c>
      <c r="JB53">
        <v>100.10599999999999</v>
      </c>
    </row>
    <row r="54" spans="1:262" x14ac:dyDescent="0.2">
      <c r="A54">
        <v>38</v>
      </c>
      <c r="B54">
        <v>1634337588</v>
      </c>
      <c r="C54">
        <v>668.40000009536698</v>
      </c>
      <c r="D54" t="s">
        <v>482</v>
      </c>
      <c r="E54" t="s">
        <v>483</v>
      </c>
      <c r="F54" t="s">
        <v>391</v>
      </c>
      <c r="G54">
        <v>1634337588</v>
      </c>
      <c r="H54">
        <f t="shared" si="46"/>
        <v>1.0841384554542574E-4</v>
      </c>
      <c r="I54">
        <f t="shared" si="47"/>
        <v>0.10841384554542574</v>
      </c>
      <c r="J54">
        <f t="shared" si="48"/>
        <v>-0.65175212706562191</v>
      </c>
      <c r="K54">
        <f t="shared" si="49"/>
        <v>400.37900000000002</v>
      </c>
      <c r="L54">
        <f t="shared" si="50"/>
        <v>539.16093431941533</v>
      </c>
      <c r="M54">
        <f t="shared" si="51"/>
        <v>49.086275764123918</v>
      </c>
      <c r="N54">
        <f t="shared" si="52"/>
        <v>36.451294508145999</v>
      </c>
      <c r="O54">
        <f t="shared" si="53"/>
        <v>6.9350580272472487E-3</v>
      </c>
      <c r="P54">
        <f t="shared" si="54"/>
        <v>2.770264031627375</v>
      </c>
      <c r="Q54">
        <f t="shared" si="55"/>
        <v>6.9254273962687605E-3</v>
      </c>
      <c r="R54">
        <f t="shared" si="56"/>
        <v>4.329256263435984E-3</v>
      </c>
      <c r="S54">
        <f t="shared" si="57"/>
        <v>0</v>
      </c>
      <c r="T54">
        <f t="shared" si="58"/>
        <v>25.188063249519455</v>
      </c>
      <c r="U54">
        <f t="shared" si="59"/>
        <v>23.997900000000001</v>
      </c>
      <c r="V54">
        <f t="shared" si="60"/>
        <v>2.9945966939923707</v>
      </c>
      <c r="W54">
        <f t="shared" si="61"/>
        <v>49.838204253148028</v>
      </c>
      <c r="X54">
        <f t="shared" si="62"/>
        <v>1.6053886485289999</v>
      </c>
      <c r="Y54">
        <f t="shared" si="63"/>
        <v>3.2212008289355563</v>
      </c>
      <c r="Z54">
        <f t="shared" si="64"/>
        <v>1.3892080454633708</v>
      </c>
      <c r="AA54">
        <f t="shared" si="65"/>
        <v>-4.781050588553275</v>
      </c>
      <c r="AB54">
        <f t="shared" si="66"/>
        <v>182.19264380972854</v>
      </c>
      <c r="AC54">
        <f t="shared" si="67"/>
        <v>13.856573633764258</v>
      </c>
      <c r="AD54">
        <f t="shared" si="68"/>
        <v>191.26816685493952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48498.577543103704</v>
      </c>
      <c r="AJ54" t="s">
        <v>392</v>
      </c>
      <c r="AK54" t="s">
        <v>392</v>
      </c>
      <c r="AL54">
        <v>0</v>
      </c>
      <c r="AM54">
        <v>0</v>
      </c>
      <c r="AN54" t="e">
        <f t="shared" si="72"/>
        <v>#DIV/0!</v>
      </c>
      <c r="AO54">
        <v>0</v>
      </c>
      <c r="AP54" t="s">
        <v>392</v>
      </c>
      <c r="AQ54" t="s">
        <v>392</v>
      </c>
      <c r="AR54">
        <v>0</v>
      </c>
      <c r="AS54">
        <v>0</v>
      </c>
      <c r="AT54" t="e">
        <f t="shared" si="73"/>
        <v>#DIV/0!</v>
      </c>
      <c r="AU54">
        <v>0.5</v>
      </c>
      <c r="AV54">
        <f t="shared" si="74"/>
        <v>0</v>
      </c>
      <c r="AW54">
        <f t="shared" si="75"/>
        <v>-0.65175212706562191</v>
      </c>
      <c r="AX54" t="e">
        <f t="shared" si="76"/>
        <v>#DIV/0!</v>
      </c>
      <c r="AY54" t="e">
        <f t="shared" si="77"/>
        <v>#DIV/0!</v>
      </c>
      <c r="AZ54" t="e">
        <f t="shared" si="78"/>
        <v>#DIV/0!</v>
      </c>
      <c r="BA54" t="e">
        <f t="shared" si="79"/>
        <v>#DIV/0!</v>
      </c>
      <c r="BB54" t="s">
        <v>392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 t="e">
        <f t="shared" si="84"/>
        <v>#DIV/0!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v>231</v>
      </c>
      <c r="BM54">
        <v>300</v>
      </c>
      <c r="BN54">
        <v>300</v>
      </c>
      <c r="BO54">
        <v>300</v>
      </c>
      <c r="BP54">
        <v>8330.7900000000009</v>
      </c>
      <c r="BQ54">
        <v>980.15</v>
      </c>
      <c r="BR54">
        <v>-5.6589800000000001E-3</v>
      </c>
      <c r="BS54">
        <v>1.45</v>
      </c>
      <c r="BT54" t="s">
        <v>392</v>
      </c>
      <c r="BU54" t="s">
        <v>392</v>
      </c>
      <c r="BV54" t="s">
        <v>392</v>
      </c>
      <c r="BW54" t="s">
        <v>392</v>
      </c>
      <c r="BX54" t="s">
        <v>392</v>
      </c>
      <c r="BY54" t="s">
        <v>392</v>
      </c>
      <c r="BZ54" t="s">
        <v>392</v>
      </c>
      <c r="CA54" t="s">
        <v>392</v>
      </c>
      <c r="CB54" t="s">
        <v>392</v>
      </c>
      <c r="CC54" t="s">
        <v>392</v>
      </c>
      <c r="CD54">
        <f t="shared" si="88"/>
        <v>0</v>
      </c>
      <c r="CE54">
        <f t="shared" si="89"/>
        <v>0</v>
      </c>
      <c r="CF54">
        <f t="shared" si="90"/>
        <v>0</v>
      </c>
      <c r="CG54">
        <f t="shared" si="91"/>
        <v>0</v>
      </c>
      <c r="CH54">
        <v>6</v>
      </c>
      <c r="CI54">
        <v>0.5</v>
      </c>
      <c r="CJ54" t="s">
        <v>393</v>
      </c>
      <c r="CK54">
        <v>2</v>
      </c>
      <c r="CL54">
        <v>1634337588</v>
      </c>
      <c r="CM54">
        <v>400.37900000000002</v>
      </c>
      <c r="CN54">
        <v>400.01400000000001</v>
      </c>
      <c r="CO54">
        <v>17.633500000000002</v>
      </c>
      <c r="CP54">
        <v>17.569600000000001</v>
      </c>
      <c r="CQ54">
        <v>395.37700000000001</v>
      </c>
      <c r="CR54">
        <v>18.267700000000001</v>
      </c>
      <c r="CS54">
        <v>1000.02</v>
      </c>
      <c r="CT54">
        <v>90.939899999999994</v>
      </c>
      <c r="CU54">
        <v>0.102074</v>
      </c>
      <c r="CV54">
        <v>25.2178</v>
      </c>
      <c r="CW54">
        <v>23.997900000000001</v>
      </c>
      <c r="CX54">
        <v>999.9</v>
      </c>
      <c r="CY54">
        <v>0</v>
      </c>
      <c r="CZ54">
        <v>0</v>
      </c>
      <c r="DA54">
        <v>10026.9</v>
      </c>
      <c r="DB54">
        <v>0</v>
      </c>
      <c r="DC54">
        <v>0.22256699999999999</v>
      </c>
      <c r="DD54">
        <v>0.364838</v>
      </c>
      <c r="DE54">
        <v>407.565</v>
      </c>
      <c r="DF54">
        <v>407.16800000000001</v>
      </c>
      <c r="DG54">
        <v>6.3928600000000002E-2</v>
      </c>
      <c r="DH54">
        <v>400.01400000000001</v>
      </c>
      <c r="DI54">
        <v>17.569600000000001</v>
      </c>
      <c r="DJ54">
        <v>1.6035900000000001</v>
      </c>
      <c r="DK54">
        <v>1.5977699999999999</v>
      </c>
      <c r="DL54">
        <v>13.9933</v>
      </c>
      <c r="DM54">
        <v>13.9374</v>
      </c>
      <c r="DN54">
        <v>0</v>
      </c>
      <c r="DO54">
        <v>0</v>
      </c>
      <c r="DP54">
        <v>0</v>
      </c>
      <c r="DQ54">
        <v>0</v>
      </c>
      <c r="DR54">
        <v>4.4000000000000004</v>
      </c>
      <c r="DS54">
        <v>0</v>
      </c>
      <c r="DT54">
        <v>-28.5</v>
      </c>
      <c r="DU54">
        <v>-3.8</v>
      </c>
      <c r="DV54">
        <v>34.5</v>
      </c>
      <c r="DW54">
        <v>39.875</v>
      </c>
      <c r="DX54">
        <v>37.311999999999998</v>
      </c>
      <c r="DY54">
        <v>39</v>
      </c>
      <c r="DZ54">
        <v>35.5</v>
      </c>
      <c r="EA54">
        <v>0</v>
      </c>
      <c r="EB54">
        <v>0</v>
      </c>
      <c r="EC54">
        <v>0</v>
      </c>
      <c r="ED54">
        <v>3545.8999998569502</v>
      </c>
      <c r="EE54">
        <v>0</v>
      </c>
      <c r="EF54">
        <v>3.7846153846153898</v>
      </c>
      <c r="EG54">
        <v>-15.658119603941801</v>
      </c>
      <c r="EH54">
        <v>11.623931733982699</v>
      </c>
      <c r="EI54">
        <v>-29.253846153846201</v>
      </c>
      <c r="EJ54">
        <v>15</v>
      </c>
      <c r="EK54">
        <v>1634337527</v>
      </c>
      <c r="EL54" t="s">
        <v>463</v>
      </c>
      <c r="EM54">
        <v>1634337527</v>
      </c>
      <c r="EN54">
        <v>1634337524</v>
      </c>
      <c r="EO54">
        <v>139</v>
      </c>
      <c r="EP54">
        <v>-6.7000000000000004E-2</v>
      </c>
      <c r="EQ54">
        <v>1E-3</v>
      </c>
      <c r="ER54">
        <v>5.0019999999999998</v>
      </c>
      <c r="ES54">
        <v>-0.63400000000000001</v>
      </c>
      <c r="ET54">
        <v>400</v>
      </c>
      <c r="EU54">
        <v>17</v>
      </c>
      <c r="EV54">
        <v>0.62</v>
      </c>
      <c r="EW54">
        <v>0.09</v>
      </c>
      <c r="EX54">
        <v>0.41557356097560999</v>
      </c>
      <c r="EY54">
        <v>-0.28059905226480802</v>
      </c>
      <c r="EZ54">
        <v>3.4953953811075099E-2</v>
      </c>
      <c r="FA54">
        <v>0</v>
      </c>
      <c r="FB54">
        <v>6.2455575609756099E-2</v>
      </c>
      <c r="FC54">
        <v>2.4795480836237001E-2</v>
      </c>
      <c r="FD54">
        <v>2.6687305003142499E-3</v>
      </c>
      <c r="FE54">
        <v>1</v>
      </c>
      <c r="FF54">
        <v>1</v>
      </c>
      <c r="FG54">
        <v>2</v>
      </c>
      <c r="FH54" t="s">
        <v>395</v>
      </c>
      <c r="FI54">
        <v>3.8229199999999999</v>
      </c>
      <c r="FJ54">
        <v>2.7055400000000001</v>
      </c>
      <c r="FK54">
        <v>8.8392200000000004E-2</v>
      </c>
      <c r="FL54">
        <v>8.9139099999999999E-2</v>
      </c>
      <c r="FM54">
        <v>8.61846E-2</v>
      </c>
      <c r="FN54">
        <v>8.3351499999999995E-2</v>
      </c>
      <c r="FO54">
        <v>26529.1</v>
      </c>
      <c r="FP54">
        <v>22512.400000000001</v>
      </c>
      <c r="FQ54">
        <v>26123.200000000001</v>
      </c>
      <c r="FR54">
        <v>24113</v>
      </c>
      <c r="FS54">
        <v>40750.699999999997</v>
      </c>
      <c r="FT54">
        <v>36477.1</v>
      </c>
      <c r="FU54">
        <v>47228.5</v>
      </c>
      <c r="FV54">
        <v>42985.5</v>
      </c>
      <c r="FW54">
        <v>2.7030500000000002</v>
      </c>
      <c r="FX54">
        <v>1.7564299999999999</v>
      </c>
      <c r="FY54">
        <v>4.4226599999999998E-2</v>
      </c>
      <c r="FZ54">
        <v>0</v>
      </c>
      <c r="GA54">
        <v>23.270600000000002</v>
      </c>
      <c r="GB54">
        <v>999.9</v>
      </c>
      <c r="GC54">
        <v>49.445</v>
      </c>
      <c r="GD54">
        <v>27.251000000000001</v>
      </c>
      <c r="GE54">
        <v>19.7499</v>
      </c>
      <c r="GF54">
        <v>54.814100000000003</v>
      </c>
      <c r="GG54">
        <v>46.859000000000002</v>
      </c>
      <c r="GH54">
        <v>3</v>
      </c>
      <c r="GI54">
        <v>-0.26129599999999997</v>
      </c>
      <c r="GJ54">
        <v>-0.90654100000000004</v>
      </c>
      <c r="GK54">
        <v>20.2621</v>
      </c>
      <c r="GL54">
        <v>5.2340600000000004</v>
      </c>
      <c r="GM54">
        <v>11.986000000000001</v>
      </c>
      <c r="GN54">
        <v>4.9568500000000002</v>
      </c>
      <c r="GO54">
        <v>3.3039999999999998</v>
      </c>
      <c r="GP54">
        <v>1602.3</v>
      </c>
      <c r="GQ54">
        <v>9999</v>
      </c>
      <c r="GR54">
        <v>2997.7</v>
      </c>
      <c r="GS54">
        <v>19.8</v>
      </c>
      <c r="GT54">
        <v>1.86816</v>
      </c>
      <c r="GU54">
        <v>1.8638399999999999</v>
      </c>
      <c r="GV54">
        <v>1.87148</v>
      </c>
      <c r="GW54">
        <v>1.8622000000000001</v>
      </c>
      <c r="GX54">
        <v>1.86172</v>
      </c>
      <c r="GY54">
        <v>1.8681700000000001</v>
      </c>
      <c r="GZ54">
        <v>1.8583400000000001</v>
      </c>
      <c r="HA54">
        <v>1.8647800000000001</v>
      </c>
      <c r="HB54">
        <v>5</v>
      </c>
      <c r="HC54">
        <v>0</v>
      </c>
      <c r="HD54">
        <v>0</v>
      </c>
      <c r="HE54">
        <v>0</v>
      </c>
      <c r="HF54" t="s">
        <v>396</v>
      </c>
      <c r="HG54" t="s">
        <v>397</v>
      </c>
      <c r="HH54" t="s">
        <v>398</v>
      </c>
      <c r="HI54" t="s">
        <v>398</v>
      </c>
      <c r="HJ54" t="s">
        <v>398</v>
      </c>
      <c r="HK54" t="s">
        <v>398</v>
      </c>
      <c r="HL54">
        <v>0</v>
      </c>
      <c r="HM54">
        <v>100</v>
      </c>
      <c r="HN54">
        <v>100</v>
      </c>
      <c r="HO54">
        <v>5.0019999999999998</v>
      </c>
      <c r="HP54">
        <v>-0.63419999999999999</v>
      </c>
      <c r="HQ54">
        <v>5.0018499999999904</v>
      </c>
      <c r="HR54">
        <v>0</v>
      </c>
      <c r="HS54">
        <v>0</v>
      </c>
      <c r="HT54">
        <v>0</v>
      </c>
      <c r="HU54">
        <v>-0.63416499999999898</v>
      </c>
      <c r="HV54">
        <v>0</v>
      </c>
      <c r="HW54">
        <v>0</v>
      </c>
      <c r="HX54">
        <v>0</v>
      </c>
      <c r="HY54">
        <v>-1</v>
      </c>
      <c r="HZ54">
        <v>-1</v>
      </c>
      <c r="IA54">
        <v>-1</v>
      </c>
      <c r="IB54">
        <v>-1</v>
      </c>
      <c r="IC54">
        <v>1</v>
      </c>
      <c r="ID54">
        <v>1.1000000000000001</v>
      </c>
      <c r="IE54">
        <v>1.5246599999999999</v>
      </c>
      <c r="IF54">
        <v>2.3339799999999999</v>
      </c>
      <c r="IG54">
        <v>2.64893</v>
      </c>
      <c r="IH54">
        <v>2.8967299999999998</v>
      </c>
      <c r="II54">
        <v>2.8442400000000001</v>
      </c>
      <c r="IJ54">
        <v>2.34863</v>
      </c>
      <c r="IK54">
        <v>32.046399999999998</v>
      </c>
      <c r="IL54">
        <v>14.7712</v>
      </c>
      <c r="IM54">
        <v>18</v>
      </c>
      <c r="IN54">
        <v>1190.71</v>
      </c>
      <c r="IO54">
        <v>370.52100000000002</v>
      </c>
      <c r="IP54">
        <v>25.0001</v>
      </c>
      <c r="IQ54">
        <v>23.961200000000002</v>
      </c>
      <c r="IR54">
        <v>30.0001</v>
      </c>
      <c r="IS54">
        <v>23.8855</v>
      </c>
      <c r="IT54">
        <v>23.832699999999999</v>
      </c>
      <c r="IU54">
        <v>30.550699999999999</v>
      </c>
      <c r="IV54">
        <v>7.5656400000000001</v>
      </c>
      <c r="IW54">
        <v>100</v>
      </c>
      <c r="IX54">
        <v>25</v>
      </c>
      <c r="IY54">
        <v>400</v>
      </c>
      <c r="IZ54">
        <v>17.624099999999999</v>
      </c>
      <c r="JA54">
        <v>109.221</v>
      </c>
      <c r="JB54">
        <v>100.10599999999999</v>
      </c>
    </row>
    <row r="55" spans="1:262" x14ac:dyDescent="0.2">
      <c r="A55">
        <v>39</v>
      </c>
      <c r="B55">
        <v>1634337593</v>
      </c>
      <c r="C55">
        <v>673.40000009536698</v>
      </c>
      <c r="D55" t="s">
        <v>484</v>
      </c>
      <c r="E55" t="s">
        <v>485</v>
      </c>
      <c r="F55" t="s">
        <v>391</v>
      </c>
      <c r="G55">
        <v>1634337593</v>
      </c>
      <c r="H55">
        <f t="shared" si="46"/>
        <v>1.1604772282543327E-4</v>
      </c>
      <c r="I55">
        <f t="shared" si="47"/>
        <v>0.11604772282543327</v>
      </c>
      <c r="J55">
        <f t="shared" si="48"/>
        <v>-0.73646846259671872</v>
      </c>
      <c r="K55">
        <f t="shared" si="49"/>
        <v>400.36599999999999</v>
      </c>
      <c r="L55">
        <f t="shared" si="50"/>
        <v>547.50706336174733</v>
      </c>
      <c r="M55">
        <f t="shared" si="51"/>
        <v>49.847119742744809</v>
      </c>
      <c r="N55">
        <f t="shared" si="52"/>
        <v>36.450839228237996</v>
      </c>
      <c r="O55">
        <f t="shared" si="53"/>
        <v>7.4197001818031919E-3</v>
      </c>
      <c r="P55">
        <f t="shared" si="54"/>
        <v>2.7646880911446043</v>
      </c>
      <c r="Q55">
        <f t="shared" si="55"/>
        <v>7.4086554451736992E-3</v>
      </c>
      <c r="R55">
        <f t="shared" si="56"/>
        <v>4.6314005877201875E-3</v>
      </c>
      <c r="S55">
        <f t="shared" si="57"/>
        <v>0</v>
      </c>
      <c r="T55">
        <f t="shared" si="58"/>
        <v>25.19020983194228</v>
      </c>
      <c r="U55">
        <f t="shared" si="59"/>
        <v>24.003900000000002</v>
      </c>
      <c r="V55">
        <f t="shared" si="60"/>
        <v>2.9956761927643316</v>
      </c>
      <c r="W55">
        <f t="shared" si="61"/>
        <v>49.832662340244397</v>
      </c>
      <c r="X55">
        <f t="shared" si="62"/>
        <v>1.6056210202101</v>
      </c>
      <c r="Y55">
        <f t="shared" si="63"/>
        <v>3.2220253641022412</v>
      </c>
      <c r="Z55">
        <f t="shared" si="64"/>
        <v>1.3900551725542316</v>
      </c>
      <c r="AA55">
        <f t="shared" si="65"/>
        <v>-5.1177045766016072</v>
      </c>
      <c r="AB55">
        <f t="shared" si="66"/>
        <v>181.57254477527556</v>
      </c>
      <c r="AC55">
        <f t="shared" si="67"/>
        <v>13.837981906269423</v>
      </c>
      <c r="AD55">
        <f t="shared" si="68"/>
        <v>190.29282210494338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48345.131961840969</v>
      </c>
      <c r="AJ55" t="s">
        <v>392</v>
      </c>
      <c r="AK55" t="s">
        <v>392</v>
      </c>
      <c r="AL55">
        <v>0</v>
      </c>
      <c r="AM55">
        <v>0</v>
      </c>
      <c r="AN55" t="e">
        <f t="shared" si="72"/>
        <v>#DIV/0!</v>
      </c>
      <c r="AO55">
        <v>0</v>
      </c>
      <c r="AP55" t="s">
        <v>392</v>
      </c>
      <c r="AQ55" t="s">
        <v>392</v>
      </c>
      <c r="AR55">
        <v>0</v>
      </c>
      <c r="AS55">
        <v>0</v>
      </c>
      <c r="AT55" t="e">
        <f t="shared" si="73"/>
        <v>#DIV/0!</v>
      </c>
      <c r="AU55">
        <v>0.5</v>
      </c>
      <c r="AV55">
        <f t="shared" si="74"/>
        <v>0</v>
      </c>
      <c r="AW55">
        <f t="shared" si="75"/>
        <v>-0.73646846259671872</v>
      </c>
      <c r="AX55" t="e">
        <f t="shared" si="76"/>
        <v>#DIV/0!</v>
      </c>
      <c r="AY55" t="e">
        <f t="shared" si="77"/>
        <v>#DIV/0!</v>
      </c>
      <c r="AZ55" t="e">
        <f t="shared" si="78"/>
        <v>#DIV/0!</v>
      </c>
      <c r="BA55" t="e">
        <f t="shared" si="79"/>
        <v>#DIV/0!</v>
      </c>
      <c r="BB55" t="s">
        <v>392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 t="e">
        <f t="shared" si="84"/>
        <v>#DIV/0!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v>231</v>
      </c>
      <c r="BM55">
        <v>300</v>
      </c>
      <c r="BN55">
        <v>300</v>
      </c>
      <c r="BO55">
        <v>300</v>
      </c>
      <c r="BP55">
        <v>8330.7900000000009</v>
      </c>
      <c r="BQ55">
        <v>980.15</v>
      </c>
      <c r="BR55">
        <v>-5.6589800000000001E-3</v>
      </c>
      <c r="BS55">
        <v>1.45</v>
      </c>
      <c r="BT55" t="s">
        <v>392</v>
      </c>
      <c r="BU55" t="s">
        <v>392</v>
      </c>
      <c r="BV55" t="s">
        <v>392</v>
      </c>
      <c r="BW55" t="s">
        <v>392</v>
      </c>
      <c r="BX55" t="s">
        <v>392</v>
      </c>
      <c r="BY55" t="s">
        <v>392</v>
      </c>
      <c r="BZ55" t="s">
        <v>392</v>
      </c>
      <c r="CA55" t="s">
        <v>392</v>
      </c>
      <c r="CB55" t="s">
        <v>392</v>
      </c>
      <c r="CC55" t="s">
        <v>392</v>
      </c>
      <c r="CD55">
        <f t="shared" si="88"/>
        <v>0</v>
      </c>
      <c r="CE55">
        <f t="shared" si="89"/>
        <v>0</v>
      </c>
      <c r="CF55">
        <f t="shared" si="90"/>
        <v>0</v>
      </c>
      <c r="CG55">
        <f t="shared" si="91"/>
        <v>0</v>
      </c>
      <c r="CH55">
        <v>6</v>
      </c>
      <c r="CI55">
        <v>0.5</v>
      </c>
      <c r="CJ55" t="s">
        <v>393</v>
      </c>
      <c r="CK55">
        <v>2</v>
      </c>
      <c r="CL55">
        <v>1634337593</v>
      </c>
      <c r="CM55">
        <v>400.36599999999999</v>
      </c>
      <c r="CN55">
        <v>399.952</v>
      </c>
      <c r="CO55">
        <v>17.6357</v>
      </c>
      <c r="CP55">
        <v>17.567299999999999</v>
      </c>
      <c r="CQ55">
        <v>395.36500000000001</v>
      </c>
      <c r="CR55">
        <v>18.2699</v>
      </c>
      <c r="CS55">
        <v>1000.01</v>
      </c>
      <c r="CT55">
        <v>90.941800000000001</v>
      </c>
      <c r="CU55">
        <v>0.101993</v>
      </c>
      <c r="CV55">
        <v>25.222100000000001</v>
      </c>
      <c r="CW55">
        <v>24.003900000000002</v>
      </c>
      <c r="CX55">
        <v>999.9</v>
      </c>
      <c r="CY55">
        <v>0</v>
      </c>
      <c r="CZ55">
        <v>0</v>
      </c>
      <c r="DA55">
        <v>9993.75</v>
      </c>
      <c r="DB55">
        <v>0</v>
      </c>
      <c r="DC55">
        <v>0.22256699999999999</v>
      </c>
      <c r="DD55">
        <v>0.41439799999999999</v>
      </c>
      <c r="DE55">
        <v>407.55399999999997</v>
      </c>
      <c r="DF55">
        <v>407.10399999999998</v>
      </c>
      <c r="DG55">
        <v>6.8418499999999993E-2</v>
      </c>
      <c r="DH55">
        <v>399.952</v>
      </c>
      <c r="DI55">
        <v>17.567299999999999</v>
      </c>
      <c r="DJ55">
        <v>1.6038300000000001</v>
      </c>
      <c r="DK55">
        <v>1.5975999999999999</v>
      </c>
      <c r="DL55">
        <v>13.9956</v>
      </c>
      <c r="DM55">
        <v>13.935700000000001</v>
      </c>
      <c r="DN55">
        <v>0</v>
      </c>
      <c r="DO55">
        <v>0</v>
      </c>
      <c r="DP55">
        <v>0</v>
      </c>
      <c r="DQ55">
        <v>0</v>
      </c>
      <c r="DR55">
        <v>-0.2</v>
      </c>
      <c r="DS55">
        <v>0</v>
      </c>
      <c r="DT55">
        <v>-25</v>
      </c>
      <c r="DU55">
        <v>-1.9</v>
      </c>
      <c r="DV55">
        <v>34.436999999999998</v>
      </c>
      <c r="DW55">
        <v>39.936999999999998</v>
      </c>
      <c r="DX55">
        <v>37.311999999999998</v>
      </c>
      <c r="DY55">
        <v>39</v>
      </c>
      <c r="DZ55">
        <v>35.5</v>
      </c>
      <c r="EA55">
        <v>0</v>
      </c>
      <c r="EB55">
        <v>0</v>
      </c>
      <c r="EC55">
        <v>0</v>
      </c>
      <c r="ED55">
        <v>3550.6999998092701</v>
      </c>
      <c r="EE55">
        <v>0</v>
      </c>
      <c r="EF55">
        <v>3.37307692307692</v>
      </c>
      <c r="EG55">
        <v>-2.3418803780376201</v>
      </c>
      <c r="EH55">
        <v>0.78290591071686799</v>
      </c>
      <c r="EI55">
        <v>-28.6423076923077</v>
      </c>
      <c r="EJ55">
        <v>15</v>
      </c>
      <c r="EK55">
        <v>1634337527</v>
      </c>
      <c r="EL55" t="s">
        <v>463</v>
      </c>
      <c r="EM55">
        <v>1634337527</v>
      </c>
      <c r="EN55">
        <v>1634337524</v>
      </c>
      <c r="EO55">
        <v>139</v>
      </c>
      <c r="EP55">
        <v>-6.7000000000000004E-2</v>
      </c>
      <c r="EQ55">
        <v>1E-3</v>
      </c>
      <c r="ER55">
        <v>5.0019999999999998</v>
      </c>
      <c r="ES55">
        <v>-0.63400000000000001</v>
      </c>
      <c r="ET55">
        <v>400</v>
      </c>
      <c r="EU55">
        <v>17</v>
      </c>
      <c r="EV55">
        <v>0.62</v>
      </c>
      <c r="EW55">
        <v>0.09</v>
      </c>
      <c r="EX55">
        <v>0.40407947500000002</v>
      </c>
      <c r="EY55">
        <v>-0.14542823639774899</v>
      </c>
      <c r="EZ55">
        <v>3.2033673765264198E-2</v>
      </c>
      <c r="FA55">
        <v>0</v>
      </c>
      <c r="FB55">
        <v>6.4019152499999996E-2</v>
      </c>
      <c r="FC55">
        <v>2.0155279924953098E-2</v>
      </c>
      <c r="FD55">
        <v>2.36306849223499E-3</v>
      </c>
      <c r="FE55">
        <v>1</v>
      </c>
      <c r="FF55">
        <v>1</v>
      </c>
      <c r="FG55">
        <v>2</v>
      </c>
      <c r="FH55" t="s">
        <v>395</v>
      </c>
      <c r="FI55">
        <v>3.8229199999999999</v>
      </c>
      <c r="FJ55">
        <v>2.7051599999999998</v>
      </c>
      <c r="FK55">
        <v>8.8391999999999998E-2</v>
      </c>
      <c r="FL55">
        <v>8.9130600000000004E-2</v>
      </c>
      <c r="FM55">
        <v>8.6194099999999996E-2</v>
      </c>
      <c r="FN55">
        <v>8.3345699999999995E-2</v>
      </c>
      <c r="FO55">
        <v>26529</v>
      </c>
      <c r="FP55">
        <v>22512.2</v>
      </c>
      <c r="FQ55">
        <v>26123.1</v>
      </c>
      <c r="FR55">
        <v>24112.5</v>
      </c>
      <c r="FS55">
        <v>40750.300000000003</v>
      </c>
      <c r="FT55">
        <v>36476.5</v>
      </c>
      <c r="FU55">
        <v>47228.6</v>
      </c>
      <c r="FV55">
        <v>42984.6</v>
      </c>
      <c r="FW55">
        <v>2.7035999999999998</v>
      </c>
      <c r="FX55">
        <v>1.7565999999999999</v>
      </c>
      <c r="FY55">
        <v>4.4416600000000001E-2</v>
      </c>
      <c r="FZ55">
        <v>0</v>
      </c>
      <c r="GA55">
        <v>23.273499999999999</v>
      </c>
      <c r="GB55">
        <v>999.9</v>
      </c>
      <c r="GC55">
        <v>49.445</v>
      </c>
      <c r="GD55">
        <v>27.260999999999999</v>
      </c>
      <c r="GE55">
        <v>19.7591</v>
      </c>
      <c r="GF55">
        <v>55.214100000000002</v>
      </c>
      <c r="GG55">
        <v>46.875</v>
      </c>
      <c r="GH55">
        <v>3</v>
      </c>
      <c r="GI55">
        <v>-0.26131900000000002</v>
      </c>
      <c r="GJ55">
        <v>-0.90562600000000004</v>
      </c>
      <c r="GK55">
        <v>20.262</v>
      </c>
      <c r="GL55">
        <v>5.2349600000000001</v>
      </c>
      <c r="GM55">
        <v>11.986000000000001</v>
      </c>
      <c r="GN55">
        <v>4.9568000000000003</v>
      </c>
      <c r="GO55">
        <v>3.3039999999999998</v>
      </c>
      <c r="GP55">
        <v>1602.3</v>
      </c>
      <c r="GQ55">
        <v>9999</v>
      </c>
      <c r="GR55">
        <v>2997.7</v>
      </c>
      <c r="GS55">
        <v>19.8</v>
      </c>
      <c r="GT55">
        <v>1.86815</v>
      </c>
      <c r="GU55">
        <v>1.8638399999999999</v>
      </c>
      <c r="GV55">
        <v>1.8714900000000001</v>
      </c>
      <c r="GW55">
        <v>1.8621799999999999</v>
      </c>
      <c r="GX55">
        <v>1.86172</v>
      </c>
      <c r="GY55">
        <v>1.86816</v>
      </c>
      <c r="GZ55">
        <v>1.8583099999999999</v>
      </c>
      <c r="HA55">
        <v>1.8647800000000001</v>
      </c>
      <c r="HB55">
        <v>5</v>
      </c>
      <c r="HC55">
        <v>0</v>
      </c>
      <c r="HD55">
        <v>0</v>
      </c>
      <c r="HE55">
        <v>0</v>
      </c>
      <c r="HF55" t="s">
        <v>396</v>
      </c>
      <c r="HG55" t="s">
        <v>397</v>
      </c>
      <c r="HH55" t="s">
        <v>398</v>
      </c>
      <c r="HI55" t="s">
        <v>398</v>
      </c>
      <c r="HJ55" t="s">
        <v>398</v>
      </c>
      <c r="HK55" t="s">
        <v>398</v>
      </c>
      <c r="HL55">
        <v>0</v>
      </c>
      <c r="HM55">
        <v>100</v>
      </c>
      <c r="HN55">
        <v>100</v>
      </c>
      <c r="HO55">
        <v>5.0010000000000003</v>
      </c>
      <c r="HP55">
        <v>-0.63419999999999999</v>
      </c>
      <c r="HQ55">
        <v>5.0018499999999904</v>
      </c>
      <c r="HR55">
        <v>0</v>
      </c>
      <c r="HS55">
        <v>0</v>
      </c>
      <c r="HT55">
        <v>0</v>
      </c>
      <c r="HU55">
        <v>-0.63416499999999898</v>
      </c>
      <c r="HV55">
        <v>0</v>
      </c>
      <c r="HW55">
        <v>0</v>
      </c>
      <c r="HX55">
        <v>0</v>
      </c>
      <c r="HY55">
        <v>-1</v>
      </c>
      <c r="HZ55">
        <v>-1</v>
      </c>
      <c r="IA55">
        <v>-1</v>
      </c>
      <c r="IB55">
        <v>-1</v>
      </c>
      <c r="IC55">
        <v>1.1000000000000001</v>
      </c>
      <c r="ID55">
        <v>1.1000000000000001</v>
      </c>
      <c r="IE55">
        <v>1.5246599999999999</v>
      </c>
      <c r="IF55">
        <v>2.3339799999999999</v>
      </c>
      <c r="IG55">
        <v>2.64893</v>
      </c>
      <c r="IH55">
        <v>2.8967299999999998</v>
      </c>
      <c r="II55">
        <v>2.8442400000000001</v>
      </c>
      <c r="IJ55">
        <v>2.3278799999999999</v>
      </c>
      <c r="IK55">
        <v>32.046399999999998</v>
      </c>
      <c r="IL55">
        <v>14.7537</v>
      </c>
      <c r="IM55">
        <v>18</v>
      </c>
      <c r="IN55">
        <v>1191.42</v>
      </c>
      <c r="IO55">
        <v>370.60399999999998</v>
      </c>
      <c r="IP55">
        <v>25</v>
      </c>
      <c r="IQ55">
        <v>23.961200000000002</v>
      </c>
      <c r="IR55">
        <v>30.0001</v>
      </c>
      <c r="IS55">
        <v>23.885200000000001</v>
      </c>
      <c r="IT55">
        <v>23.831499999999998</v>
      </c>
      <c r="IU55">
        <v>30.553599999999999</v>
      </c>
      <c r="IV55">
        <v>7.5656400000000001</v>
      </c>
      <c r="IW55">
        <v>100</v>
      </c>
      <c r="IX55">
        <v>25</v>
      </c>
      <c r="IY55">
        <v>400</v>
      </c>
      <c r="IZ55">
        <v>17.624099999999999</v>
      </c>
      <c r="JA55">
        <v>109.221</v>
      </c>
      <c r="JB55">
        <v>100.104</v>
      </c>
    </row>
    <row r="56" spans="1:262" x14ac:dyDescent="0.2">
      <c r="A56">
        <v>40</v>
      </c>
      <c r="B56">
        <v>1634337834</v>
      </c>
      <c r="C56">
        <v>914.40000009536698</v>
      </c>
      <c r="D56" t="s">
        <v>488</v>
      </c>
      <c r="E56" t="s">
        <v>489</v>
      </c>
      <c r="F56" t="s">
        <v>391</v>
      </c>
      <c r="G56">
        <v>1634337834</v>
      </c>
      <c r="H56">
        <f t="shared" si="46"/>
        <v>1.0807997060313117E-4</v>
      </c>
      <c r="I56">
        <f t="shared" si="47"/>
        <v>0.10807997060313117</v>
      </c>
      <c r="J56">
        <f t="shared" si="48"/>
        <v>-0.74829561366956943</v>
      </c>
      <c r="K56">
        <f t="shared" si="49"/>
        <v>400.39299999999997</v>
      </c>
      <c r="L56">
        <f t="shared" si="50"/>
        <v>557.02117391658931</v>
      </c>
      <c r="M56">
        <f t="shared" si="51"/>
        <v>50.711519605223685</v>
      </c>
      <c r="N56">
        <f t="shared" si="52"/>
        <v>36.45200294008</v>
      </c>
      <c r="O56">
        <f t="shared" si="53"/>
        <v>7.1242371103286692E-3</v>
      </c>
      <c r="P56">
        <f t="shared" si="54"/>
        <v>2.7665265554856036</v>
      </c>
      <c r="Q56">
        <f t="shared" si="55"/>
        <v>7.1140605988790915E-3</v>
      </c>
      <c r="R56">
        <f t="shared" si="56"/>
        <v>4.4472009624178513E-3</v>
      </c>
      <c r="S56">
        <f t="shared" si="57"/>
        <v>0</v>
      </c>
      <c r="T56">
        <f t="shared" si="58"/>
        <v>25.201517913489685</v>
      </c>
      <c r="U56">
        <f t="shared" si="59"/>
        <v>23.790099999999999</v>
      </c>
      <c r="V56">
        <f t="shared" si="60"/>
        <v>2.9574193083330624</v>
      </c>
      <c r="W56">
        <f t="shared" si="61"/>
        <v>49.909812624658727</v>
      </c>
      <c r="X56">
        <f t="shared" si="62"/>
        <v>1.6089780249920003</v>
      </c>
      <c r="Y56">
        <f t="shared" si="63"/>
        <v>3.2237709187412564</v>
      </c>
      <c r="Z56">
        <f t="shared" si="64"/>
        <v>1.3484412833410622</v>
      </c>
      <c r="AA56">
        <f t="shared" si="65"/>
        <v>-4.766326703598085</v>
      </c>
      <c r="AB56">
        <f t="shared" si="66"/>
        <v>214.93859458707502</v>
      </c>
      <c r="AC56">
        <f t="shared" si="67"/>
        <v>16.353129171426946</v>
      </c>
      <c r="AD56">
        <f t="shared" si="68"/>
        <v>226.52539705490386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48393.93693792593</v>
      </c>
      <c r="AJ56" t="s">
        <v>392</v>
      </c>
      <c r="AK56" t="s">
        <v>392</v>
      </c>
      <c r="AL56">
        <v>0</v>
      </c>
      <c r="AM56">
        <v>0</v>
      </c>
      <c r="AN56" t="e">
        <f t="shared" si="72"/>
        <v>#DIV/0!</v>
      </c>
      <c r="AO56">
        <v>0</v>
      </c>
      <c r="AP56" t="s">
        <v>392</v>
      </c>
      <c r="AQ56" t="s">
        <v>392</v>
      </c>
      <c r="AR56">
        <v>0</v>
      </c>
      <c r="AS56">
        <v>0</v>
      </c>
      <c r="AT56" t="e">
        <f t="shared" si="73"/>
        <v>#DIV/0!</v>
      </c>
      <c r="AU56">
        <v>0.5</v>
      </c>
      <c r="AV56">
        <f t="shared" si="74"/>
        <v>0</v>
      </c>
      <c r="AW56">
        <f t="shared" si="75"/>
        <v>-0.74829561366956943</v>
      </c>
      <c r="AX56" t="e">
        <f t="shared" si="76"/>
        <v>#DIV/0!</v>
      </c>
      <c r="AY56" t="e">
        <f t="shared" si="77"/>
        <v>#DIV/0!</v>
      </c>
      <c r="AZ56" t="e">
        <f t="shared" si="78"/>
        <v>#DIV/0!</v>
      </c>
      <c r="BA56" t="e">
        <f t="shared" si="79"/>
        <v>#DIV/0!</v>
      </c>
      <c r="BB56" t="s">
        <v>392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 t="e">
        <f t="shared" si="84"/>
        <v>#DIV/0!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v>231</v>
      </c>
      <c r="BM56">
        <v>300</v>
      </c>
      <c r="BN56">
        <v>300</v>
      </c>
      <c r="BO56">
        <v>300</v>
      </c>
      <c r="BP56">
        <v>8330.7900000000009</v>
      </c>
      <c r="BQ56">
        <v>980.15</v>
      </c>
      <c r="BR56">
        <v>-5.6589800000000001E-3</v>
      </c>
      <c r="BS56">
        <v>1.45</v>
      </c>
      <c r="BT56" t="s">
        <v>392</v>
      </c>
      <c r="BU56" t="s">
        <v>392</v>
      </c>
      <c r="BV56" t="s">
        <v>392</v>
      </c>
      <c r="BW56" t="s">
        <v>392</v>
      </c>
      <c r="BX56" t="s">
        <v>392</v>
      </c>
      <c r="BY56" t="s">
        <v>392</v>
      </c>
      <c r="BZ56" t="s">
        <v>392</v>
      </c>
      <c r="CA56" t="s">
        <v>392</v>
      </c>
      <c r="CB56" t="s">
        <v>392</v>
      </c>
      <c r="CC56" t="s">
        <v>392</v>
      </c>
      <c r="CD56">
        <f t="shared" si="88"/>
        <v>0</v>
      </c>
      <c r="CE56">
        <f t="shared" si="89"/>
        <v>0</v>
      </c>
      <c r="CF56">
        <f t="shared" si="90"/>
        <v>0</v>
      </c>
      <c r="CG56">
        <f t="shared" si="91"/>
        <v>0</v>
      </c>
      <c r="CH56">
        <v>6</v>
      </c>
      <c r="CI56">
        <v>0.5</v>
      </c>
      <c r="CJ56" t="s">
        <v>393</v>
      </c>
      <c r="CK56">
        <v>2</v>
      </c>
      <c r="CL56">
        <v>1634337834</v>
      </c>
      <c r="CM56">
        <v>400.39299999999997</v>
      </c>
      <c r="CN56">
        <v>399.97</v>
      </c>
      <c r="CO56">
        <v>17.673200000000001</v>
      </c>
      <c r="CP56">
        <v>17.609500000000001</v>
      </c>
      <c r="CQ56">
        <v>395.39100000000002</v>
      </c>
      <c r="CR56">
        <v>18.307400000000001</v>
      </c>
      <c r="CS56">
        <v>1000.03</v>
      </c>
      <c r="CT56">
        <v>90.938199999999995</v>
      </c>
      <c r="CU56">
        <v>0.10236000000000001</v>
      </c>
      <c r="CV56">
        <v>25.231200000000001</v>
      </c>
      <c r="CW56">
        <v>23.790099999999999</v>
      </c>
      <c r="CX56">
        <v>999.9</v>
      </c>
      <c r="CY56">
        <v>0</v>
      </c>
      <c r="CZ56">
        <v>0</v>
      </c>
      <c r="DA56">
        <v>10005</v>
      </c>
      <c r="DB56">
        <v>0</v>
      </c>
      <c r="DC56">
        <v>0.22256699999999999</v>
      </c>
      <c r="DD56">
        <v>0.42233300000000001</v>
      </c>
      <c r="DE56">
        <v>407.596</v>
      </c>
      <c r="DF56">
        <v>407.14</v>
      </c>
      <c r="DG56">
        <v>6.3739799999999999E-2</v>
      </c>
      <c r="DH56">
        <v>399.97</v>
      </c>
      <c r="DI56">
        <v>17.609500000000001</v>
      </c>
      <c r="DJ56">
        <v>1.60717</v>
      </c>
      <c r="DK56">
        <v>1.60138</v>
      </c>
      <c r="DL56">
        <v>14.027699999999999</v>
      </c>
      <c r="DM56">
        <v>13.972099999999999</v>
      </c>
      <c r="DN56">
        <v>0</v>
      </c>
      <c r="DO56">
        <v>0</v>
      </c>
      <c r="DP56">
        <v>0</v>
      </c>
      <c r="DQ56">
        <v>0</v>
      </c>
      <c r="DR56">
        <v>-4.7</v>
      </c>
      <c r="DS56">
        <v>0</v>
      </c>
      <c r="DT56">
        <v>-17.7</v>
      </c>
      <c r="DU56">
        <v>-2.1</v>
      </c>
      <c r="DV56">
        <v>34.5</v>
      </c>
      <c r="DW56">
        <v>39.936999999999998</v>
      </c>
      <c r="DX56">
        <v>37.375</v>
      </c>
      <c r="DY56">
        <v>39</v>
      </c>
      <c r="DZ56">
        <v>35.561999999999998</v>
      </c>
      <c r="EA56">
        <v>0</v>
      </c>
      <c r="EB56">
        <v>0</v>
      </c>
      <c r="EC56">
        <v>0</v>
      </c>
      <c r="ED56">
        <v>3791.8999998569502</v>
      </c>
      <c r="EE56">
        <v>0</v>
      </c>
      <c r="EF56">
        <v>2.0884615384615399</v>
      </c>
      <c r="EG56">
        <v>-5.5282054020459999</v>
      </c>
      <c r="EH56">
        <v>8.0820517481528409</v>
      </c>
      <c r="EI56">
        <v>-28.146153846153901</v>
      </c>
      <c r="EJ56">
        <v>15</v>
      </c>
      <c r="EK56">
        <v>1634337527</v>
      </c>
      <c r="EL56" t="s">
        <v>463</v>
      </c>
      <c r="EM56">
        <v>1634337527</v>
      </c>
      <c r="EN56">
        <v>1634337524</v>
      </c>
      <c r="EO56">
        <v>139</v>
      </c>
      <c r="EP56">
        <v>-6.7000000000000004E-2</v>
      </c>
      <c r="EQ56">
        <v>1E-3</v>
      </c>
      <c r="ER56">
        <v>5.0019999999999998</v>
      </c>
      <c r="ES56">
        <v>-0.63400000000000001</v>
      </c>
      <c r="ET56">
        <v>400</v>
      </c>
      <c r="EU56">
        <v>17</v>
      </c>
      <c r="EV56">
        <v>0.62</v>
      </c>
      <c r="EW56">
        <v>0.09</v>
      </c>
      <c r="EX56">
        <v>0.43918537499999999</v>
      </c>
      <c r="EY56">
        <v>-5.2245849906191501E-2</v>
      </c>
      <c r="EZ56">
        <v>2.6377234631105199E-2</v>
      </c>
      <c r="FA56">
        <v>1</v>
      </c>
      <c r="FB56">
        <v>5.4257497500000001E-2</v>
      </c>
      <c r="FC56">
        <v>3.0179496810506599E-2</v>
      </c>
      <c r="FD56">
        <v>4.1632502141648597E-3</v>
      </c>
      <c r="FE56">
        <v>1</v>
      </c>
      <c r="FF56">
        <v>2</v>
      </c>
      <c r="FG56">
        <v>2</v>
      </c>
      <c r="FH56" t="s">
        <v>403</v>
      </c>
      <c r="FI56">
        <v>3.82294</v>
      </c>
      <c r="FJ56">
        <v>2.7056300000000002</v>
      </c>
      <c r="FK56">
        <v>8.8400699999999999E-2</v>
      </c>
      <c r="FL56">
        <v>8.9138200000000001E-2</v>
      </c>
      <c r="FM56">
        <v>8.6326299999999995E-2</v>
      </c>
      <c r="FN56">
        <v>8.34926E-2</v>
      </c>
      <c r="FO56">
        <v>26528.7</v>
      </c>
      <c r="FP56">
        <v>22512.7</v>
      </c>
      <c r="FQ56">
        <v>26122.9</v>
      </c>
      <c r="FR56">
        <v>24113.1</v>
      </c>
      <c r="FS56">
        <v>40743.300000000003</v>
      </c>
      <c r="FT56">
        <v>36471.599999999999</v>
      </c>
      <c r="FU56">
        <v>47227.4</v>
      </c>
      <c r="FV56">
        <v>42985.7</v>
      </c>
      <c r="FW56">
        <v>2.7068300000000001</v>
      </c>
      <c r="FX56">
        <v>1.7584500000000001</v>
      </c>
      <c r="FY56">
        <v>3.1735699999999999E-2</v>
      </c>
      <c r="FZ56">
        <v>0</v>
      </c>
      <c r="GA56">
        <v>23.2681</v>
      </c>
      <c r="GB56">
        <v>999.9</v>
      </c>
      <c r="GC56">
        <v>49.274000000000001</v>
      </c>
      <c r="GD56">
        <v>27.17</v>
      </c>
      <c r="GE56">
        <v>19.587399999999999</v>
      </c>
      <c r="GF56">
        <v>54.9041</v>
      </c>
      <c r="GG56">
        <v>46.826900000000002</v>
      </c>
      <c r="GH56">
        <v>3</v>
      </c>
      <c r="GI56">
        <v>-0.262797</v>
      </c>
      <c r="GJ56">
        <v>-0.92986100000000005</v>
      </c>
      <c r="GK56">
        <v>20.262</v>
      </c>
      <c r="GL56">
        <v>5.2351099999999997</v>
      </c>
      <c r="GM56">
        <v>11.986000000000001</v>
      </c>
      <c r="GN56">
        <v>4.9571500000000004</v>
      </c>
      <c r="GO56">
        <v>3.3039999999999998</v>
      </c>
      <c r="GP56">
        <v>1609.6</v>
      </c>
      <c r="GQ56">
        <v>9999</v>
      </c>
      <c r="GR56">
        <v>3005.3</v>
      </c>
      <c r="GS56">
        <v>19.899999999999999</v>
      </c>
      <c r="GT56">
        <v>1.86815</v>
      </c>
      <c r="GU56">
        <v>1.8637999999999999</v>
      </c>
      <c r="GV56">
        <v>1.8714900000000001</v>
      </c>
      <c r="GW56">
        <v>1.8621799999999999</v>
      </c>
      <c r="GX56">
        <v>1.86172</v>
      </c>
      <c r="GY56">
        <v>1.86825</v>
      </c>
      <c r="GZ56">
        <v>1.85825</v>
      </c>
      <c r="HA56">
        <v>1.8647800000000001</v>
      </c>
      <c r="HB56">
        <v>5</v>
      </c>
      <c r="HC56">
        <v>0</v>
      </c>
      <c r="HD56">
        <v>0</v>
      </c>
      <c r="HE56">
        <v>0</v>
      </c>
      <c r="HF56" t="s">
        <v>396</v>
      </c>
      <c r="HG56" t="s">
        <v>397</v>
      </c>
      <c r="HH56" t="s">
        <v>398</v>
      </c>
      <c r="HI56" t="s">
        <v>398</v>
      </c>
      <c r="HJ56" t="s">
        <v>398</v>
      </c>
      <c r="HK56" t="s">
        <v>398</v>
      </c>
      <c r="HL56">
        <v>0</v>
      </c>
      <c r="HM56">
        <v>100</v>
      </c>
      <c r="HN56">
        <v>100</v>
      </c>
      <c r="HO56">
        <v>5.0019999999999998</v>
      </c>
      <c r="HP56">
        <v>-0.63419999999999999</v>
      </c>
      <c r="HQ56">
        <v>5.0018499999999904</v>
      </c>
      <c r="HR56">
        <v>0</v>
      </c>
      <c r="HS56">
        <v>0</v>
      </c>
      <c r="HT56">
        <v>0</v>
      </c>
      <c r="HU56">
        <v>-0.63416499999999898</v>
      </c>
      <c r="HV56">
        <v>0</v>
      </c>
      <c r="HW56">
        <v>0</v>
      </c>
      <c r="HX56">
        <v>0</v>
      </c>
      <c r="HY56">
        <v>-1</v>
      </c>
      <c r="HZ56">
        <v>-1</v>
      </c>
      <c r="IA56">
        <v>-1</v>
      </c>
      <c r="IB56">
        <v>-1</v>
      </c>
      <c r="IC56">
        <v>5.0999999999999996</v>
      </c>
      <c r="ID56">
        <v>5.2</v>
      </c>
      <c r="IE56">
        <v>1.5246599999999999</v>
      </c>
      <c r="IF56">
        <v>2.33643</v>
      </c>
      <c r="IG56">
        <v>2.64893</v>
      </c>
      <c r="IH56">
        <v>2.8967299999999998</v>
      </c>
      <c r="II56">
        <v>2.8442400000000001</v>
      </c>
      <c r="IJ56">
        <v>2.3071299999999999</v>
      </c>
      <c r="IK56">
        <v>31.980499999999999</v>
      </c>
      <c r="IL56">
        <v>14.727399999999999</v>
      </c>
      <c r="IM56">
        <v>18</v>
      </c>
      <c r="IN56">
        <v>1194.8</v>
      </c>
      <c r="IO56">
        <v>371.33</v>
      </c>
      <c r="IP56">
        <v>25.0001</v>
      </c>
      <c r="IQ56">
        <v>23.926300000000001</v>
      </c>
      <c r="IR56">
        <v>29.9999</v>
      </c>
      <c r="IS56">
        <v>23.853400000000001</v>
      </c>
      <c r="IT56">
        <v>23.7987</v>
      </c>
      <c r="IU56">
        <v>30.56</v>
      </c>
      <c r="IV56">
        <v>4.6896399999999998</v>
      </c>
      <c r="IW56">
        <v>100</v>
      </c>
      <c r="IX56">
        <v>25</v>
      </c>
      <c r="IY56">
        <v>400</v>
      </c>
      <c r="IZ56">
        <v>17.677399999999999</v>
      </c>
      <c r="JA56">
        <v>109.218</v>
      </c>
      <c r="JB56">
        <v>100.107</v>
      </c>
    </row>
    <row r="57" spans="1:262" x14ac:dyDescent="0.2">
      <c r="A57">
        <v>41</v>
      </c>
      <c r="B57">
        <v>1634337839</v>
      </c>
      <c r="C57">
        <v>919.40000009536698</v>
      </c>
      <c r="D57" t="s">
        <v>490</v>
      </c>
      <c r="E57" t="s">
        <v>491</v>
      </c>
      <c r="F57" t="s">
        <v>391</v>
      </c>
      <c r="G57">
        <v>1634337839</v>
      </c>
      <c r="H57">
        <f t="shared" si="46"/>
        <v>1.1062146243901347E-4</v>
      </c>
      <c r="I57">
        <f t="shared" si="47"/>
        <v>0.11062146243901347</v>
      </c>
      <c r="J57">
        <f t="shared" si="48"/>
        <v>-0.87096658598945131</v>
      </c>
      <c r="K57">
        <f t="shared" si="49"/>
        <v>400.47899999999998</v>
      </c>
      <c r="L57">
        <f t="shared" si="50"/>
        <v>579.68036882203535</v>
      </c>
      <c r="M57">
        <f t="shared" si="51"/>
        <v>52.770638926395499</v>
      </c>
      <c r="N57">
        <f t="shared" si="52"/>
        <v>36.457216499412006</v>
      </c>
      <c r="O57">
        <f t="shared" si="53"/>
        <v>7.3015304966147655E-3</v>
      </c>
      <c r="P57">
        <f t="shared" si="54"/>
        <v>2.7689590193817133</v>
      </c>
      <c r="Q57">
        <f t="shared" si="55"/>
        <v>7.2908509639205595E-3</v>
      </c>
      <c r="R57">
        <f t="shared" si="56"/>
        <v>4.5577400438239421E-3</v>
      </c>
      <c r="S57">
        <f t="shared" si="57"/>
        <v>0</v>
      </c>
      <c r="T57">
        <f t="shared" si="58"/>
        <v>25.202544768528419</v>
      </c>
      <c r="U57">
        <f t="shared" si="59"/>
        <v>23.779</v>
      </c>
      <c r="V57">
        <f t="shared" si="60"/>
        <v>2.9554448196051806</v>
      </c>
      <c r="W57">
        <f t="shared" si="61"/>
        <v>49.900617924082539</v>
      </c>
      <c r="X57">
        <f t="shared" si="62"/>
        <v>1.6088443768439999</v>
      </c>
      <c r="Y57">
        <f t="shared" si="63"/>
        <v>3.2240971029490111</v>
      </c>
      <c r="Z57">
        <f t="shared" si="64"/>
        <v>1.3466004427611806</v>
      </c>
      <c r="AA57">
        <f t="shared" si="65"/>
        <v>-4.8784064935604938</v>
      </c>
      <c r="AB57">
        <f t="shared" si="66"/>
        <v>217.03836450946153</v>
      </c>
      <c r="AC57">
        <f t="shared" si="67"/>
        <v>16.497599194746641</v>
      </c>
      <c r="AD57">
        <f t="shared" si="68"/>
        <v>228.65755721064767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48460.188174555646</v>
      </c>
      <c r="AJ57" t="s">
        <v>392</v>
      </c>
      <c r="AK57" t="s">
        <v>392</v>
      </c>
      <c r="AL57">
        <v>0</v>
      </c>
      <c r="AM57">
        <v>0</v>
      </c>
      <c r="AN57" t="e">
        <f t="shared" si="72"/>
        <v>#DIV/0!</v>
      </c>
      <c r="AO57">
        <v>0</v>
      </c>
      <c r="AP57" t="s">
        <v>392</v>
      </c>
      <c r="AQ57" t="s">
        <v>392</v>
      </c>
      <c r="AR57">
        <v>0</v>
      </c>
      <c r="AS57">
        <v>0</v>
      </c>
      <c r="AT57" t="e">
        <f t="shared" si="73"/>
        <v>#DIV/0!</v>
      </c>
      <c r="AU57">
        <v>0.5</v>
      </c>
      <c r="AV57">
        <f t="shared" si="74"/>
        <v>0</v>
      </c>
      <c r="AW57">
        <f t="shared" si="75"/>
        <v>-0.87096658598945131</v>
      </c>
      <c r="AX57" t="e">
        <f t="shared" si="76"/>
        <v>#DIV/0!</v>
      </c>
      <c r="AY57" t="e">
        <f t="shared" si="77"/>
        <v>#DIV/0!</v>
      </c>
      <c r="AZ57" t="e">
        <f t="shared" si="78"/>
        <v>#DIV/0!</v>
      </c>
      <c r="BA57" t="e">
        <f t="shared" si="79"/>
        <v>#DIV/0!</v>
      </c>
      <c r="BB57" t="s">
        <v>392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 t="e">
        <f t="shared" si="84"/>
        <v>#DIV/0!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v>231</v>
      </c>
      <c r="BM57">
        <v>300</v>
      </c>
      <c r="BN57">
        <v>300</v>
      </c>
      <c r="BO57">
        <v>300</v>
      </c>
      <c r="BP57">
        <v>8330.7900000000009</v>
      </c>
      <c r="BQ57">
        <v>980.15</v>
      </c>
      <c r="BR57">
        <v>-5.6589800000000001E-3</v>
      </c>
      <c r="BS57">
        <v>1.45</v>
      </c>
      <c r="BT57" t="s">
        <v>392</v>
      </c>
      <c r="BU57" t="s">
        <v>392</v>
      </c>
      <c r="BV57" t="s">
        <v>392</v>
      </c>
      <c r="BW57" t="s">
        <v>392</v>
      </c>
      <c r="BX57" t="s">
        <v>392</v>
      </c>
      <c r="BY57" t="s">
        <v>392</v>
      </c>
      <c r="BZ57" t="s">
        <v>392</v>
      </c>
      <c r="CA57" t="s">
        <v>392</v>
      </c>
      <c r="CB57" t="s">
        <v>392</v>
      </c>
      <c r="CC57" t="s">
        <v>392</v>
      </c>
      <c r="CD57">
        <f t="shared" si="88"/>
        <v>0</v>
      </c>
      <c r="CE57">
        <f t="shared" si="89"/>
        <v>0</v>
      </c>
      <c r="CF57">
        <f t="shared" si="90"/>
        <v>0</v>
      </c>
      <c r="CG57">
        <f t="shared" si="91"/>
        <v>0</v>
      </c>
      <c r="CH57">
        <v>6</v>
      </c>
      <c r="CI57">
        <v>0.5</v>
      </c>
      <c r="CJ57" t="s">
        <v>393</v>
      </c>
      <c r="CK57">
        <v>2</v>
      </c>
      <c r="CL57">
        <v>1634337839</v>
      </c>
      <c r="CM57">
        <v>400.47899999999998</v>
      </c>
      <c r="CN57">
        <v>399.983</v>
      </c>
      <c r="CO57">
        <v>17.672999999999998</v>
      </c>
      <c r="CP57">
        <v>17.607800000000001</v>
      </c>
      <c r="CQ57">
        <v>395.47800000000001</v>
      </c>
      <c r="CR57">
        <v>18.307200000000002</v>
      </c>
      <c r="CS57">
        <v>999.99800000000005</v>
      </c>
      <c r="CT57">
        <v>90.932500000000005</v>
      </c>
      <c r="CU57">
        <v>0.10152799999999999</v>
      </c>
      <c r="CV57">
        <v>25.232900000000001</v>
      </c>
      <c r="CW57">
        <v>23.779</v>
      </c>
      <c r="CX57">
        <v>999.9</v>
      </c>
      <c r="CY57">
        <v>0</v>
      </c>
      <c r="CZ57">
        <v>0</v>
      </c>
      <c r="DA57">
        <v>10020</v>
      </c>
      <c r="DB57">
        <v>0</v>
      </c>
      <c r="DC57">
        <v>0.22256699999999999</v>
      </c>
      <c r="DD57">
        <v>0.496307</v>
      </c>
      <c r="DE57">
        <v>407.68400000000003</v>
      </c>
      <c r="DF57">
        <v>407.15199999999999</v>
      </c>
      <c r="DG57">
        <v>6.5229400000000007E-2</v>
      </c>
      <c r="DH57">
        <v>399.983</v>
      </c>
      <c r="DI57">
        <v>17.607800000000001</v>
      </c>
      <c r="DJ57">
        <v>1.6070500000000001</v>
      </c>
      <c r="DK57">
        <v>1.6011200000000001</v>
      </c>
      <c r="DL57">
        <v>14.0266</v>
      </c>
      <c r="DM57">
        <v>13.9696</v>
      </c>
      <c r="DN57">
        <v>0</v>
      </c>
      <c r="DO57">
        <v>0</v>
      </c>
      <c r="DP57">
        <v>0</v>
      </c>
      <c r="DQ57">
        <v>0</v>
      </c>
      <c r="DR57">
        <v>1.8</v>
      </c>
      <c r="DS57">
        <v>0</v>
      </c>
      <c r="DT57">
        <v>-24.6</v>
      </c>
      <c r="DU57">
        <v>-4</v>
      </c>
      <c r="DV57">
        <v>34.5</v>
      </c>
      <c r="DW57">
        <v>39.936999999999998</v>
      </c>
      <c r="DX57">
        <v>37.375</v>
      </c>
      <c r="DY57">
        <v>39</v>
      </c>
      <c r="DZ57">
        <v>35.561999999999998</v>
      </c>
      <c r="EA57">
        <v>0</v>
      </c>
      <c r="EB57">
        <v>0</v>
      </c>
      <c r="EC57">
        <v>0</v>
      </c>
      <c r="ED57">
        <v>3796.6999998092701</v>
      </c>
      <c r="EE57">
        <v>0</v>
      </c>
      <c r="EF57">
        <v>2.1961538461538499</v>
      </c>
      <c r="EG57">
        <v>3.0119655163121499</v>
      </c>
      <c r="EH57">
        <v>6.9230773371091798</v>
      </c>
      <c r="EI57">
        <v>-28.603846153846199</v>
      </c>
      <c r="EJ57">
        <v>15</v>
      </c>
      <c r="EK57">
        <v>1634337527</v>
      </c>
      <c r="EL57" t="s">
        <v>463</v>
      </c>
      <c r="EM57">
        <v>1634337527</v>
      </c>
      <c r="EN57">
        <v>1634337524</v>
      </c>
      <c r="EO57">
        <v>139</v>
      </c>
      <c r="EP57">
        <v>-6.7000000000000004E-2</v>
      </c>
      <c r="EQ57">
        <v>1E-3</v>
      </c>
      <c r="ER57">
        <v>5.0019999999999998</v>
      </c>
      <c r="ES57">
        <v>-0.63400000000000001</v>
      </c>
      <c r="ET57">
        <v>400</v>
      </c>
      <c r="EU57">
        <v>17</v>
      </c>
      <c r="EV57">
        <v>0.62</v>
      </c>
      <c r="EW57">
        <v>0.09</v>
      </c>
      <c r="EX57">
        <v>0.43556480487804899</v>
      </c>
      <c r="EY57">
        <v>-5.2054285714285699E-2</v>
      </c>
      <c r="EZ57">
        <v>2.7233119321185498E-2</v>
      </c>
      <c r="FA57">
        <v>1</v>
      </c>
      <c r="FB57">
        <v>5.7569321951219499E-2</v>
      </c>
      <c r="FC57">
        <v>3.6099119163762898E-2</v>
      </c>
      <c r="FD57">
        <v>4.6829200588746796E-3</v>
      </c>
      <c r="FE57">
        <v>1</v>
      </c>
      <c r="FF57">
        <v>2</v>
      </c>
      <c r="FG57">
        <v>2</v>
      </c>
      <c r="FH57" t="s">
        <v>403</v>
      </c>
      <c r="FI57">
        <v>3.8229000000000002</v>
      </c>
      <c r="FJ57">
        <v>2.7049300000000001</v>
      </c>
      <c r="FK57">
        <v>8.8410699999999995E-2</v>
      </c>
      <c r="FL57">
        <v>8.9135000000000006E-2</v>
      </c>
      <c r="FM57">
        <v>8.63207E-2</v>
      </c>
      <c r="FN57">
        <v>8.3481799999999995E-2</v>
      </c>
      <c r="FO57">
        <v>26528.5</v>
      </c>
      <c r="FP57">
        <v>22512.9</v>
      </c>
      <c r="FQ57">
        <v>26123</v>
      </c>
      <c r="FR57">
        <v>24113.200000000001</v>
      </c>
      <c r="FS57">
        <v>40743.300000000003</v>
      </c>
      <c r="FT57">
        <v>36472.300000000003</v>
      </c>
      <c r="FU57">
        <v>47227</v>
      </c>
      <c r="FV57">
        <v>42985.9</v>
      </c>
      <c r="FW57">
        <v>2.7052</v>
      </c>
      <c r="FX57">
        <v>1.75865</v>
      </c>
      <c r="FY57">
        <v>3.0882699999999999E-2</v>
      </c>
      <c r="FZ57">
        <v>0</v>
      </c>
      <c r="GA57">
        <v>23.271100000000001</v>
      </c>
      <c r="GB57">
        <v>999.9</v>
      </c>
      <c r="GC57">
        <v>49.274000000000001</v>
      </c>
      <c r="GD57">
        <v>27.17</v>
      </c>
      <c r="GE57">
        <v>19.5886</v>
      </c>
      <c r="GF57">
        <v>54.914099999999998</v>
      </c>
      <c r="GG57">
        <v>46.859000000000002</v>
      </c>
      <c r="GH57">
        <v>3</v>
      </c>
      <c r="GI57">
        <v>-0.26327</v>
      </c>
      <c r="GJ57">
        <v>-0.92952100000000004</v>
      </c>
      <c r="GK57">
        <v>20.2621</v>
      </c>
      <c r="GL57">
        <v>5.2352600000000002</v>
      </c>
      <c r="GM57">
        <v>11.986000000000001</v>
      </c>
      <c r="GN57">
        <v>4.9572500000000002</v>
      </c>
      <c r="GO57">
        <v>3.3039999999999998</v>
      </c>
      <c r="GP57">
        <v>1609.9</v>
      </c>
      <c r="GQ57">
        <v>9999</v>
      </c>
      <c r="GR57">
        <v>3005.6</v>
      </c>
      <c r="GS57">
        <v>19.899999999999999</v>
      </c>
      <c r="GT57">
        <v>1.8681300000000001</v>
      </c>
      <c r="GU57">
        <v>1.86382</v>
      </c>
      <c r="GV57">
        <v>1.8714900000000001</v>
      </c>
      <c r="GW57">
        <v>1.8621799999999999</v>
      </c>
      <c r="GX57">
        <v>1.86172</v>
      </c>
      <c r="GY57">
        <v>1.8682300000000001</v>
      </c>
      <c r="GZ57">
        <v>1.8583000000000001</v>
      </c>
      <c r="HA57">
        <v>1.8647800000000001</v>
      </c>
      <c r="HB57">
        <v>5</v>
      </c>
      <c r="HC57">
        <v>0</v>
      </c>
      <c r="HD57">
        <v>0</v>
      </c>
      <c r="HE57">
        <v>0</v>
      </c>
      <c r="HF57" t="s">
        <v>396</v>
      </c>
      <c r="HG57" t="s">
        <v>397</v>
      </c>
      <c r="HH57" t="s">
        <v>398</v>
      </c>
      <c r="HI57" t="s">
        <v>398</v>
      </c>
      <c r="HJ57" t="s">
        <v>398</v>
      </c>
      <c r="HK57" t="s">
        <v>398</v>
      </c>
      <c r="HL57">
        <v>0</v>
      </c>
      <c r="HM57">
        <v>100</v>
      </c>
      <c r="HN57">
        <v>100</v>
      </c>
      <c r="HO57">
        <v>5.0010000000000003</v>
      </c>
      <c r="HP57">
        <v>-0.63419999999999999</v>
      </c>
      <c r="HQ57">
        <v>5.0018499999999904</v>
      </c>
      <c r="HR57">
        <v>0</v>
      </c>
      <c r="HS57">
        <v>0</v>
      </c>
      <c r="HT57">
        <v>0</v>
      </c>
      <c r="HU57">
        <v>-0.63416499999999898</v>
      </c>
      <c r="HV57">
        <v>0</v>
      </c>
      <c r="HW57">
        <v>0</v>
      </c>
      <c r="HX57">
        <v>0</v>
      </c>
      <c r="HY57">
        <v>-1</v>
      </c>
      <c r="HZ57">
        <v>-1</v>
      </c>
      <c r="IA57">
        <v>-1</v>
      </c>
      <c r="IB57">
        <v>-1</v>
      </c>
      <c r="IC57">
        <v>5.2</v>
      </c>
      <c r="ID57">
        <v>5.2</v>
      </c>
      <c r="IE57">
        <v>1.5246599999999999</v>
      </c>
      <c r="IF57">
        <v>2.34253</v>
      </c>
      <c r="IG57">
        <v>2.64893</v>
      </c>
      <c r="IH57">
        <v>2.8979499999999998</v>
      </c>
      <c r="II57">
        <v>2.8442400000000001</v>
      </c>
      <c r="IJ57">
        <v>2.3290999999999999</v>
      </c>
      <c r="IK57">
        <v>31.980499999999999</v>
      </c>
      <c r="IL57">
        <v>14.727399999999999</v>
      </c>
      <c r="IM57">
        <v>18</v>
      </c>
      <c r="IN57">
        <v>1192.67</v>
      </c>
      <c r="IO57">
        <v>371.43400000000003</v>
      </c>
      <c r="IP57">
        <v>25.0001</v>
      </c>
      <c r="IQ57">
        <v>23.924900000000001</v>
      </c>
      <c r="IR57">
        <v>29.9999</v>
      </c>
      <c r="IS57">
        <v>23.851400000000002</v>
      </c>
      <c r="IT57">
        <v>23.7987</v>
      </c>
      <c r="IU57">
        <v>30.5609</v>
      </c>
      <c r="IV57">
        <v>4.4145599999999998</v>
      </c>
      <c r="IW57">
        <v>100</v>
      </c>
      <c r="IX57">
        <v>25</v>
      </c>
      <c r="IY57">
        <v>400</v>
      </c>
      <c r="IZ57">
        <v>17.677399999999999</v>
      </c>
      <c r="JA57">
        <v>109.218</v>
      </c>
      <c r="JB57">
        <v>100.107</v>
      </c>
    </row>
    <row r="58" spans="1:262" x14ac:dyDescent="0.2">
      <c r="A58">
        <v>42</v>
      </c>
      <c r="B58">
        <v>1634337844</v>
      </c>
      <c r="C58">
        <v>924.40000009536698</v>
      </c>
      <c r="D58" t="s">
        <v>492</v>
      </c>
      <c r="E58" t="s">
        <v>493</v>
      </c>
      <c r="F58" t="s">
        <v>391</v>
      </c>
      <c r="G58">
        <v>1634337844</v>
      </c>
      <c r="H58">
        <f t="shared" si="46"/>
        <v>1.0417506514504997E-4</v>
      </c>
      <c r="I58">
        <f t="shared" si="47"/>
        <v>0.10417506514504997</v>
      </c>
      <c r="J58">
        <f t="shared" si="48"/>
        <v>-0.7533771126498815</v>
      </c>
      <c r="K58">
        <f t="shared" si="49"/>
        <v>400.38799999999998</v>
      </c>
      <c r="L58">
        <f t="shared" si="50"/>
        <v>564.57911470823205</v>
      </c>
      <c r="M58">
        <f t="shared" si="51"/>
        <v>51.397430783541203</v>
      </c>
      <c r="N58">
        <f t="shared" si="52"/>
        <v>36.450010247359998</v>
      </c>
      <c r="O58">
        <f t="shared" si="53"/>
        <v>6.8597730889368054E-3</v>
      </c>
      <c r="P58">
        <f t="shared" si="54"/>
        <v>2.7581860136685385</v>
      </c>
      <c r="Q58">
        <f t="shared" si="55"/>
        <v>6.850309063384563E-3</v>
      </c>
      <c r="R58">
        <f t="shared" si="56"/>
        <v>4.2822923632654325E-3</v>
      </c>
      <c r="S58">
        <f t="shared" si="57"/>
        <v>0</v>
      </c>
      <c r="T58">
        <f t="shared" si="58"/>
        <v>25.207810091880354</v>
      </c>
      <c r="U58">
        <f t="shared" si="59"/>
        <v>23.799800000000001</v>
      </c>
      <c r="V58">
        <f t="shared" si="60"/>
        <v>2.9591457067965123</v>
      </c>
      <c r="W58">
        <f t="shared" si="61"/>
        <v>49.90890593690461</v>
      </c>
      <c r="X58">
        <f t="shared" si="62"/>
        <v>1.6094563802240003</v>
      </c>
      <c r="Y58">
        <f t="shared" si="63"/>
        <v>3.2247879411716474</v>
      </c>
      <c r="Z58">
        <f t="shared" si="64"/>
        <v>1.3496893265725121</v>
      </c>
      <c r="AA58">
        <f t="shared" si="65"/>
        <v>-4.5941203728967039</v>
      </c>
      <c r="AB58">
        <f t="shared" si="66"/>
        <v>213.63631932079588</v>
      </c>
      <c r="AC58">
        <f t="shared" si="67"/>
        <v>16.304431831643026</v>
      </c>
      <c r="AD58">
        <f t="shared" si="68"/>
        <v>225.34663077954221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48164.665006585892</v>
      </c>
      <c r="AJ58" t="s">
        <v>392</v>
      </c>
      <c r="AK58" t="s">
        <v>392</v>
      </c>
      <c r="AL58">
        <v>0</v>
      </c>
      <c r="AM58">
        <v>0</v>
      </c>
      <c r="AN58" t="e">
        <f t="shared" si="72"/>
        <v>#DIV/0!</v>
      </c>
      <c r="AO58">
        <v>0</v>
      </c>
      <c r="AP58" t="s">
        <v>392</v>
      </c>
      <c r="AQ58" t="s">
        <v>392</v>
      </c>
      <c r="AR58">
        <v>0</v>
      </c>
      <c r="AS58">
        <v>0</v>
      </c>
      <c r="AT58" t="e">
        <f t="shared" si="73"/>
        <v>#DIV/0!</v>
      </c>
      <c r="AU58">
        <v>0.5</v>
      </c>
      <c r="AV58">
        <f t="shared" si="74"/>
        <v>0</v>
      </c>
      <c r="AW58">
        <f t="shared" si="75"/>
        <v>-0.7533771126498815</v>
      </c>
      <c r="AX58" t="e">
        <f t="shared" si="76"/>
        <v>#DIV/0!</v>
      </c>
      <c r="AY58" t="e">
        <f t="shared" si="77"/>
        <v>#DIV/0!</v>
      </c>
      <c r="AZ58" t="e">
        <f t="shared" si="78"/>
        <v>#DIV/0!</v>
      </c>
      <c r="BA58" t="e">
        <f t="shared" si="79"/>
        <v>#DIV/0!</v>
      </c>
      <c r="BB58" t="s">
        <v>392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 t="e">
        <f t="shared" si="84"/>
        <v>#DIV/0!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v>231</v>
      </c>
      <c r="BM58">
        <v>300</v>
      </c>
      <c r="BN58">
        <v>300</v>
      </c>
      <c r="BO58">
        <v>300</v>
      </c>
      <c r="BP58">
        <v>8330.7900000000009</v>
      </c>
      <c r="BQ58">
        <v>980.15</v>
      </c>
      <c r="BR58">
        <v>-5.6589800000000001E-3</v>
      </c>
      <c r="BS58">
        <v>1.45</v>
      </c>
      <c r="BT58" t="s">
        <v>392</v>
      </c>
      <c r="BU58" t="s">
        <v>392</v>
      </c>
      <c r="BV58" t="s">
        <v>392</v>
      </c>
      <c r="BW58" t="s">
        <v>392</v>
      </c>
      <c r="BX58" t="s">
        <v>392</v>
      </c>
      <c r="BY58" t="s">
        <v>392</v>
      </c>
      <c r="BZ58" t="s">
        <v>392</v>
      </c>
      <c r="CA58" t="s">
        <v>392</v>
      </c>
      <c r="CB58" t="s">
        <v>392</v>
      </c>
      <c r="CC58" t="s">
        <v>392</v>
      </c>
      <c r="CD58">
        <f t="shared" si="88"/>
        <v>0</v>
      </c>
      <c r="CE58">
        <f t="shared" si="89"/>
        <v>0</v>
      </c>
      <c r="CF58">
        <f t="shared" si="90"/>
        <v>0</v>
      </c>
      <c r="CG58">
        <f t="shared" si="91"/>
        <v>0</v>
      </c>
      <c r="CH58">
        <v>6</v>
      </c>
      <c r="CI58">
        <v>0.5</v>
      </c>
      <c r="CJ58" t="s">
        <v>393</v>
      </c>
      <c r="CK58">
        <v>2</v>
      </c>
      <c r="CL58">
        <v>1634337844</v>
      </c>
      <c r="CM58">
        <v>400.38799999999998</v>
      </c>
      <c r="CN58">
        <v>399.96100000000001</v>
      </c>
      <c r="CO58">
        <v>17.679200000000002</v>
      </c>
      <c r="CP58">
        <v>17.617799999999999</v>
      </c>
      <c r="CQ58">
        <v>395.38600000000002</v>
      </c>
      <c r="CR58">
        <v>18.313400000000001</v>
      </c>
      <c r="CS58">
        <v>1000</v>
      </c>
      <c r="CT58">
        <v>90.934200000000004</v>
      </c>
      <c r="CU58">
        <v>0.10252</v>
      </c>
      <c r="CV58">
        <v>25.236499999999999</v>
      </c>
      <c r="CW58">
        <v>23.799800000000001</v>
      </c>
      <c r="CX58">
        <v>999.9</v>
      </c>
      <c r="CY58">
        <v>0</v>
      </c>
      <c r="CZ58">
        <v>0</v>
      </c>
      <c r="DA58">
        <v>9956.25</v>
      </c>
      <c r="DB58">
        <v>0</v>
      </c>
      <c r="DC58">
        <v>0.22256699999999999</v>
      </c>
      <c r="DD58">
        <v>0.42694100000000001</v>
      </c>
      <c r="DE58">
        <v>407.59399999999999</v>
      </c>
      <c r="DF58">
        <v>407.13400000000001</v>
      </c>
      <c r="DG58">
        <v>6.1397599999999997E-2</v>
      </c>
      <c r="DH58">
        <v>399.96100000000001</v>
      </c>
      <c r="DI58">
        <v>17.617799999999999</v>
      </c>
      <c r="DJ58">
        <v>1.60765</v>
      </c>
      <c r="DK58">
        <v>1.60206</v>
      </c>
      <c r="DL58">
        <v>14.032299999999999</v>
      </c>
      <c r="DM58">
        <v>13.9787</v>
      </c>
      <c r="DN58">
        <v>0</v>
      </c>
      <c r="DO58">
        <v>0</v>
      </c>
      <c r="DP58">
        <v>0</v>
      </c>
      <c r="DQ58">
        <v>0</v>
      </c>
      <c r="DR58">
        <v>0.1</v>
      </c>
      <c r="DS58">
        <v>0</v>
      </c>
      <c r="DT58">
        <v>-23.1</v>
      </c>
      <c r="DU58">
        <v>-3</v>
      </c>
      <c r="DV58">
        <v>34.5</v>
      </c>
      <c r="DW58">
        <v>39.936999999999998</v>
      </c>
      <c r="DX58">
        <v>37.375</v>
      </c>
      <c r="DY58">
        <v>39</v>
      </c>
      <c r="DZ58">
        <v>35.561999999999998</v>
      </c>
      <c r="EA58">
        <v>0</v>
      </c>
      <c r="EB58">
        <v>0</v>
      </c>
      <c r="EC58">
        <v>0</v>
      </c>
      <c r="ED58">
        <v>3801.5</v>
      </c>
      <c r="EE58">
        <v>0</v>
      </c>
      <c r="EF58">
        <v>1.45384615384615</v>
      </c>
      <c r="EG58">
        <v>0.81367482727304496</v>
      </c>
      <c r="EH58">
        <v>12.105983151434399</v>
      </c>
      <c r="EI58">
        <v>-26.8346153846154</v>
      </c>
      <c r="EJ58">
        <v>15</v>
      </c>
      <c r="EK58">
        <v>1634337527</v>
      </c>
      <c r="EL58" t="s">
        <v>463</v>
      </c>
      <c r="EM58">
        <v>1634337527</v>
      </c>
      <c r="EN58">
        <v>1634337524</v>
      </c>
      <c r="EO58">
        <v>139</v>
      </c>
      <c r="EP58">
        <v>-6.7000000000000004E-2</v>
      </c>
      <c r="EQ58">
        <v>1E-3</v>
      </c>
      <c r="ER58">
        <v>5.0019999999999998</v>
      </c>
      <c r="ES58">
        <v>-0.63400000000000001</v>
      </c>
      <c r="ET58">
        <v>400</v>
      </c>
      <c r="EU58">
        <v>17</v>
      </c>
      <c r="EV58">
        <v>0.62</v>
      </c>
      <c r="EW58">
        <v>0.09</v>
      </c>
      <c r="EX58">
        <v>0.4352471</v>
      </c>
      <c r="EY58">
        <v>0.156919181988743</v>
      </c>
      <c r="EZ58">
        <v>2.81020175537273E-2</v>
      </c>
      <c r="FA58">
        <v>0</v>
      </c>
      <c r="FB58">
        <v>6.0241937500000002E-2</v>
      </c>
      <c r="FC58">
        <v>3.6944058911819698E-2</v>
      </c>
      <c r="FD58">
        <v>4.7273448287959404E-3</v>
      </c>
      <c r="FE58">
        <v>1</v>
      </c>
      <c r="FF58">
        <v>1</v>
      </c>
      <c r="FG58">
        <v>2</v>
      </c>
      <c r="FH58" t="s">
        <v>395</v>
      </c>
      <c r="FI58">
        <v>3.8229000000000002</v>
      </c>
      <c r="FJ58">
        <v>2.7053600000000002</v>
      </c>
      <c r="FK58">
        <v>8.8396699999999995E-2</v>
      </c>
      <c r="FL58">
        <v>8.9133400000000002E-2</v>
      </c>
      <c r="FM58">
        <v>8.6343500000000004E-2</v>
      </c>
      <c r="FN58">
        <v>8.35177E-2</v>
      </c>
      <c r="FO58">
        <v>26529</v>
      </c>
      <c r="FP58">
        <v>22513</v>
      </c>
      <c r="FQ58">
        <v>26123</v>
      </c>
      <c r="FR58">
        <v>24113.3</v>
      </c>
      <c r="FS58">
        <v>40742.800000000003</v>
      </c>
      <c r="FT58">
        <v>36470.800000000003</v>
      </c>
      <c r="FU58">
        <v>47227.8</v>
      </c>
      <c r="FV58">
        <v>42985.9</v>
      </c>
      <c r="FW58">
        <v>2.7054299999999998</v>
      </c>
      <c r="FX58">
        <v>1.7583200000000001</v>
      </c>
      <c r="FY58">
        <v>3.1910800000000003E-2</v>
      </c>
      <c r="FZ58">
        <v>0</v>
      </c>
      <c r="GA58">
        <v>23.274999999999999</v>
      </c>
      <c r="GB58">
        <v>999.9</v>
      </c>
      <c r="GC58">
        <v>49.274000000000001</v>
      </c>
      <c r="GD58">
        <v>27.17</v>
      </c>
      <c r="GE58">
        <v>19.587199999999999</v>
      </c>
      <c r="GF58">
        <v>55.554099999999998</v>
      </c>
      <c r="GG58">
        <v>46.838900000000002</v>
      </c>
      <c r="GH58">
        <v>3</v>
      </c>
      <c r="GI58">
        <v>-0.26317800000000002</v>
      </c>
      <c r="GJ58">
        <v>-0.92823</v>
      </c>
      <c r="GK58">
        <v>20.2621</v>
      </c>
      <c r="GL58">
        <v>5.2346599999999999</v>
      </c>
      <c r="GM58">
        <v>11.986000000000001</v>
      </c>
      <c r="GN58">
        <v>4.9573499999999999</v>
      </c>
      <c r="GO58">
        <v>3.3039999999999998</v>
      </c>
      <c r="GP58">
        <v>1609.9</v>
      </c>
      <c r="GQ58">
        <v>9999</v>
      </c>
      <c r="GR58">
        <v>3005.6</v>
      </c>
      <c r="GS58">
        <v>19.899999999999999</v>
      </c>
      <c r="GT58">
        <v>1.8681399999999999</v>
      </c>
      <c r="GU58">
        <v>1.8638399999999999</v>
      </c>
      <c r="GV58">
        <v>1.8714900000000001</v>
      </c>
      <c r="GW58">
        <v>1.8621799999999999</v>
      </c>
      <c r="GX58">
        <v>1.86172</v>
      </c>
      <c r="GY58">
        <v>1.86822</v>
      </c>
      <c r="GZ58">
        <v>1.85826</v>
      </c>
      <c r="HA58">
        <v>1.8647800000000001</v>
      </c>
      <c r="HB58">
        <v>5</v>
      </c>
      <c r="HC58">
        <v>0</v>
      </c>
      <c r="HD58">
        <v>0</v>
      </c>
      <c r="HE58">
        <v>0</v>
      </c>
      <c r="HF58" t="s">
        <v>396</v>
      </c>
      <c r="HG58" t="s">
        <v>397</v>
      </c>
      <c r="HH58" t="s">
        <v>398</v>
      </c>
      <c r="HI58" t="s">
        <v>398</v>
      </c>
      <c r="HJ58" t="s">
        <v>398</v>
      </c>
      <c r="HK58" t="s">
        <v>398</v>
      </c>
      <c r="HL58">
        <v>0</v>
      </c>
      <c r="HM58">
        <v>100</v>
      </c>
      <c r="HN58">
        <v>100</v>
      </c>
      <c r="HO58">
        <v>5.0019999999999998</v>
      </c>
      <c r="HP58">
        <v>-0.63419999999999999</v>
      </c>
      <c r="HQ58">
        <v>5.0018499999999904</v>
      </c>
      <c r="HR58">
        <v>0</v>
      </c>
      <c r="HS58">
        <v>0</v>
      </c>
      <c r="HT58">
        <v>0</v>
      </c>
      <c r="HU58">
        <v>-0.63416499999999898</v>
      </c>
      <c r="HV58">
        <v>0</v>
      </c>
      <c r="HW58">
        <v>0</v>
      </c>
      <c r="HX58">
        <v>0</v>
      </c>
      <c r="HY58">
        <v>-1</v>
      </c>
      <c r="HZ58">
        <v>-1</v>
      </c>
      <c r="IA58">
        <v>-1</v>
      </c>
      <c r="IB58">
        <v>-1</v>
      </c>
      <c r="IC58">
        <v>5.3</v>
      </c>
      <c r="ID58">
        <v>5.3</v>
      </c>
      <c r="IE58">
        <v>1.5246599999999999</v>
      </c>
      <c r="IF58">
        <v>2.33643</v>
      </c>
      <c r="IG58">
        <v>2.64893</v>
      </c>
      <c r="IH58">
        <v>2.8979499999999998</v>
      </c>
      <c r="II58">
        <v>2.8442400000000001</v>
      </c>
      <c r="IJ58">
        <v>2.33887</v>
      </c>
      <c r="IK58">
        <v>31.980499999999999</v>
      </c>
      <c r="IL58">
        <v>14.7187</v>
      </c>
      <c r="IM58">
        <v>18</v>
      </c>
      <c r="IN58">
        <v>1192.97</v>
      </c>
      <c r="IO58">
        <v>371.25200000000001</v>
      </c>
      <c r="IP58">
        <v>25.0001</v>
      </c>
      <c r="IQ58">
        <v>23.924900000000001</v>
      </c>
      <c r="IR58">
        <v>30.0001</v>
      </c>
      <c r="IS58">
        <v>23.851400000000002</v>
      </c>
      <c r="IT58">
        <v>23.796800000000001</v>
      </c>
      <c r="IU58">
        <v>30.5624</v>
      </c>
      <c r="IV58">
        <v>4.4145599999999998</v>
      </c>
      <c r="IW58">
        <v>100</v>
      </c>
      <c r="IX58">
        <v>25</v>
      </c>
      <c r="IY58">
        <v>400</v>
      </c>
      <c r="IZ58">
        <v>17.677399999999999</v>
      </c>
      <c r="JA58">
        <v>109.21899999999999</v>
      </c>
      <c r="JB58">
        <v>100.107</v>
      </c>
    </row>
    <row r="59" spans="1:262" x14ac:dyDescent="0.2">
      <c r="A59">
        <v>43</v>
      </c>
      <c r="B59">
        <v>1634337849</v>
      </c>
      <c r="C59">
        <v>929.40000009536698</v>
      </c>
      <c r="D59" t="s">
        <v>494</v>
      </c>
      <c r="E59" t="s">
        <v>495</v>
      </c>
      <c r="F59" t="s">
        <v>391</v>
      </c>
      <c r="G59">
        <v>1634337849</v>
      </c>
      <c r="H59">
        <f t="shared" si="46"/>
        <v>1.096079515841906E-4</v>
      </c>
      <c r="I59">
        <f t="shared" si="47"/>
        <v>0.10960795158419061</v>
      </c>
      <c r="J59">
        <f t="shared" si="48"/>
        <v>-0.70724223009075893</v>
      </c>
      <c r="K59">
        <f t="shared" si="49"/>
        <v>400.41800000000001</v>
      </c>
      <c r="L59">
        <f t="shared" si="50"/>
        <v>545.95179452141065</v>
      </c>
      <c r="M59">
        <f t="shared" si="51"/>
        <v>49.702962746373132</v>
      </c>
      <c r="N59">
        <f t="shared" si="52"/>
        <v>36.453696345890009</v>
      </c>
      <c r="O59">
        <f t="shared" si="53"/>
        <v>7.2141640182850561E-3</v>
      </c>
      <c r="P59">
        <f t="shared" si="54"/>
        <v>2.7660845932003495</v>
      </c>
      <c r="Q59">
        <f t="shared" si="55"/>
        <v>7.2037275143657185E-3</v>
      </c>
      <c r="R59">
        <f t="shared" si="56"/>
        <v>4.5032660966248597E-3</v>
      </c>
      <c r="S59">
        <f t="shared" si="57"/>
        <v>0</v>
      </c>
      <c r="T59">
        <f t="shared" si="58"/>
        <v>25.208593977371791</v>
      </c>
      <c r="U59">
        <f t="shared" si="59"/>
        <v>23.805499999999999</v>
      </c>
      <c r="V59">
        <f t="shared" si="60"/>
        <v>2.9601605993889994</v>
      </c>
      <c r="W59">
        <f t="shared" si="61"/>
        <v>49.910736081217088</v>
      </c>
      <c r="X59">
        <f t="shared" si="62"/>
        <v>1.6097261428784999</v>
      </c>
      <c r="Y59">
        <f t="shared" si="63"/>
        <v>3.2252101837550105</v>
      </c>
      <c r="Z59">
        <f t="shared" si="64"/>
        <v>1.3504344565104995</v>
      </c>
      <c r="AA59">
        <f t="shared" si="65"/>
        <v>-4.8337106648628057</v>
      </c>
      <c r="AB59">
        <f t="shared" si="66"/>
        <v>213.72616869000669</v>
      </c>
      <c r="AC59">
        <f t="shared" si="67"/>
        <v>16.26535933966791</v>
      </c>
      <c r="AD59">
        <f t="shared" si="68"/>
        <v>225.15781736481179</v>
      </c>
      <c r="AE59">
        <v>0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48380.591059196151</v>
      </c>
      <c r="AJ59" t="s">
        <v>392</v>
      </c>
      <c r="AK59" t="s">
        <v>392</v>
      </c>
      <c r="AL59">
        <v>0</v>
      </c>
      <c r="AM59">
        <v>0</v>
      </c>
      <c r="AN59" t="e">
        <f t="shared" si="72"/>
        <v>#DIV/0!</v>
      </c>
      <c r="AO59">
        <v>0</v>
      </c>
      <c r="AP59" t="s">
        <v>392</v>
      </c>
      <c r="AQ59" t="s">
        <v>392</v>
      </c>
      <c r="AR59">
        <v>0</v>
      </c>
      <c r="AS59">
        <v>0</v>
      </c>
      <c r="AT59" t="e">
        <f t="shared" si="73"/>
        <v>#DIV/0!</v>
      </c>
      <c r="AU59">
        <v>0.5</v>
      </c>
      <c r="AV59">
        <f t="shared" si="74"/>
        <v>0</v>
      </c>
      <c r="AW59">
        <f t="shared" si="75"/>
        <v>-0.70724223009075893</v>
      </c>
      <c r="AX59" t="e">
        <f t="shared" si="76"/>
        <v>#DIV/0!</v>
      </c>
      <c r="AY59" t="e">
        <f t="shared" si="77"/>
        <v>#DIV/0!</v>
      </c>
      <c r="AZ59" t="e">
        <f t="shared" si="78"/>
        <v>#DIV/0!</v>
      </c>
      <c r="BA59" t="e">
        <f t="shared" si="79"/>
        <v>#DIV/0!</v>
      </c>
      <c r="BB59" t="s">
        <v>392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 t="e">
        <f t="shared" si="84"/>
        <v>#DIV/0!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v>231</v>
      </c>
      <c r="BM59">
        <v>300</v>
      </c>
      <c r="BN59">
        <v>300</v>
      </c>
      <c r="BO59">
        <v>300</v>
      </c>
      <c r="BP59">
        <v>8330.7900000000009</v>
      </c>
      <c r="BQ59">
        <v>980.15</v>
      </c>
      <c r="BR59">
        <v>-5.6589800000000001E-3</v>
      </c>
      <c r="BS59">
        <v>1.45</v>
      </c>
      <c r="BT59" t="s">
        <v>392</v>
      </c>
      <c r="BU59" t="s">
        <v>392</v>
      </c>
      <c r="BV59" t="s">
        <v>392</v>
      </c>
      <c r="BW59" t="s">
        <v>392</v>
      </c>
      <c r="BX59" t="s">
        <v>392</v>
      </c>
      <c r="BY59" t="s">
        <v>392</v>
      </c>
      <c r="BZ59" t="s">
        <v>392</v>
      </c>
      <c r="CA59" t="s">
        <v>392</v>
      </c>
      <c r="CB59" t="s">
        <v>392</v>
      </c>
      <c r="CC59" t="s">
        <v>392</v>
      </c>
      <c r="CD59">
        <f t="shared" si="88"/>
        <v>0</v>
      </c>
      <c r="CE59">
        <f t="shared" si="89"/>
        <v>0</v>
      </c>
      <c r="CF59">
        <f t="shared" si="90"/>
        <v>0</v>
      </c>
      <c r="CG59">
        <f t="shared" si="91"/>
        <v>0</v>
      </c>
      <c r="CH59">
        <v>6</v>
      </c>
      <c r="CI59">
        <v>0.5</v>
      </c>
      <c r="CJ59" t="s">
        <v>393</v>
      </c>
      <c r="CK59">
        <v>2</v>
      </c>
      <c r="CL59">
        <v>1634337849</v>
      </c>
      <c r="CM59">
        <v>400.41800000000001</v>
      </c>
      <c r="CN59">
        <v>400.02</v>
      </c>
      <c r="CO59">
        <v>17.681699999999999</v>
      </c>
      <c r="CP59">
        <v>17.617100000000001</v>
      </c>
      <c r="CQ59">
        <v>395.41699999999997</v>
      </c>
      <c r="CR59">
        <v>18.315899999999999</v>
      </c>
      <c r="CS59">
        <v>1000.03</v>
      </c>
      <c r="CT59">
        <v>90.937200000000004</v>
      </c>
      <c r="CU59">
        <v>0.101905</v>
      </c>
      <c r="CV59">
        <v>25.238700000000001</v>
      </c>
      <c r="CW59">
        <v>23.805499999999999</v>
      </c>
      <c r="CX59">
        <v>999.9</v>
      </c>
      <c r="CY59">
        <v>0</v>
      </c>
      <c r="CZ59">
        <v>0</v>
      </c>
      <c r="DA59">
        <v>10002.5</v>
      </c>
      <c r="DB59">
        <v>0</v>
      </c>
      <c r="DC59">
        <v>0.22256699999999999</v>
      </c>
      <c r="DD59">
        <v>0.39810200000000001</v>
      </c>
      <c r="DE59">
        <v>407.62599999999998</v>
      </c>
      <c r="DF59">
        <v>407.19400000000002</v>
      </c>
      <c r="DG59">
        <v>6.4645800000000003E-2</v>
      </c>
      <c r="DH59">
        <v>400.02</v>
      </c>
      <c r="DI59">
        <v>17.617100000000001</v>
      </c>
      <c r="DJ59">
        <v>1.6079300000000001</v>
      </c>
      <c r="DK59">
        <v>1.60205</v>
      </c>
      <c r="DL59">
        <v>14.035</v>
      </c>
      <c r="DM59">
        <v>13.9785</v>
      </c>
      <c r="DN59">
        <v>0</v>
      </c>
      <c r="DO59">
        <v>0</v>
      </c>
      <c r="DP59">
        <v>0</v>
      </c>
      <c r="DQ59">
        <v>0</v>
      </c>
      <c r="DR59">
        <v>2.8</v>
      </c>
      <c r="DS59">
        <v>0</v>
      </c>
      <c r="DT59">
        <v>-30.3</v>
      </c>
      <c r="DU59">
        <v>-4.5999999999999996</v>
      </c>
      <c r="DV59">
        <v>34.561999999999998</v>
      </c>
      <c r="DW59">
        <v>39.936999999999998</v>
      </c>
      <c r="DX59">
        <v>37.375</v>
      </c>
      <c r="DY59">
        <v>39</v>
      </c>
      <c r="DZ59">
        <v>35.561999999999998</v>
      </c>
      <c r="EA59">
        <v>0</v>
      </c>
      <c r="EB59">
        <v>0</v>
      </c>
      <c r="EC59">
        <v>0</v>
      </c>
      <c r="ED59">
        <v>3806.8999998569502</v>
      </c>
      <c r="EE59">
        <v>0</v>
      </c>
      <c r="EF59">
        <v>1.8640000000000001</v>
      </c>
      <c r="EG59">
        <v>-9.95384629675622</v>
      </c>
      <c r="EH59">
        <v>18.315384676870298</v>
      </c>
      <c r="EI59">
        <v>-27.152000000000001</v>
      </c>
      <c r="EJ59">
        <v>15</v>
      </c>
      <c r="EK59">
        <v>1634337527</v>
      </c>
      <c r="EL59" t="s">
        <v>463</v>
      </c>
      <c r="EM59">
        <v>1634337527</v>
      </c>
      <c r="EN59">
        <v>1634337524</v>
      </c>
      <c r="EO59">
        <v>139</v>
      </c>
      <c r="EP59">
        <v>-6.7000000000000004E-2</v>
      </c>
      <c r="EQ59">
        <v>1E-3</v>
      </c>
      <c r="ER59">
        <v>5.0019999999999998</v>
      </c>
      <c r="ES59">
        <v>-0.63400000000000001</v>
      </c>
      <c r="ET59">
        <v>400</v>
      </c>
      <c r="EU59">
        <v>17</v>
      </c>
      <c r="EV59">
        <v>0.62</v>
      </c>
      <c r="EW59">
        <v>0.09</v>
      </c>
      <c r="EX59">
        <v>0.43951719512195098</v>
      </c>
      <c r="EY59">
        <v>-1.33477421602779E-2</v>
      </c>
      <c r="EZ59">
        <v>2.35787128946176E-2</v>
      </c>
      <c r="FA59">
        <v>1</v>
      </c>
      <c r="FB59">
        <v>6.1568660975609799E-2</v>
      </c>
      <c r="FC59">
        <v>2.6266147735191699E-2</v>
      </c>
      <c r="FD59">
        <v>4.1462037146473103E-3</v>
      </c>
      <c r="FE59">
        <v>1</v>
      </c>
      <c r="FF59">
        <v>2</v>
      </c>
      <c r="FG59">
        <v>2</v>
      </c>
      <c r="FH59" t="s">
        <v>403</v>
      </c>
      <c r="FI59">
        <v>3.82294</v>
      </c>
      <c r="FJ59">
        <v>2.7051699999999999</v>
      </c>
      <c r="FK59">
        <v>8.8404800000000006E-2</v>
      </c>
      <c r="FL59">
        <v>8.9146299999999998E-2</v>
      </c>
      <c r="FM59">
        <v>8.6354899999999998E-2</v>
      </c>
      <c r="FN59">
        <v>8.3517800000000003E-2</v>
      </c>
      <c r="FO59">
        <v>26528.7</v>
      </c>
      <c r="FP59">
        <v>22513</v>
      </c>
      <c r="FQ59">
        <v>26123</v>
      </c>
      <c r="FR59">
        <v>24113.599999999999</v>
      </c>
      <c r="FS59">
        <v>40742.199999999997</v>
      </c>
      <c r="FT59">
        <v>36471.199999999997</v>
      </c>
      <c r="FU59">
        <v>47227.6</v>
      </c>
      <c r="FV59">
        <v>42986.400000000001</v>
      </c>
      <c r="FW59">
        <v>2.70478</v>
      </c>
      <c r="FX59">
        <v>1.7585999999999999</v>
      </c>
      <c r="FY59">
        <v>3.2018900000000003E-2</v>
      </c>
      <c r="FZ59">
        <v>0</v>
      </c>
      <c r="GA59">
        <v>23.2789</v>
      </c>
      <c r="GB59">
        <v>999.9</v>
      </c>
      <c r="GC59">
        <v>49.274000000000001</v>
      </c>
      <c r="GD59">
        <v>27.15</v>
      </c>
      <c r="GE59">
        <v>19.565200000000001</v>
      </c>
      <c r="GF59">
        <v>55.384099999999997</v>
      </c>
      <c r="GG59">
        <v>46.822899999999997</v>
      </c>
      <c r="GH59">
        <v>3</v>
      </c>
      <c r="GI59">
        <v>-0.26325999999999999</v>
      </c>
      <c r="GJ59">
        <v>-0.92782399999999998</v>
      </c>
      <c r="GK59">
        <v>20.2623</v>
      </c>
      <c r="GL59">
        <v>5.2345100000000002</v>
      </c>
      <c r="GM59">
        <v>11.986000000000001</v>
      </c>
      <c r="GN59">
        <v>4.9571500000000004</v>
      </c>
      <c r="GO59">
        <v>3.3039999999999998</v>
      </c>
      <c r="GP59">
        <v>1610.2</v>
      </c>
      <c r="GQ59">
        <v>9999</v>
      </c>
      <c r="GR59">
        <v>3005.8</v>
      </c>
      <c r="GS59">
        <v>19.899999999999999</v>
      </c>
      <c r="GT59">
        <v>1.8681300000000001</v>
      </c>
      <c r="GU59">
        <v>1.8638399999999999</v>
      </c>
      <c r="GV59">
        <v>1.8714900000000001</v>
      </c>
      <c r="GW59">
        <v>1.86219</v>
      </c>
      <c r="GX59">
        <v>1.86172</v>
      </c>
      <c r="GY59">
        <v>1.8682300000000001</v>
      </c>
      <c r="GZ59">
        <v>1.8582700000000001</v>
      </c>
      <c r="HA59">
        <v>1.8647899999999999</v>
      </c>
      <c r="HB59">
        <v>5</v>
      </c>
      <c r="HC59">
        <v>0</v>
      </c>
      <c r="HD59">
        <v>0</v>
      </c>
      <c r="HE59">
        <v>0</v>
      </c>
      <c r="HF59" t="s">
        <v>396</v>
      </c>
      <c r="HG59" t="s">
        <v>397</v>
      </c>
      <c r="HH59" t="s">
        <v>398</v>
      </c>
      <c r="HI59" t="s">
        <v>398</v>
      </c>
      <c r="HJ59" t="s">
        <v>398</v>
      </c>
      <c r="HK59" t="s">
        <v>398</v>
      </c>
      <c r="HL59">
        <v>0</v>
      </c>
      <c r="HM59">
        <v>100</v>
      </c>
      <c r="HN59">
        <v>100</v>
      </c>
      <c r="HO59">
        <v>5.0010000000000003</v>
      </c>
      <c r="HP59">
        <v>-0.63419999999999999</v>
      </c>
      <c r="HQ59">
        <v>5.0018499999999904</v>
      </c>
      <c r="HR59">
        <v>0</v>
      </c>
      <c r="HS59">
        <v>0</v>
      </c>
      <c r="HT59">
        <v>0</v>
      </c>
      <c r="HU59">
        <v>-0.63416499999999898</v>
      </c>
      <c r="HV59">
        <v>0</v>
      </c>
      <c r="HW59">
        <v>0</v>
      </c>
      <c r="HX59">
        <v>0</v>
      </c>
      <c r="HY59">
        <v>-1</v>
      </c>
      <c r="HZ59">
        <v>-1</v>
      </c>
      <c r="IA59">
        <v>-1</v>
      </c>
      <c r="IB59">
        <v>-1</v>
      </c>
      <c r="IC59">
        <v>5.4</v>
      </c>
      <c r="ID59">
        <v>5.4</v>
      </c>
      <c r="IE59">
        <v>1.5246599999999999</v>
      </c>
      <c r="IF59">
        <v>2.33643</v>
      </c>
      <c r="IG59">
        <v>2.64893</v>
      </c>
      <c r="IH59">
        <v>2.8967299999999998</v>
      </c>
      <c r="II59">
        <v>2.8442400000000001</v>
      </c>
      <c r="IJ59">
        <v>2.3290999999999999</v>
      </c>
      <c r="IK59">
        <v>31.958500000000001</v>
      </c>
      <c r="IL59">
        <v>14.727399999999999</v>
      </c>
      <c r="IM59">
        <v>18</v>
      </c>
      <c r="IN59">
        <v>1192.1500000000001</v>
      </c>
      <c r="IO59">
        <v>371.39400000000001</v>
      </c>
      <c r="IP59">
        <v>25.0001</v>
      </c>
      <c r="IQ59">
        <v>23.9238</v>
      </c>
      <c r="IR59">
        <v>30</v>
      </c>
      <c r="IS59">
        <v>23.851099999999999</v>
      </c>
      <c r="IT59">
        <v>23.796800000000001</v>
      </c>
      <c r="IU59">
        <v>30.5611</v>
      </c>
      <c r="IV59">
        <v>4.4145599999999998</v>
      </c>
      <c r="IW59">
        <v>100</v>
      </c>
      <c r="IX59">
        <v>25</v>
      </c>
      <c r="IY59">
        <v>400</v>
      </c>
      <c r="IZ59">
        <v>17.677399999999999</v>
      </c>
      <c r="JA59">
        <v>109.21899999999999</v>
      </c>
      <c r="JB59">
        <v>100.10899999999999</v>
      </c>
    </row>
    <row r="60" spans="1:262" x14ac:dyDescent="0.2">
      <c r="A60">
        <v>44</v>
      </c>
      <c r="B60">
        <v>1634337854</v>
      </c>
      <c r="C60">
        <v>934.40000009536698</v>
      </c>
      <c r="D60" t="s">
        <v>496</v>
      </c>
      <c r="E60" t="s">
        <v>497</v>
      </c>
      <c r="F60" t="s">
        <v>391</v>
      </c>
      <c r="G60">
        <v>1634337854</v>
      </c>
      <c r="H60">
        <f t="shared" si="46"/>
        <v>1.2012218021958781E-4</v>
      </c>
      <c r="I60">
        <f t="shared" si="47"/>
        <v>0.12012218021958782</v>
      </c>
      <c r="J60">
        <f t="shared" si="48"/>
        <v>-0.79475337453765116</v>
      </c>
      <c r="K60">
        <f t="shared" si="49"/>
        <v>400.40199999999999</v>
      </c>
      <c r="L60">
        <f t="shared" si="50"/>
        <v>550.28287336485698</v>
      </c>
      <c r="M60">
        <f t="shared" si="51"/>
        <v>50.097725276992911</v>
      </c>
      <c r="N60">
        <f t="shared" si="52"/>
        <v>36.452578059899999</v>
      </c>
      <c r="O60">
        <f t="shared" si="53"/>
        <v>7.8852654739596725E-3</v>
      </c>
      <c r="P60">
        <f t="shared" si="54"/>
        <v>2.7601570212177728</v>
      </c>
      <c r="Q60">
        <f t="shared" si="55"/>
        <v>7.872772017015273E-3</v>
      </c>
      <c r="R60">
        <f t="shared" si="56"/>
        <v>4.9216033249071447E-3</v>
      </c>
      <c r="S60">
        <f t="shared" si="57"/>
        <v>0</v>
      </c>
      <c r="T60">
        <f t="shared" si="58"/>
        <v>25.210740353204287</v>
      </c>
      <c r="U60">
        <f t="shared" si="59"/>
        <v>23.8261</v>
      </c>
      <c r="V60">
        <f t="shared" si="60"/>
        <v>2.9638309950152362</v>
      </c>
      <c r="W60">
        <f t="shared" si="61"/>
        <v>49.892949169197941</v>
      </c>
      <c r="X60">
        <f t="shared" si="62"/>
        <v>1.6096409399699998</v>
      </c>
      <c r="Y60">
        <f t="shared" si="63"/>
        <v>3.2261892046336129</v>
      </c>
      <c r="Z60">
        <f t="shared" si="64"/>
        <v>1.3541900550452364</v>
      </c>
      <c r="AA60">
        <f t="shared" si="65"/>
        <v>-5.2973881476838223</v>
      </c>
      <c r="AB60">
        <f t="shared" si="66"/>
        <v>210.9616783193533</v>
      </c>
      <c r="AC60">
        <f t="shared" si="67"/>
        <v>16.091532923966415</v>
      </c>
      <c r="AD60">
        <f t="shared" si="68"/>
        <v>221.75582309563589</v>
      </c>
      <c r="AE60">
        <v>0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48217.482386027194</v>
      </c>
      <c r="AJ60" t="s">
        <v>392</v>
      </c>
      <c r="AK60" t="s">
        <v>392</v>
      </c>
      <c r="AL60">
        <v>0</v>
      </c>
      <c r="AM60">
        <v>0</v>
      </c>
      <c r="AN60" t="e">
        <f t="shared" si="72"/>
        <v>#DIV/0!</v>
      </c>
      <c r="AO60">
        <v>0</v>
      </c>
      <c r="AP60" t="s">
        <v>392</v>
      </c>
      <c r="AQ60" t="s">
        <v>392</v>
      </c>
      <c r="AR60">
        <v>0</v>
      </c>
      <c r="AS60">
        <v>0</v>
      </c>
      <c r="AT60" t="e">
        <f t="shared" si="73"/>
        <v>#DIV/0!</v>
      </c>
      <c r="AU60">
        <v>0.5</v>
      </c>
      <c r="AV60">
        <f t="shared" si="74"/>
        <v>0</v>
      </c>
      <c r="AW60">
        <f t="shared" si="75"/>
        <v>-0.79475337453765116</v>
      </c>
      <c r="AX60" t="e">
        <f t="shared" si="76"/>
        <v>#DIV/0!</v>
      </c>
      <c r="AY60" t="e">
        <f t="shared" si="77"/>
        <v>#DIV/0!</v>
      </c>
      <c r="AZ60" t="e">
        <f t="shared" si="78"/>
        <v>#DIV/0!</v>
      </c>
      <c r="BA60" t="e">
        <f t="shared" si="79"/>
        <v>#DIV/0!</v>
      </c>
      <c r="BB60" t="s">
        <v>392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 t="e">
        <f t="shared" si="84"/>
        <v>#DIV/0!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v>231</v>
      </c>
      <c r="BM60">
        <v>300</v>
      </c>
      <c r="BN60">
        <v>300</v>
      </c>
      <c r="BO60">
        <v>300</v>
      </c>
      <c r="BP60">
        <v>8330.7900000000009</v>
      </c>
      <c r="BQ60">
        <v>980.15</v>
      </c>
      <c r="BR60">
        <v>-5.6589800000000001E-3</v>
      </c>
      <c r="BS60">
        <v>1.45</v>
      </c>
      <c r="BT60" t="s">
        <v>392</v>
      </c>
      <c r="BU60" t="s">
        <v>392</v>
      </c>
      <c r="BV60" t="s">
        <v>392</v>
      </c>
      <c r="BW60" t="s">
        <v>392</v>
      </c>
      <c r="BX60" t="s">
        <v>392</v>
      </c>
      <c r="BY60" t="s">
        <v>392</v>
      </c>
      <c r="BZ60" t="s">
        <v>392</v>
      </c>
      <c r="CA60" t="s">
        <v>392</v>
      </c>
      <c r="CB60" t="s">
        <v>392</v>
      </c>
      <c r="CC60" t="s">
        <v>392</v>
      </c>
      <c r="CD60">
        <f t="shared" si="88"/>
        <v>0</v>
      </c>
      <c r="CE60">
        <f t="shared" si="89"/>
        <v>0</v>
      </c>
      <c r="CF60">
        <f t="shared" si="90"/>
        <v>0</v>
      </c>
      <c r="CG60">
        <f t="shared" si="91"/>
        <v>0</v>
      </c>
      <c r="CH60">
        <v>6</v>
      </c>
      <c r="CI60">
        <v>0.5</v>
      </c>
      <c r="CJ60" t="s">
        <v>393</v>
      </c>
      <c r="CK60">
        <v>2</v>
      </c>
      <c r="CL60">
        <v>1634337854</v>
      </c>
      <c r="CM60">
        <v>400.40199999999999</v>
      </c>
      <c r="CN60">
        <v>399.95400000000001</v>
      </c>
      <c r="CO60">
        <v>17.680599999999998</v>
      </c>
      <c r="CP60">
        <v>17.6098</v>
      </c>
      <c r="CQ60">
        <v>395.40100000000001</v>
      </c>
      <c r="CR60">
        <v>18.314800000000002</v>
      </c>
      <c r="CS60">
        <v>999.98599999999999</v>
      </c>
      <c r="CT60">
        <v>90.9375</v>
      </c>
      <c r="CU60">
        <v>0.10245</v>
      </c>
      <c r="CV60">
        <v>25.2438</v>
      </c>
      <c r="CW60">
        <v>23.8261</v>
      </c>
      <c r="CX60">
        <v>999.9</v>
      </c>
      <c r="CY60">
        <v>0</v>
      </c>
      <c r="CZ60">
        <v>0</v>
      </c>
      <c r="DA60">
        <v>9967.5</v>
      </c>
      <c r="DB60">
        <v>0</v>
      </c>
      <c r="DC60">
        <v>0.22256699999999999</v>
      </c>
      <c r="DD60">
        <v>0.44869999999999999</v>
      </c>
      <c r="DE60">
        <v>407.60899999999998</v>
      </c>
      <c r="DF60">
        <v>407.12299999999999</v>
      </c>
      <c r="DG60">
        <v>7.0760699999999996E-2</v>
      </c>
      <c r="DH60">
        <v>399.95400000000001</v>
      </c>
      <c r="DI60">
        <v>17.6098</v>
      </c>
      <c r="DJ60">
        <v>1.6078300000000001</v>
      </c>
      <c r="DK60">
        <v>1.6013999999999999</v>
      </c>
      <c r="DL60">
        <v>14.0341</v>
      </c>
      <c r="DM60">
        <v>13.972200000000001</v>
      </c>
      <c r="DN60">
        <v>0</v>
      </c>
      <c r="DO60">
        <v>0</v>
      </c>
      <c r="DP60">
        <v>0</v>
      </c>
      <c r="DQ60">
        <v>0</v>
      </c>
      <c r="DR60">
        <v>-5.4</v>
      </c>
      <c r="DS60">
        <v>0</v>
      </c>
      <c r="DT60">
        <v>-31.3</v>
      </c>
      <c r="DU60">
        <v>-4.4000000000000004</v>
      </c>
      <c r="DV60">
        <v>34.5</v>
      </c>
      <c r="DW60">
        <v>39.936999999999998</v>
      </c>
      <c r="DX60">
        <v>37.375</v>
      </c>
      <c r="DY60">
        <v>39</v>
      </c>
      <c r="DZ60">
        <v>35.561999999999998</v>
      </c>
      <c r="EA60">
        <v>0</v>
      </c>
      <c r="EB60">
        <v>0</v>
      </c>
      <c r="EC60">
        <v>0</v>
      </c>
      <c r="ED60">
        <v>3811.6999998092701</v>
      </c>
      <c r="EE60">
        <v>0</v>
      </c>
      <c r="EF60">
        <v>2.008</v>
      </c>
      <c r="EG60">
        <v>3.8461538603555101</v>
      </c>
      <c r="EH60">
        <v>-22.6769230869395</v>
      </c>
      <c r="EI60">
        <v>-27.388000000000002</v>
      </c>
      <c r="EJ60">
        <v>15</v>
      </c>
      <c r="EK60">
        <v>1634337527</v>
      </c>
      <c r="EL60" t="s">
        <v>463</v>
      </c>
      <c r="EM60">
        <v>1634337527</v>
      </c>
      <c r="EN60">
        <v>1634337524</v>
      </c>
      <c r="EO60">
        <v>139</v>
      </c>
      <c r="EP60">
        <v>-6.7000000000000004E-2</v>
      </c>
      <c r="EQ60">
        <v>1E-3</v>
      </c>
      <c r="ER60">
        <v>5.0019999999999998</v>
      </c>
      <c r="ES60">
        <v>-0.63400000000000001</v>
      </c>
      <c r="ET60">
        <v>400</v>
      </c>
      <c r="EU60">
        <v>17</v>
      </c>
      <c r="EV60">
        <v>0.62</v>
      </c>
      <c r="EW60">
        <v>0.09</v>
      </c>
      <c r="EX60">
        <v>0.42916189999999999</v>
      </c>
      <c r="EY60">
        <v>-0.12815747842401501</v>
      </c>
      <c r="EZ60">
        <v>2.8613104683693501E-2</v>
      </c>
      <c r="FA60">
        <v>0</v>
      </c>
      <c r="FB60">
        <v>6.4726980000000003E-2</v>
      </c>
      <c r="FC60">
        <v>1.16755744840524E-2</v>
      </c>
      <c r="FD60">
        <v>2.2689737811618701E-3</v>
      </c>
      <c r="FE60">
        <v>1</v>
      </c>
      <c r="FF60">
        <v>1</v>
      </c>
      <c r="FG60">
        <v>2</v>
      </c>
      <c r="FH60" t="s">
        <v>395</v>
      </c>
      <c r="FI60">
        <v>3.8228800000000001</v>
      </c>
      <c r="FJ60">
        <v>2.7054100000000001</v>
      </c>
      <c r="FK60">
        <v>8.8402700000000001E-2</v>
      </c>
      <c r="FL60">
        <v>8.9135300000000001E-2</v>
      </c>
      <c r="FM60">
        <v>8.6351800000000006E-2</v>
      </c>
      <c r="FN60">
        <v>8.3493600000000001E-2</v>
      </c>
      <c r="FO60">
        <v>26528.799999999999</v>
      </c>
      <c r="FP60">
        <v>22513.200000000001</v>
      </c>
      <c r="FQ60">
        <v>26123</v>
      </c>
      <c r="FR60">
        <v>24113.599999999999</v>
      </c>
      <c r="FS60">
        <v>40742.400000000001</v>
      </c>
      <c r="FT60">
        <v>36472.400000000001</v>
      </c>
      <c r="FU60">
        <v>47227.7</v>
      </c>
      <c r="FV60">
        <v>42986.6</v>
      </c>
      <c r="FW60">
        <v>2.7060200000000001</v>
      </c>
      <c r="FX60">
        <v>1.7587200000000001</v>
      </c>
      <c r="FY60">
        <v>3.3058200000000003E-2</v>
      </c>
      <c r="FZ60">
        <v>0</v>
      </c>
      <c r="GA60">
        <v>23.282399999999999</v>
      </c>
      <c r="GB60">
        <v>999.9</v>
      </c>
      <c r="GC60">
        <v>49.274000000000001</v>
      </c>
      <c r="GD60">
        <v>27.17</v>
      </c>
      <c r="GE60">
        <v>19.5869</v>
      </c>
      <c r="GF60">
        <v>55.454099999999997</v>
      </c>
      <c r="GG60">
        <v>46.847000000000001</v>
      </c>
      <c r="GH60">
        <v>3</v>
      </c>
      <c r="GI60">
        <v>-0.26336100000000001</v>
      </c>
      <c r="GJ60">
        <v>-0.92712399999999995</v>
      </c>
      <c r="GK60">
        <v>20.2622</v>
      </c>
      <c r="GL60">
        <v>5.2349600000000001</v>
      </c>
      <c r="GM60">
        <v>11.986000000000001</v>
      </c>
      <c r="GN60">
        <v>4.9571500000000004</v>
      </c>
      <c r="GO60">
        <v>3.3039999999999998</v>
      </c>
      <c r="GP60">
        <v>1610.2</v>
      </c>
      <c r="GQ60">
        <v>9999</v>
      </c>
      <c r="GR60">
        <v>3005.8</v>
      </c>
      <c r="GS60">
        <v>19.899999999999999</v>
      </c>
      <c r="GT60">
        <v>1.8681300000000001</v>
      </c>
      <c r="GU60">
        <v>1.86381</v>
      </c>
      <c r="GV60">
        <v>1.8714900000000001</v>
      </c>
      <c r="GW60">
        <v>1.8621799999999999</v>
      </c>
      <c r="GX60">
        <v>1.86172</v>
      </c>
      <c r="GY60">
        <v>1.86822</v>
      </c>
      <c r="GZ60">
        <v>1.85826</v>
      </c>
      <c r="HA60">
        <v>1.8647800000000001</v>
      </c>
      <c r="HB60">
        <v>5</v>
      </c>
      <c r="HC60">
        <v>0</v>
      </c>
      <c r="HD60">
        <v>0</v>
      </c>
      <c r="HE60">
        <v>0</v>
      </c>
      <c r="HF60" t="s">
        <v>396</v>
      </c>
      <c r="HG60" t="s">
        <v>397</v>
      </c>
      <c r="HH60" t="s">
        <v>398</v>
      </c>
      <c r="HI60" t="s">
        <v>398</v>
      </c>
      <c r="HJ60" t="s">
        <v>398</v>
      </c>
      <c r="HK60" t="s">
        <v>398</v>
      </c>
      <c r="HL60">
        <v>0</v>
      </c>
      <c r="HM60">
        <v>100</v>
      </c>
      <c r="HN60">
        <v>100</v>
      </c>
      <c r="HO60">
        <v>5.0010000000000003</v>
      </c>
      <c r="HP60">
        <v>-0.63419999999999999</v>
      </c>
      <c r="HQ60">
        <v>5.0018499999999904</v>
      </c>
      <c r="HR60">
        <v>0</v>
      </c>
      <c r="HS60">
        <v>0</v>
      </c>
      <c r="HT60">
        <v>0</v>
      </c>
      <c r="HU60">
        <v>-0.63416499999999898</v>
      </c>
      <c r="HV60">
        <v>0</v>
      </c>
      <c r="HW60">
        <v>0</v>
      </c>
      <c r="HX60">
        <v>0</v>
      </c>
      <c r="HY60">
        <v>-1</v>
      </c>
      <c r="HZ60">
        <v>-1</v>
      </c>
      <c r="IA60">
        <v>-1</v>
      </c>
      <c r="IB60">
        <v>-1</v>
      </c>
      <c r="IC60">
        <v>5.5</v>
      </c>
      <c r="ID60">
        <v>5.5</v>
      </c>
      <c r="IE60">
        <v>1.5246599999999999</v>
      </c>
      <c r="IF60">
        <v>2.34009</v>
      </c>
      <c r="IG60">
        <v>2.64893</v>
      </c>
      <c r="IH60">
        <v>2.8967299999999998</v>
      </c>
      <c r="II60">
        <v>2.8442400000000001</v>
      </c>
      <c r="IJ60">
        <v>2.3327599999999999</v>
      </c>
      <c r="IK60">
        <v>31.958500000000001</v>
      </c>
      <c r="IL60">
        <v>14.7187</v>
      </c>
      <c r="IM60">
        <v>18</v>
      </c>
      <c r="IN60">
        <v>1193.7</v>
      </c>
      <c r="IO60">
        <v>371.45800000000003</v>
      </c>
      <c r="IP60">
        <v>25</v>
      </c>
      <c r="IQ60">
        <v>23.922899999999998</v>
      </c>
      <c r="IR60">
        <v>30</v>
      </c>
      <c r="IS60">
        <v>23.849399999999999</v>
      </c>
      <c r="IT60">
        <v>23.796600000000002</v>
      </c>
      <c r="IU60">
        <v>30.563099999999999</v>
      </c>
      <c r="IV60">
        <v>4.4145599999999998</v>
      </c>
      <c r="IW60">
        <v>100</v>
      </c>
      <c r="IX60">
        <v>25</v>
      </c>
      <c r="IY60">
        <v>400</v>
      </c>
      <c r="IZ60">
        <v>17.677399999999999</v>
      </c>
      <c r="JA60">
        <v>109.21899999999999</v>
      </c>
      <c r="JB60">
        <v>100.10899999999999</v>
      </c>
    </row>
    <row r="61" spans="1:262" x14ac:dyDescent="0.2">
      <c r="A61">
        <v>45</v>
      </c>
      <c r="B61">
        <v>1634337859</v>
      </c>
      <c r="C61">
        <v>939.40000009536698</v>
      </c>
      <c r="D61" t="s">
        <v>498</v>
      </c>
      <c r="E61" t="s">
        <v>499</v>
      </c>
      <c r="F61" t="s">
        <v>391</v>
      </c>
      <c r="G61">
        <v>1634337859</v>
      </c>
      <c r="H61">
        <f t="shared" si="46"/>
        <v>1.1623035753805761E-4</v>
      </c>
      <c r="I61">
        <f t="shared" si="47"/>
        <v>0.1162303575380576</v>
      </c>
      <c r="J61">
        <f t="shared" si="48"/>
        <v>-0.7399261566243488</v>
      </c>
      <c r="K61">
        <f t="shared" si="49"/>
        <v>400.38900000000001</v>
      </c>
      <c r="L61">
        <f t="shared" si="50"/>
        <v>544.366392737551</v>
      </c>
      <c r="M61">
        <f t="shared" si="51"/>
        <v>49.56043539459624</v>
      </c>
      <c r="N61">
        <f t="shared" si="52"/>
        <v>36.452384702547</v>
      </c>
      <c r="O61">
        <f t="shared" si="53"/>
        <v>7.6224962338384645E-3</v>
      </c>
      <c r="P61">
        <f t="shared" si="54"/>
        <v>2.7736535214561724</v>
      </c>
      <c r="Q61">
        <f t="shared" si="55"/>
        <v>7.6108776215577968E-3</v>
      </c>
      <c r="R61">
        <f t="shared" si="56"/>
        <v>4.7578409016691397E-3</v>
      </c>
      <c r="S61">
        <f t="shared" si="57"/>
        <v>0</v>
      </c>
      <c r="T61">
        <f t="shared" si="58"/>
        <v>25.213156076200278</v>
      </c>
      <c r="U61">
        <f t="shared" si="59"/>
        <v>23.831299999999999</v>
      </c>
      <c r="V61">
        <f t="shared" si="60"/>
        <v>2.9647581314694009</v>
      </c>
      <c r="W61">
        <f t="shared" si="61"/>
        <v>49.879454435859969</v>
      </c>
      <c r="X61">
        <f t="shared" si="62"/>
        <v>1.6093204944018</v>
      </c>
      <c r="Y61">
        <f t="shared" si="63"/>
        <v>3.2264196002208214</v>
      </c>
      <c r="Z61">
        <f t="shared" si="64"/>
        <v>1.3554376370676009</v>
      </c>
      <c r="AA61">
        <f t="shared" si="65"/>
        <v>-5.1257587674283407</v>
      </c>
      <c r="AB61">
        <f t="shared" si="66"/>
        <v>211.39509706673135</v>
      </c>
      <c r="AC61">
        <f t="shared" si="67"/>
        <v>16.046648344777431</v>
      </c>
      <c r="AD61">
        <f t="shared" si="68"/>
        <v>222.31598664408045</v>
      </c>
      <c r="AE61">
        <v>0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48587.106577000988</v>
      </c>
      <c r="AJ61" t="s">
        <v>392</v>
      </c>
      <c r="AK61" t="s">
        <v>392</v>
      </c>
      <c r="AL61">
        <v>0</v>
      </c>
      <c r="AM61">
        <v>0</v>
      </c>
      <c r="AN61" t="e">
        <f t="shared" si="72"/>
        <v>#DIV/0!</v>
      </c>
      <c r="AO61">
        <v>0</v>
      </c>
      <c r="AP61" t="s">
        <v>392</v>
      </c>
      <c r="AQ61" t="s">
        <v>392</v>
      </c>
      <c r="AR61">
        <v>0</v>
      </c>
      <c r="AS61">
        <v>0</v>
      </c>
      <c r="AT61" t="e">
        <f t="shared" si="73"/>
        <v>#DIV/0!</v>
      </c>
      <c r="AU61">
        <v>0.5</v>
      </c>
      <c r="AV61">
        <f t="shared" si="74"/>
        <v>0</v>
      </c>
      <c r="AW61">
        <f t="shared" si="75"/>
        <v>-0.7399261566243488</v>
      </c>
      <c r="AX61" t="e">
        <f t="shared" si="76"/>
        <v>#DIV/0!</v>
      </c>
      <c r="AY61" t="e">
        <f t="shared" si="77"/>
        <v>#DIV/0!</v>
      </c>
      <c r="AZ61" t="e">
        <f t="shared" si="78"/>
        <v>#DIV/0!</v>
      </c>
      <c r="BA61" t="e">
        <f t="shared" si="79"/>
        <v>#DIV/0!</v>
      </c>
      <c r="BB61" t="s">
        <v>392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 t="e">
        <f t="shared" si="84"/>
        <v>#DIV/0!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v>231</v>
      </c>
      <c r="BM61">
        <v>300</v>
      </c>
      <c r="BN61">
        <v>300</v>
      </c>
      <c r="BO61">
        <v>300</v>
      </c>
      <c r="BP61">
        <v>8330.7900000000009</v>
      </c>
      <c r="BQ61">
        <v>980.15</v>
      </c>
      <c r="BR61">
        <v>-5.6589800000000001E-3</v>
      </c>
      <c r="BS61">
        <v>1.45</v>
      </c>
      <c r="BT61" t="s">
        <v>392</v>
      </c>
      <c r="BU61" t="s">
        <v>392</v>
      </c>
      <c r="BV61" t="s">
        <v>392</v>
      </c>
      <c r="BW61" t="s">
        <v>392</v>
      </c>
      <c r="BX61" t="s">
        <v>392</v>
      </c>
      <c r="BY61" t="s">
        <v>392</v>
      </c>
      <c r="BZ61" t="s">
        <v>392</v>
      </c>
      <c r="CA61" t="s">
        <v>392</v>
      </c>
      <c r="CB61" t="s">
        <v>392</v>
      </c>
      <c r="CC61" t="s">
        <v>392</v>
      </c>
      <c r="CD61">
        <f t="shared" si="88"/>
        <v>0</v>
      </c>
      <c r="CE61">
        <f t="shared" si="89"/>
        <v>0</v>
      </c>
      <c r="CF61">
        <f t="shared" si="90"/>
        <v>0</v>
      </c>
      <c r="CG61">
        <f t="shared" si="91"/>
        <v>0</v>
      </c>
      <c r="CH61">
        <v>6</v>
      </c>
      <c r="CI61">
        <v>0.5</v>
      </c>
      <c r="CJ61" t="s">
        <v>393</v>
      </c>
      <c r="CK61">
        <v>2</v>
      </c>
      <c r="CL61">
        <v>1634337859</v>
      </c>
      <c r="CM61">
        <v>400.38900000000001</v>
      </c>
      <c r="CN61">
        <v>399.97300000000001</v>
      </c>
      <c r="CO61">
        <v>17.676600000000001</v>
      </c>
      <c r="CP61">
        <v>17.6081</v>
      </c>
      <c r="CQ61">
        <v>395.38799999999998</v>
      </c>
      <c r="CR61">
        <v>18.310700000000001</v>
      </c>
      <c r="CS61">
        <v>1000.08</v>
      </c>
      <c r="CT61">
        <v>90.940399999999997</v>
      </c>
      <c r="CU61">
        <v>0.102023</v>
      </c>
      <c r="CV61">
        <v>25.245000000000001</v>
      </c>
      <c r="CW61">
        <v>23.831299999999999</v>
      </c>
      <c r="CX61">
        <v>999.9</v>
      </c>
      <c r="CY61">
        <v>0</v>
      </c>
      <c r="CZ61">
        <v>0</v>
      </c>
      <c r="DA61">
        <v>10046.9</v>
      </c>
      <c r="DB61">
        <v>0</v>
      </c>
      <c r="DC61">
        <v>0.22256699999999999</v>
      </c>
      <c r="DD61">
        <v>0.41595500000000002</v>
      </c>
      <c r="DE61">
        <v>407.59399999999999</v>
      </c>
      <c r="DF61">
        <v>407.142</v>
      </c>
      <c r="DG61">
        <v>6.84757E-2</v>
      </c>
      <c r="DH61">
        <v>399.97300000000001</v>
      </c>
      <c r="DI61">
        <v>17.6081</v>
      </c>
      <c r="DJ61">
        <v>1.60751</v>
      </c>
      <c r="DK61">
        <v>1.6012900000000001</v>
      </c>
      <c r="DL61">
        <v>14.031000000000001</v>
      </c>
      <c r="DM61">
        <v>13.9712</v>
      </c>
      <c r="DN61">
        <v>0</v>
      </c>
      <c r="DO61">
        <v>0</v>
      </c>
      <c r="DP61">
        <v>0</v>
      </c>
      <c r="DQ61">
        <v>0</v>
      </c>
      <c r="DR61">
        <v>2.5</v>
      </c>
      <c r="DS61">
        <v>0</v>
      </c>
      <c r="DT61">
        <v>-32.4</v>
      </c>
      <c r="DU61">
        <v>-3.2</v>
      </c>
      <c r="DV61">
        <v>34.5</v>
      </c>
      <c r="DW61">
        <v>39.936999999999998</v>
      </c>
      <c r="DX61">
        <v>37.375</v>
      </c>
      <c r="DY61">
        <v>39</v>
      </c>
      <c r="DZ61">
        <v>35.561999999999998</v>
      </c>
      <c r="EA61">
        <v>0</v>
      </c>
      <c r="EB61">
        <v>0</v>
      </c>
      <c r="EC61">
        <v>0</v>
      </c>
      <c r="ED61">
        <v>3816.5</v>
      </c>
      <c r="EE61">
        <v>0</v>
      </c>
      <c r="EF61">
        <v>2.82</v>
      </c>
      <c r="EG61">
        <v>0.40000032339341601</v>
      </c>
      <c r="EH61">
        <v>-0.95384622918089601</v>
      </c>
      <c r="EI61">
        <v>-28.564</v>
      </c>
      <c r="EJ61">
        <v>15</v>
      </c>
      <c r="EK61">
        <v>1634337527</v>
      </c>
      <c r="EL61" t="s">
        <v>463</v>
      </c>
      <c r="EM61">
        <v>1634337527</v>
      </c>
      <c r="EN61">
        <v>1634337524</v>
      </c>
      <c r="EO61">
        <v>139</v>
      </c>
      <c r="EP61">
        <v>-6.7000000000000004E-2</v>
      </c>
      <c r="EQ61">
        <v>1E-3</v>
      </c>
      <c r="ER61">
        <v>5.0019999999999998</v>
      </c>
      <c r="ES61">
        <v>-0.63400000000000001</v>
      </c>
      <c r="ET61">
        <v>400</v>
      </c>
      <c r="EU61">
        <v>17</v>
      </c>
      <c r="EV61">
        <v>0.62</v>
      </c>
      <c r="EW61">
        <v>0.09</v>
      </c>
      <c r="EX61">
        <v>0.424097634146341</v>
      </c>
      <c r="EY61">
        <v>-0.247731407665505</v>
      </c>
      <c r="EZ61">
        <v>3.3821008868969799E-2</v>
      </c>
      <c r="FA61">
        <v>0</v>
      </c>
      <c r="FB61">
        <v>6.5641365853658498E-2</v>
      </c>
      <c r="FC61">
        <v>2.0446931707317099E-2</v>
      </c>
      <c r="FD61">
        <v>2.83609974244171E-3</v>
      </c>
      <c r="FE61">
        <v>1</v>
      </c>
      <c r="FF61">
        <v>1</v>
      </c>
      <c r="FG61">
        <v>2</v>
      </c>
      <c r="FH61" t="s">
        <v>395</v>
      </c>
      <c r="FI61">
        <v>3.82301</v>
      </c>
      <c r="FJ61">
        <v>2.70566</v>
      </c>
      <c r="FK61">
        <v>8.8403200000000001E-2</v>
      </c>
      <c r="FL61">
        <v>8.9141799999999993E-2</v>
      </c>
      <c r="FM61">
        <v>8.6340500000000001E-2</v>
      </c>
      <c r="FN61">
        <v>8.3490499999999995E-2</v>
      </c>
      <c r="FO61">
        <v>26528.7</v>
      </c>
      <c r="FP61">
        <v>22513.1</v>
      </c>
      <c r="FQ61">
        <v>26122.9</v>
      </c>
      <c r="FR61">
        <v>24113.599999999999</v>
      </c>
      <c r="FS61">
        <v>40742.699999999997</v>
      </c>
      <c r="FT61">
        <v>36472.6</v>
      </c>
      <c r="FU61">
        <v>47227.4</v>
      </c>
      <c r="FV61">
        <v>42986.7</v>
      </c>
      <c r="FW61">
        <v>2.7104200000000001</v>
      </c>
      <c r="FX61">
        <v>1.7580199999999999</v>
      </c>
      <c r="FY61">
        <v>3.3166300000000003E-2</v>
      </c>
      <c r="FZ61">
        <v>0</v>
      </c>
      <c r="GA61">
        <v>23.285799999999998</v>
      </c>
      <c r="GB61">
        <v>999.9</v>
      </c>
      <c r="GC61">
        <v>49.274000000000001</v>
      </c>
      <c r="GD61">
        <v>27.15</v>
      </c>
      <c r="GE61">
        <v>19.5639</v>
      </c>
      <c r="GF61">
        <v>55.134099999999997</v>
      </c>
      <c r="GG61">
        <v>46.8309</v>
      </c>
      <c r="GH61">
        <v>3</v>
      </c>
      <c r="GI61">
        <v>-0.26332299999999997</v>
      </c>
      <c r="GJ61">
        <v>-0.92698800000000003</v>
      </c>
      <c r="GK61">
        <v>20.2621</v>
      </c>
      <c r="GL61">
        <v>5.2348100000000004</v>
      </c>
      <c r="GM61">
        <v>11.986000000000001</v>
      </c>
      <c r="GN61">
        <v>4.9571500000000004</v>
      </c>
      <c r="GO61">
        <v>3.3039999999999998</v>
      </c>
      <c r="GP61">
        <v>1610.5</v>
      </c>
      <c r="GQ61">
        <v>9999</v>
      </c>
      <c r="GR61">
        <v>3006</v>
      </c>
      <c r="GS61">
        <v>19.899999999999999</v>
      </c>
      <c r="GT61">
        <v>1.8681399999999999</v>
      </c>
      <c r="GU61">
        <v>1.86381</v>
      </c>
      <c r="GV61">
        <v>1.8714900000000001</v>
      </c>
      <c r="GW61">
        <v>1.8621799999999999</v>
      </c>
      <c r="GX61">
        <v>1.86172</v>
      </c>
      <c r="GY61">
        <v>1.86818</v>
      </c>
      <c r="GZ61">
        <v>1.8582799999999999</v>
      </c>
      <c r="HA61">
        <v>1.8647800000000001</v>
      </c>
      <c r="HB61">
        <v>5</v>
      </c>
      <c r="HC61">
        <v>0</v>
      </c>
      <c r="HD61">
        <v>0</v>
      </c>
      <c r="HE61">
        <v>0</v>
      </c>
      <c r="HF61" t="s">
        <v>396</v>
      </c>
      <c r="HG61" t="s">
        <v>397</v>
      </c>
      <c r="HH61" t="s">
        <v>398</v>
      </c>
      <c r="HI61" t="s">
        <v>398</v>
      </c>
      <c r="HJ61" t="s">
        <v>398</v>
      </c>
      <c r="HK61" t="s">
        <v>398</v>
      </c>
      <c r="HL61">
        <v>0</v>
      </c>
      <c r="HM61">
        <v>100</v>
      </c>
      <c r="HN61">
        <v>100</v>
      </c>
      <c r="HO61">
        <v>5.0010000000000003</v>
      </c>
      <c r="HP61">
        <v>-0.6341</v>
      </c>
      <c r="HQ61">
        <v>5.0018499999999904</v>
      </c>
      <c r="HR61">
        <v>0</v>
      </c>
      <c r="HS61">
        <v>0</v>
      </c>
      <c r="HT61">
        <v>0</v>
      </c>
      <c r="HU61">
        <v>-0.63416499999999898</v>
      </c>
      <c r="HV61">
        <v>0</v>
      </c>
      <c r="HW61">
        <v>0</v>
      </c>
      <c r="HX61">
        <v>0</v>
      </c>
      <c r="HY61">
        <v>-1</v>
      </c>
      <c r="HZ61">
        <v>-1</v>
      </c>
      <c r="IA61">
        <v>-1</v>
      </c>
      <c r="IB61">
        <v>-1</v>
      </c>
      <c r="IC61">
        <v>5.5</v>
      </c>
      <c r="ID61">
        <v>5.6</v>
      </c>
      <c r="IE61">
        <v>1.5246599999999999</v>
      </c>
      <c r="IF61">
        <v>2.34009</v>
      </c>
      <c r="IG61">
        <v>2.64893</v>
      </c>
      <c r="IH61">
        <v>2.8979499999999998</v>
      </c>
      <c r="II61">
        <v>2.8442400000000001</v>
      </c>
      <c r="IJ61">
        <v>2.33521</v>
      </c>
      <c r="IK61">
        <v>31.958500000000001</v>
      </c>
      <c r="IL61">
        <v>14.709899999999999</v>
      </c>
      <c r="IM61">
        <v>18</v>
      </c>
      <c r="IN61">
        <v>1199.31</v>
      </c>
      <c r="IO61">
        <v>371.08300000000003</v>
      </c>
      <c r="IP61">
        <v>25</v>
      </c>
      <c r="IQ61">
        <v>23.922899999999998</v>
      </c>
      <c r="IR61">
        <v>30</v>
      </c>
      <c r="IS61">
        <v>23.849399999999999</v>
      </c>
      <c r="IT61">
        <v>23.794699999999999</v>
      </c>
      <c r="IU61">
        <v>30.563199999999998</v>
      </c>
      <c r="IV61">
        <v>4.1417200000000003</v>
      </c>
      <c r="IW61">
        <v>100</v>
      </c>
      <c r="IX61">
        <v>25</v>
      </c>
      <c r="IY61">
        <v>400</v>
      </c>
      <c r="IZ61">
        <v>17.677399999999999</v>
      </c>
      <c r="JA61">
        <v>109.21899999999999</v>
      </c>
      <c r="JB61">
        <v>100.10899999999999</v>
      </c>
    </row>
    <row r="62" spans="1:262" x14ac:dyDescent="0.2">
      <c r="A62">
        <v>46</v>
      </c>
      <c r="B62">
        <v>1634337864</v>
      </c>
      <c r="C62">
        <v>944.40000009536698</v>
      </c>
      <c r="D62" t="s">
        <v>500</v>
      </c>
      <c r="E62" t="s">
        <v>501</v>
      </c>
      <c r="F62" t="s">
        <v>391</v>
      </c>
      <c r="G62">
        <v>1634337864</v>
      </c>
      <c r="H62">
        <f t="shared" si="46"/>
        <v>1.0078115518259577E-4</v>
      </c>
      <c r="I62">
        <f t="shared" si="47"/>
        <v>0.10078115518259577</v>
      </c>
      <c r="J62">
        <f t="shared" si="48"/>
        <v>-0.66367542151790593</v>
      </c>
      <c r="K62">
        <f t="shared" si="49"/>
        <v>400.36200000000002</v>
      </c>
      <c r="L62">
        <f t="shared" si="50"/>
        <v>550.22761534108997</v>
      </c>
      <c r="M62">
        <f t="shared" si="51"/>
        <v>50.093835761346277</v>
      </c>
      <c r="N62">
        <f t="shared" si="52"/>
        <v>36.449766812688004</v>
      </c>
      <c r="O62">
        <f t="shared" si="53"/>
        <v>6.5815901743810695E-3</v>
      </c>
      <c r="P62">
        <f t="shared" si="54"/>
        <v>2.7672053070593567</v>
      </c>
      <c r="Q62">
        <f t="shared" si="55"/>
        <v>6.5729060005501041E-3</v>
      </c>
      <c r="R62">
        <f t="shared" si="56"/>
        <v>4.1088455170126435E-3</v>
      </c>
      <c r="S62">
        <f t="shared" si="57"/>
        <v>0</v>
      </c>
      <c r="T62">
        <f t="shared" si="58"/>
        <v>25.221529055181211</v>
      </c>
      <c r="U62">
        <f t="shared" si="59"/>
        <v>23.865300000000001</v>
      </c>
      <c r="V62">
        <f t="shared" si="60"/>
        <v>2.9708264300167841</v>
      </c>
      <c r="W62">
        <f t="shared" si="61"/>
        <v>49.888492969987468</v>
      </c>
      <c r="X62">
        <f t="shared" si="62"/>
        <v>1.6100144650232</v>
      </c>
      <c r="Y62">
        <f t="shared" si="63"/>
        <v>3.2272260979937242</v>
      </c>
      <c r="Z62">
        <f t="shared" si="64"/>
        <v>1.3608119649935841</v>
      </c>
      <c r="AA62">
        <f t="shared" si="65"/>
        <v>-4.4444489435524739</v>
      </c>
      <c r="AB62">
        <f t="shared" si="66"/>
        <v>206.45791380237884</v>
      </c>
      <c r="AC62">
        <f t="shared" si="67"/>
        <v>15.711415645298434</v>
      </c>
      <c r="AD62">
        <f t="shared" si="68"/>
        <v>217.7248805041248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48409.652664458328</v>
      </c>
      <c r="AJ62" t="s">
        <v>392</v>
      </c>
      <c r="AK62" t="s">
        <v>392</v>
      </c>
      <c r="AL62">
        <v>0</v>
      </c>
      <c r="AM62">
        <v>0</v>
      </c>
      <c r="AN62" t="e">
        <f t="shared" si="72"/>
        <v>#DIV/0!</v>
      </c>
      <c r="AO62">
        <v>0</v>
      </c>
      <c r="AP62" t="s">
        <v>392</v>
      </c>
      <c r="AQ62" t="s">
        <v>392</v>
      </c>
      <c r="AR62">
        <v>0</v>
      </c>
      <c r="AS62">
        <v>0</v>
      </c>
      <c r="AT62" t="e">
        <f t="shared" si="73"/>
        <v>#DIV/0!</v>
      </c>
      <c r="AU62">
        <v>0.5</v>
      </c>
      <c r="AV62">
        <f t="shared" si="74"/>
        <v>0</v>
      </c>
      <c r="AW62">
        <f t="shared" si="75"/>
        <v>-0.66367542151790593</v>
      </c>
      <c r="AX62" t="e">
        <f t="shared" si="76"/>
        <v>#DIV/0!</v>
      </c>
      <c r="AY62" t="e">
        <f t="shared" si="77"/>
        <v>#DIV/0!</v>
      </c>
      <c r="AZ62" t="e">
        <f t="shared" si="78"/>
        <v>#DIV/0!</v>
      </c>
      <c r="BA62" t="e">
        <f t="shared" si="79"/>
        <v>#DIV/0!</v>
      </c>
      <c r="BB62" t="s">
        <v>392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 t="e">
        <f t="shared" si="84"/>
        <v>#DIV/0!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v>231</v>
      </c>
      <c r="BM62">
        <v>300</v>
      </c>
      <c r="BN62">
        <v>300</v>
      </c>
      <c r="BO62">
        <v>300</v>
      </c>
      <c r="BP62">
        <v>8330.7900000000009</v>
      </c>
      <c r="BQ62">
        <v>980.15</v>
      </c>
      <c r="BR62">
        <v>-5.6589800000000001E-3</v>
      </c>
      <c r="BS62">
        <v>1.45</v>
      </c>
      <c r="BT62" t="s">
        <v>392</v>
      </c>
      <c r="BU62" t="s">
        <v>392</v>
      </c>
      <c r="BV62" t="s">
        <v>392</v>
      </c>
      <c r="BW62" t="s">
        <v>392</v>
      </c>
      <c r="BX62" t="s">
        <v>392</v>
      </c>
      <c r="BY62" t="s">
        <v>392</v>
      </c>
      <c r="BZ62" t="s">
        <v>392</v>
      </c>
      <c r="CA62" t="s">
        <v>392</v>
      </c>
      <c r="CB62" t="s">
        <v>392</v>
      </c>
      <c r="CC62" t="s">
        <v>392</v>
      </c>
      <c r="CD62">
        <f t="shared" si="88"/>
        <v>0</v>
      </c>
      <c r="CE62">
        <f t="shared" si="89"/>
        <v>0</v>
      </c>
      <c r="CF62">
        <f t="shared" si="90"/>
        <v>0</v>
      </c>
      <c r="CG62">
        <f t="shared" si="91"/>
        <v>0</v>
      </c>
      <c r="CH62">
        <v>6</v>
      </c>
      <c r="CI62">
        <v>0.5</v>
      </c>
      <c r="CJ62" t="s">
        <v>393</v>
      </c>
      <c r="CK62">
        <v>2</v>
      </c>
      <c r="CL62">
        <v>1634337864</v>
      </c>
      <c r="CM62">
        <v>400.36200000000002</v>
      </c>
      <c r="CN62">
        <v>399.988</v>
      </c>
      <c r="CO62">
        <v>17.6843</v>
      </c>
      <c r="CP62">
        <v>17.6249</v>
      </c>
      <c r="CQ62">
        <v>395.36</v>
      </c>
      <c r="CR62">
        <v>18.3184</v>
      </c>
      <c r="CS62">
        <v>999.98900000000003</v>
      </c>
      <c r="CT62">
        <v>90.940100000000001</v>
      </c>
      <c r="CU62">
        <v>0.101924</v>
      </c>
      <c r="CV62">
        <v>25.249199999999998</v>
      </c>
      <c r="CW62">
        <v>23.865300000000001</v>
      </c>
      <c r="CX62">
        <v>999.9</v>
      </c>
      <c r="CY62">
        <v>0</v>
      </c>
      <c r="CZ62">
        <v>0</v>
      </c>
      <c r="DA62">
        <v>10008.799999999999</v>
      </c>
      <c r="DB62">
        <v>0</v>
      </c>
      <c r="DC62">
        <v>0.22256699999999999</v>
      </c>
      <c r="DD62">
        <v>0.37445099999999998</v>
      </c>
      <c r="DE62">
        <v>407.57</v>
      </c>
      <c r="DF62">
        <v>407.16399999999999</v>
      </c>
      <c r="DG62">
        <v>5.93739E-2</v>
      </c>
      <c r="DH62">
        <v>399.988</v>
      </c>
      <c r="DI62">
        <v>17.6249</v>
      </c>
      <c r="DJ62">
        <v>1.6082099999999999</v>
      </c>
      <c r="DK62">
        <v>1.6028100000000001</v>
      </c>
      <c r="DL62">
        <v>14.037699999999999</v>
      </c>
      <c r="DM62">
        <v>13.985799999999999</v>
      </c>
      <c r="DN62">
        <v>0</v>
      </c>
      <c r="DO62">
        <v>0</v>
      </c>
      <c r="DP62">
        <v>0</v>
      </c>
      <c r="DQ62">
        <v>0</v>
      </c>
      <c r="DR62">
        <v>-6.7</v>
      </c>
      <c r="DS62">
        <v>0</v>
      </c>
      <c r="DT62">
        <v>-27.4</v>
      </c>
      <c r="DU62">
        <v>-4.5999999999999996</v>
      </c>
      <c r="DV62">
        <v>34.5</v>
      </c>
      <c r="DW62">
        <v>39.936999999999998</v>
      </c>
      <c r="DX62">
        <v>37.375</v>
      </c>
      <c r="DY62">
        <v>39</v>
      </c>
      <c r="DZ62">
        <v>35.561999999999998</v>
      </c>
      <c r="EA62">
        <v>0</v>
      </c>
      <c r="EB62">
        <v>0</v>
      </c>
      <c r="EC62">
        <v>0</v>
      </c>
      <c r="ED62">
        <v>3821.8999998569502</v>
      </c>
      <c r="EE62">
        <v>0</v>
      </c>
      <c r="EF62">
        <v>3.1115384615384598</v>
      </c>
      <c r="EG62">
        <v>-11.531623710846301</v>
      </c>
      <c r="EH62">
        <v>2.0205127049419702</v>
      </c>
      <c r="EI62">
        <v>-29.573076923076901</v>
      </c>
      <c r="EJ62">
        <v>15</v>
      </c>
      <c r="EK62">
        <v>1634337527</v>
      </c>
      <c r="EL62" t="s">
        <v>463</v>
      </c>
      <c r="EM62">
        <v>1634337527</v>
      </c>
      <c r="EN62">
        <v>1634337524</v>
      </c>
      <c r="EO62">
        <v>139</v>
      </c>
      <c r="EP62">
        <v>-6.7000000000000004E-2</v>
      </c>
      <c r="EQ62">
        <v>1E-3</v>
      </c>
      <c r="ER62">
        <v>5.0019999999999998</v>
      </c>
      <c r="ES62">
        <v>-0.63400000000000001</v>
      </c>
      <c r="ET62">
        <v>400</v>
      </c>
      <c r="EU62">
        <v>17</v>
      </c>
      <c r="EV62">
        <v>0.62</v>
      </c>
      <c r="EW62">
        <v>0.09</v>
      </c>
      <c r="EX62">
        <v>0.41330802500000002</v>
      </c>
      <c r="EY62">
        <v>-5.0868855534712803E-3</v>
      </c>
      <c r="EZ62">
        <v>2.5626219958752701E-2</v>
      </c>
      <c r="FA62">
        <v>1</v>
      </c>
      <c r="FB62">
        <v>6.5943635E-2</v>
      </c>
      <c r="FC62">
        <v>5.37880075046894E-3</v>
      </c>
      <c r="FD62">
        <v>3.2721852656558098E-3</v>
      </c>
      <c r="FE62">
        <v>1</v>
      </c>
      <c r="FF62">
        <v>2</v>
      </c>
      <c r="FG62">
        <v>2</v>
      </c>
      <c r="FH62" t="s">
        <v>403</v>
      </c>
      <c r="FI62">
        <v>3.8228900000000001</v>
      </c>
      <c r="FJ62">
        <v>2.7052299999999998</v>
      </c>
      <c r="FK62">
        <v>8.8398199999999996E-2</v>
      </c>
      <c r="FL62">
        <v>8.9144000000000001E-2</v>
      </c>
      <c r="FM62">
        <v>8.6366700000000005E-2</v>
      </c>
      <c r="FN62">
        <v>8.3547399999999994E-2</v>
      </c>
      <c r="FO62">
        <v>26528.799999999999</v>
      </c>
      <c r="FP62">
        <v>22513.3</v>
      </c>
      <c r="FQ62">
        <v>26122.9</v>
      </c>
      <c r="FR62">
        <v>24113.9</v>
      </c>
      <c r="FS62">
        <v>40741.599999999999</v>
      </c>
      <c r="FT62">
        <v>36470.400000000001</v>
      </c>
      <c r="FU62">
        <v>47227.6</v>
      </c>
      <c r="FV62">
        <v>42986.9</v>
      </c>
      <c r="FW62">
        <v>2.7042999999999999</v>
      </c>
      <c r="FX62">
        <v>1.75867</v>
      </c>
      <c r="FY62">
        <v>3.4999099999999998E-2</v>
      </c>
      <c r="FZ62">
        <v>0</v>
      </c>
      <c r="GA62">
        <v>23.2897</v>
      </c>
      <c r="GB62">
        <v>999.9</v>
      </c>
      <c r="GC62">
        <v>49.249000000000002</v>
      </c>
      <c r="GD62">
        <v>27.15</v>
      </c>
      <c r="GE62">
        <v>19.553699999999999</v>
      </c>
      <c r="GF62">
        <v>55.264099999999999</v>
      </c>
      <c r="GG62">
        <v>46.850999999999999</v>
      </c>
      <c r="GH62">
        <v>3</v>
      </c>
      <c r="GI62">
        <v>-0.26337100000000002</v>
      </c>
      <c r="GJ62">
        <v>-0.92698800000000003</v>
      </c>
      <c r="GK62">
        <v>20.2622</v>
      </c>
      <c r="GL62">
        <v>5.2346599999999999</v>
      </c>
      <c r="GM62">
        <v>11.986000000000001</v>
      </c>
      <c r="GN62">
        <v>4.9571500000000004</v>
      </c>
      <c r="GO62">
        <v>3.3039999999999998</v>
      </c>
      <c r="GP62">
        <v>1610.5</v>
      </c>
      <c r="GQ62">
        <v>9999</v>
      </c>
      <c r="GR62">
        <v>3006</v>
      </c>
      <c r="GS62">
        <v>19.899999999999999</v>
      </c>
      <c r="GT62">
        <v>1.8681300000000001</v>
      </c>
      <c r="GU62">
        <v>1.86381</v>
      </c>
      <c r="GV62">
        <v>1.8714900000000001</v>
      </c>
      <c r="GW62">
        <v>1.8622000000000001</v>
      </c>
      <c r="GX62">
        <v>1.86172</v>
      </c>
      <c r="GY62">
        <v>1.8682300000000001</v>
      </c>
      <c r="GZ62">
        <v>1.85829</v>
      </c>
      <c r="HA62">
        <v>1.8647800000000001</v>
      </c>
      <c r="HB62">
        <v>5</v>
      </c>
      <c r="HC62">
        <v>0</v>
      </c>
      <c r="HD62">
        <v>0</v>
      </c>
      <c r="HE62">
        <v>0</v>
      </c>
      <c r="HF62" t="s">
        <v>396</v>
      </c>
      <c r="HG62" t="s">
        <v>397</v>
      </c>
      <c r="HH62" t="s">
        <v>398</v>
      </c>
      <c r="HI62" t="s">
        <v>398</v>
      </c>
      <c r="HJ62" t="s">
        <v>398</v>
      </c>
      <c r="HK62" t="s">
        <v>398</v>
      </c>
      <c r="HL62">
        <v>0</v>
      </c>
      <c r="HM62">
        <v>100</v>
      </c>
      <c r="HN62">
        <v>100</v>
      </c>
      <c r="HO62">
        <v>5.0019999999999998</v>
      </c>
      <c r="HP62">
        <v>-0.6341</v>
      </c>
      <c r="HQ62">
        <v>5.0018499999999904</v>
      </c>
      <c r="HR62">
        <v>0</v>
      </c>
      <c r="HS62">
        <v>0</v>
      </c>
      <c r="HT62">
        <v>0</v>
      </c>
      <c r="HU62">
        <v>-0.63416499999999898</v>
      </c>
      <c r="HV62">
        <v>0</v>
      </c>
      <c r="HW62">
        <v>0</v>
      </c>
      <c r="HX62">
        <v>0</v>
      </c>
      <c r="HY62">
        <v>-1</v>
      </c>
      <c r="HZ62">
        <v>-1</v>
      </c>
      <c r="IA62">
        <v>-1</v>
      </c>
      <c r="IB62">
        <v>-1</v>
      </c>
      <c r="IC62">
        <v>5.6</v>
      </c>
      <c r="ID62">
        <v>5.7</v>
      </c>
      <c r="IE62">
        <v>1.5246599999999999</v>
      </c>
      <c r="IF62">
        <v>2.33765</v>
      </c>
      <c r="IG62">
        <v>2.64893</v>
      </c>
      <c r="IH62">
        <v>2.8979499999999998</v>
      </c>
      <c r="II62">
        <v>2.8442400000000001</v>
      </c>
      <c r="IJ62">
        <v>2.32422</v>
      </c>
      <c r="IK62">
        <v>31.958500000000001</v>
      </c>
      <c r="IL62">
        <v>14.727399999999999</v>
      </c>
      <c r="IM62">
        <v>18</v>
      </c>
      <c r="IN62">
        <v>1191.51</v>
      </c>
      <c r="IO62">
        <v>371.41899999999998</v>
      </c>
      <c r="IP62">
        <v>24.9999</v>
      </c>
      <c r="IQ62">
        <v>23.921800000000001</v>
      </c>
      <c r="IR62">
        <v>30</v>
      </c>
      <c r="IS62">
        <v>23.849399999999999</v>
      </c>
      <c r="IT62">
        <v>23.794699999999999</v>
      </c>
      <c r="IU62">
        <v>30.563700000000001</v>
      </c>
      <c r="IV62">
        <v>4.1417200000000003</v>
      </c>
      <c r="IW62">
        <v>100</v>
      </c>
      <c r="IX62">
        <v>25</v>
      </c>
      <c r="IY62">
        <v>400</v>
      </c>
      <c r="IZ62">
        <v>17.677399999999999</v>
      </c>
      <c r="JA62">
        <v>109.21899999999999</v>
      </c>
      <c r="JB62">
        <v>100.11</v>
      </c>
    </row>
    <row r="63" spans="1:262" x14ac:dyDescent="0.2">
      <c r="A63">
        <v>47</v>
      </c>
      <c r="B63">
        <v>1634337869</v>
      </c>
      <c r="C63">
        <v>949.40000009536698</v>
      </c>
      <c r="D63" t="s">
        <v>502</v>
      </c>
      <c r="E63" t="s">
        <v>503</v>
      </c>
      <c r="F63" t="s">
        <v>391</v>
      </c>
      <c r="G63">
        <v>1634337869</v>
      </c>
      <c r="H63">
        <f t="shared" si="46"/>
        <v>1.1486182908906075E-4</v>
      </c>
      <c r="I63">
        <f t="shared" si="47"/>
        <v>0.11486182908906074</v>
      </c>
      <c r="J63">
        <f t="shared" si="48"/>
        <v>-0.79430621333624385</v>
      </c>
      <c r="K63">
        <f t="shared" si="49"/>
        <v>400.43400000000003</v>
      </c>
      <c r="L63">
        <f t="shared" si="50"/>
        <v>558.44258917896241</v>
      </c>
      <c r="M63">
        <f t="shared" si="51"/>
        <v>50.840974631207928</v>
      </c>
      <c r="N63">
        <f t="shared" si="52"/>
        <v>36.455770440797998</v>
      </c>
      <c r="O63">
        <f t="shared" si="53"/>
        <v>7.4951884968401062E-3</v>
      </c>
      <c r="P63">
        <f t="shared" si="54"/>
        <v>2.7652582262918664</v>
      </c>
      <c r="Q63">
        <f t="shared" si="55"/>
        <v>7.4839203820636288E-3</v>
      </c>
      <c r="R63">
        <f t="shared" si="56"/>
        <v>4.6784612009103336E-3</v>
      </c>
      <c r="S63">
        <f t="shared" si="57"/>
        <v>0</v>
      </c>
      <c r="T63">
        <f t="shared" si="58"/>
        <v>25.219442415936669</v>
      </c>
      <c r="U63">
        <f t="shared" si="59"/>
        <v>23.874700000000001</v>
      </c>
      <c r="V63">
        <f t="shared" si="60"/>
        <v>2.9725060513089527</v>
      </c>
      <c r="W63">
        <f t="shared" si="61"/>
        <v>49.895088305687928</v>
      </c>
      <c r="X63">
        <f t="shared" si="62"/>
        <v>1.6103997966535999</v>
      </c>
      <c r="Y63">
        <f t="shared" si="63"/>
        <v>3.2275717938152599</v>
      </c>
      <c r="Z63">
        <f t="shared" si="64"/>
        <v>1.3621062546553528</v>
      </c>
      <c r="AA63">
        <f t="shared" si="65"/>
        <v>-5.0654066628275789</v>
      </c>
      <c r="AB63">
        <f t="shared" si="66"/>
        <v>205.17963183873445</v>
      </c>
      <c r="AC63">
        <f t="shared" si="67"/>
        <v>15.626014129676873</v>
      </c>
      <c r="AD63">
        <f t="shared" si="68"/>
        <v>215.74023930558374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48355.985688199587</v>
      </c>
      <c r="AJ63" t="s">
        <v>392</v>
      </c>
      <c r="AK63" t="s">
        <v>392</v>
      </c>
      <c r="AL63">
        <v>0</v>
      </c>
      <c r="AM63">
        <v>0</v>
      </c>
      <c r="AN63" t="e">
        <f t="shared" si="72"/>
        <v>#DIV/0!</v>
      </c>
      <c r="AO63">
        <v>0</v>
      </c>
      <c r="AP63" t="s">
        <v>392</v>
      </c>
      <c r="AQ63" t="s">
        <v>392</v>
      </c>
      <c r="AR63">
        <v>0</v>
      </c>
      <c r="AS63">
        <v>0</v>
      </c>
      <c r="AT63" t="e">
        <f t="shared" si="73"/>
        <v>#DIV/0!</v>
      </c>
      <c r="AU63">
        <v>0.5</v>
      </c>
      <c r="AV63">
        <f t="shared" si="74"/>
        <v>0</v>
      </c>
      <c r="AW63">
        <f t="shared" si="75"/>
        <v>-0.79430621333624385</v>
      </c>
      <c r="AX63" t="e">
        <f t="shared" si="76"/>
        <v>#DIV/0!</v>
      </c>
      <c r="AY63" t="e">
        <f t="shared" si="77"/>
        <v>#DIV/0!</v>
      </c>
      <c r="AZ63" t="e">
        <f t="shared" si="78"/>
        <v>#DIV/0!</v>
      </c>
      <c r="BA63" t="e">
        <f t="shared" si="79"/>
        <v>#DIV/0!</v>
      </c>
      <c r="BB63" t="s">
        <v>392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 t="e">
        <f t="shared" si="84"/>
        <v>#DIV/0!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v>231</v>
      </c>
      <c r="BM63">
        <v>300</v>
      </c>
      <c r="BN63">
        <v>300</v>
      </c>
      <c r="BO63">
        <v>300</v>
      </c>
      <c r="BP63">
        <v>8330.7900000000009</v>
      </c>
      <c r="BQ63">
        <v>980.15</v>
      </c>
      <c r="BR63">
        <v>-5.6589800000000001E-3</v>
      </c>
      <c r="BS63">
        <v>1.45</v>
      </c>
      <c r="BT63" t="s">
        <v>392</v>
      </c>
      <c r="BU63" t="s">
        <v>392</v>
      </c>
      <c r="BV63" t="s">
        <v>392</v>
      </c>
      <c r="BW63" t="s">
        <v>392</v>
      </c>
      <c r="BX63" t="s">
        <v>392</v>
      </c>
      <c r="BY63" t="s">
        <v>392</v>
      </c>
      <c r="BZ63" t="s">
        <v>392</v>
      </c>
      <c r="CA63" t="s">
        <v>392</v>
      </c>
      <c r="CB63" t="s">
        <v>392</v>
      </c>
      <c r="CC63" t="s">
        <v>392</v>
      </c>
      <c r="CD63">
        <f t="shared" si="88"/>
        <v>0</v>
      </c>
      <c r="CE63">
        <f t="shared" si="89"/>
        <v>0</v>
      </c>
      <c r="CF63">
        <f t="shared" si="90"/>
        <v>0</v>
      </c>
      <c r="CG63">
        <f t="shared" si="91"/>
        <v>0</v>
      </c>
      <c r="CH63">
        <v>6</v>
      </c>
      <c r="CI63">
        <v>0.5</v>
      </c>
      <c r="CJ63" t="s">
        <v>393</v>
      </c>
      <c r="CK63">
        <v>2</v>
      </c>
      <c r="CL63">
        <v>1634337869</v>
      </c>
      <c r="CM63">
        <v>400.43400000000003</v>
      </c>
      <c r="CN63">
        <v>399.98500000000001</v>
      </c>
      <c r="CO63">
        <v>17.688800000000001</v>
      </c>
      <c r="CP63">
        <v>17.621099999999998</v>
      </c>
      <c r="CQ63">
        <v>395.43200000000002</v>
      </c>
      <c r="CR63">
        <v>18.322900000000001</v>
      </c>
      <c r="CS63">
        <v>999.971</v>
      </c>
      <c r="CT63">
        <v>90.938299999999998</v>
      </c>
      <c r="CU63">
        <v>0.10234699999999999</v>
      </c>
      <c r="CV63">
        <v>25.251000000000001</v>
      </c>
      <c r="CW63">
        <v>23.874700000000001</v>
      </c>
      <c r="CX63">
        <v>999.9</v>
      </c>
      <c r="CY63">
        <v>0</v>
      </c>
      <c r="CZ63">
        <v>0</v>
      </c>
      <c r="DA63">
        <v>9997.5</v>
      </c>
      <c r="DB63">
        <v>0</v>
      </c>
      <c r="DC63">
        <v>0.22256699999999999</v>
      </c>
      <c r="DD63">
        <v>0.44900499999999999</v>
      </c>
      <c r="DE63">
        <v>407.64499999999998</v>
      </c>
      <c r="DF63">
        <v>407.16</v>
      </c>
      <c r="DG63">
        <v>6.7676500000000001E-2</v>
      </c>
      <c r="DH63">
        <v>399.98500000000001</v>
      </c>
      <c r="DI63">
        <v>17.621099999999998</v>
      </c>
      <c r="DJ63">
        <v>1.60859</v>
      </c>
      <c r="DK63">
        <v>1.60243</v>
      </c>
      <c r="DL63">
        <v>14.0413</v>
      </c>
      <c r="DM63">
        <v>13.982200000000001</v>
      </c>
      <c r="DN63">
        <v>0</v>
      </c>
      <c r="DO63">
        <v>0</v>
      </c>
      <c r="DP63">
        <v>0</v>
      </c>
      <c r="DQ63">
        <v>0</v>
      </c>
      <c r="DR63">
        <v>-1.8</v>
      </c>
      <c r="DS63">
        <v>0</v>
      </c>
      <c r="DT63">
        <v>-23</v>
      </c>
      <c r="DU63">
        <v>-3.5</v>
      </c>
      <c r="DV63">
        <v>34.5</v>
      </c>
      <c r="DW63">
        <v>39.936999999999998</v>
      </c>
      <c r="DX63">
        <v>37.375</v>
      </c>
      <c r="DY63">
        <v>39</v>
      </c>
      <c r="DZ63">
        <v>35.561999999999998</v>
      </c>
      <c r="EA63">
        <v>0</v>
      </c>
      <c r="EB63">
        <v>0</v>
      </c>
      <c r="EC63">
        <v>0</v>
      </c>
      <c r="ED63">
        <v>3826.6999998092701</v>
      </c>
      <c r="EE63">
        <v>0</v>
      </c>
      <c r="EF63">
        <v>2.2192307692307698</v>
      </c>
      <c r="EG63">
        <v>-9.7743588252572309</v>
      </c>
      <c r="EH63">
        <v>14.782905830042299</v>
      </c>
      <c r="EI63">
        <v>-28.515384615384601</v>
      </c>
      <c r="EJ63">
        <v>15</v>
      </c>
      <c r="EK63">
        <v>1634337527</v>
      </c>
      <c r="EL63" t="s">
        <v>463</v>
      </c>
      <c r="EM63">
        <v>1634337527</v>
      </c>
      <c r="EN63">
        <v>1634337524</v>
      </c>
      <c r="EO63">
        <v>139</v>
      </c>
      <c r="EP63">
        <v>-6.7000000000000004E-2</v>
      </c>
      <c r="EQ63">
        <v>1E-3</v>
      </c>
      <c r="ER63">
        <v>5.0019999999999998</v>
      </c>
      <c r="ES63">
        <v>-0.63400000000000001</v>
      </c>
      <c r="ET63">
        <v>400</v>
      </c>
      <c r="EU63">
        <v>17</v>
      </c>
      <c r="EV63">
        <v>0.62</v>
      </c>
      <c r="EW63">
        <v>0.09</v>
      </c>
      <c r="EX63">
        <v>0.40862892682926799</v>
      </c>
      <c r="EY63">
        <v>3.1382738675958297E-2</v>
      </c>
      <c r="EZ63">
        <v>3.0404376099013398E-2</v>
      </c>
      <c r="FA63">
        <v>1</v>
      </c>
      <c r="FB63">
        <v>6.5600939024390306E-2</v>
      </c>
      <c r="FC63">
        <v>-2.3026151916376102E-2</v>
      </c>
      <c r="FD63">
        <v>3.6341749212151701E-3</v>
      </c>
      <c r="FE63">
        <v>1</v>
      </c>
      <c r="FF63">
        <v>2</v>
      </c>
      <c r="FG63">
        <v>2</v>
      </c>
      <c r="FH63" t="s">
        <v>403</v>
      </c>
      <c r="FI63">
        <v>3.8228599999999999</v>
      </c>
      <c r="FJ63">
        <v>2.7055600000000002</v>
      </c>
      <c r="FK63">
        <v>8.8409000000000001E-2</v>
      </c>
      <c r="FL63">
        <v>8.9141899999999996E-2</v>
      </c>
      <c r="FM63">
        <v>8.6380499999999999E-2</v>
      </c>
      <c r="FN63">
        <v>8.3532899999999993E-2</v>
      </c>
      <c r="FO63">
        <v>26528.7</v>
      </c>
      <c r="FP63">
        <v>22513.599999999999</v>
      </c>
      <c r="FQ63">
        <v>26123.1</v>
      </c>
      <c r="FR63">
        <v>24114.1</v>
      </c>
      <c r="FS63">
        <v>40741</v>
      </c>
      <c r="FT63">
        <v>36471.5</v>
      </c>
      <c r="FU63">
        <v>47227.6</v>
      </c>
      <c r="FV63">
        <v>42987.4</v>
      </c>
      <c r="FW63">
        <v>2.70885</v>
      </c>
      <c r="FX63">
        <v>1.7584500000000001</v>
      </c>
      <c r="FY63">
        <v>3.5360500000000003E-2</v>
      </c>
      <c r="FZ63">
        <v>0</v>
      </c>
      <c r="GA63">
        <v>23.293199999999999</v>
      </c>
      <c r="GB63">
        <v>999.9</v>
      </c>
      <c r="GC63">
        <v>49.249000000000002</v>
      </c>
      <c r="GD63">
        <v>27.14</v>
      </c>
      <c r="GE63">
        <v>19.543700000000001</v>
      </c>
      <c r="GF63">
        <v>55.334099999999999</v>
      </c>
      <c r="GG63">
        <v>46.8309</v>
      </c>
      <c r="GH63">
        <v>3</v>
      </c>
      <c r="GI63">
        <v>-0.26349099999999998</v>
      </c>
      <c r="GJ63">
        <v>-0.92652500000000004</v>
      </c>
      <c r="GK63">
        <v>20.2623</v>
      </c>
      <c r="GL63">
        <v>5.2351099999999997</v>
      </c>
      <c r="GM63">
        <v>11.986000000000001</v>
      </c>
      <c r="GN63">
        <v>4.9573</v>
      </c>
      <c r="GO63">
        <v>3.3039999999999998</v>
      </c>
      <c r="GP63">
        <v>1610.8</v>
      </c>
      <c r="GQ63">
        <v>9999</v>
      </c>
      <c r="GR63">
        <v>3006.2</v>
      </c>
      <c r="GS63">
        <v>19.899999999999999</v>
      </c>
      <c r="GT63">
        <v>1.8681300000000001</v>
      </c>
      <c r="GU63">
        <v>1.8638399999999999</v>
      </c>
      <c r="GV63">
        <v>1.8714900000000001</v>
      </c>
      <c r="GW63">
        <v>1.86219</v>
      </c>
      <c r="GX63">
        <v>1.86172</v>
      </c>
      <c r="GY63">
        <v>1.8682300000000001</v>
      </c>
      <c r="GZ63">
        <v>1.85829</v>
      </c>
      <c r="HA63">
        <v>1.8647800000000001</v>
      </c>
      <c r="HB63">
        <v>5</v>
      </c>
      <c r="HC63">
        <v>0</v>
      </c>
      <c r="HD63">
        <v>0</v>
      </c>
      <c r="HE63">
        <v>0</v>
      </c>
      <c r="HF63" t="s">
        <v>396</v>
      </c>
      <c r="HG63" t="s">
        <v>397</v>
      </c>
      <c r="HH63" t="s">
        <v>398</v>
      </c>
      <c r="HI63" t="s">
        <v>398</v>
      </c>
      <c r="HJ63" t="s">
        <v>398</v>
      </c>
      <c r="HK63" t="s">
        <v>398</v>
      </c>
      <c r="HL63">
        <v>0</v>
      </c>
      <c r="HM63">
        <v>100</v>
      </c>
      <c r="HN63">
        <v>100</v>
      </c>
      <c r="HO63">
        <v>5.0019999999999998</v>
      </c>
      <c r="HP63">
        <v>-0.6341</v>
      </c>
      <c r="HQ63">
        <v>5.0018499999999904</v>
      </c>
      <c r="HR63">
        <v>0</v>
      </c>
      <c r="HS63">
        <v>0</v>
      </c>
      <c r="HT63">
        <v>0</v>
      </c>
      <c r="HU63">
        <v>-0.63416499999999898</v>
      </c>
      <c r="HV63">
        <v>0</v>
      </c>
      <c r="HW63">
        <v>0</v>
      </c>
      <c r="HX63">
        <v>0</v>
      </c>
      <c r="HY63">
        <v>-1</v>
      </c>
      <c r="HZ63">
        <v>-1</v>
      </c>
      <c r="IA63">
        <v>-1</v>
      </c>
      <c r="IB63">
        <v>-1</v>
      </c>
      <c r="IC63">
        <v>5.7</v>
      </c>
      <c r="ID63">
        <v>5.8</v>
      </c>
      <c r="IE63">
        <v>1.5246599999999999</v>
      </c>
      <c r="IF63">
        <v>2.3339799999999999</v>
      </c>
      <c r="IG63">
        <v>2.64893</v>
      </c>
      <c r="IH63">
        <v>2.8967299999999998</v>
      </c>
      <c r="II63">
        <v>2.8442400000000001</v>
      </c>
      <c r="IJ63">
        <v>2.3132299999999999</v>
      </c>
      <c r="IK63">
        <v>31.958500000000001</v>
      </c>
      <c r="IL63">
        <v>14.709899999999999</v>
      </c>
      <c r="IM63">
        <v>18</v>
      </c>
      <c r="IN63">
        <v>1197.31</v>
      </c>
      <c r="IO63">
        <v>371.303</v>
      </c>
      <c r="IP63">
        <v>25</v>
      </c>
      <c r="IQ63">
        <v>23.9209</v>
      </c>
      <c r="IR63">
        <v>29.9999</v>
      </c>
      <c r="IS63">
        <v>23.849399999999999</v>
      </c>
      <c r="IT63">
        <v>23.794699999999999</v>
      </c>
      <c r="IU63">
        <v>30.563400000000001</v>
      </c>
      <c r="IV63">
        <v>4.1417200000000003</v>
      </c>
      <c r="IW63">
        <v>100</v>
      </c>
      <c r="IX63">
        <v>25</v>
      </c>
      <c r="IY63">
        <v>400</v>
      </c>
      <c r="IZ63">
        <v>17.677399999999999</v>
      </c>
      <c r="JA63">
        <v>109.21899999999999</v>
      </c>
      <c r="JB63">
        <v>100.111</v>
      </c>
    </row>
    <row r="64" spans="1:262" x14ac:dyDescent="0.2">
      <c r="A64">
        <v>48</v>
      </c>
      <c r="B64">
        <v>1634337874</v>
      </c>
      <c r="C64">
        <v>954.40000009536698</v>
      </c>
      <c r="D64" t="s">
        <v>504</v>
      </c>
      <c r="E64" t="s">
        <v>505</v>
      </c>
      <c r="F64" t="s">
        <v>391</v>
      </c>
      <c r="G64">
        <v>1634337874</v>
      </c>
      <c r="H64">
        <f t="shared" si="46"/>
        <v>1.1198394890590807E-4</v>
      </c>
      <c r="I64">
        <f t="shared" si="47"/>
        <v>0.11198394890590807</v>
      </c>
      <c r="J64">
        <f t="shared" si="48"/>
        <v>-0.71485735330243916</v>
      </c>
      <c r="K64">
        <f t="shared" si="49"/>
        <v>400.39</v>
      </c>
      <c r="L64">
        <f t="shared" si="50"/>
        <v>545.40891968966639</v>
      </c>
      <c r="M64">
        <f t="shared" si="51"/>
        <v>49.654828708841336</v>
      </c>
      <c r="N64">
        <f t="shared" si="52"/>
        <v>36.452093372520004</v>
      </c>
      <c r="O64">
        <f t="shared" si="53"/>
        <v>7.3119667271430893E-3</v>
      </c>
      <c r="P64">
        <f t="shared" si="54"/>
        <v>2.7627366473065456</v>
      </c>
      <c r="Q64">
        <f t="shared" si="55"/>
        <v>7.3012325843622092E-3</v>
      </c>
      <c r="R64">
        <f t="shared" si="56"/>
        <v>4.5642334515384525E-3</v>
      </c>
      <c r="S64">
        <f t="shared" si="57"/>
        <v>0</v>
      </c>
      <c r="T64">
        <f t="shared" si="58"/>
        <v>25.221107036265277</v>
      </c>
      <c r="U64">
        <f t="shared" si="59"/>
        <v>23.8689</v>
      </c>
      <c r="V64">
        <f t="shared" si="60"/>
        <v>2.9714695911564255</v>
      </c>
      <c r="W64">
        <f t="shared" si="61"/>
        <v>49.887507007223839</v>
      </c>
      <c r="X64">
        <f t="shared" si="62"/>
        <v>1.6102413403692004</v>
      </c>
      <c r="Y64">
        <f t="shared" si="63"/>
        <v>3.227744653858998</v>
      </c>
      <c r="Z64">
        <f t="shared" si="64"/>
        <v>1.3612282507872251</v>
      </c>
      <c r="AA64">
        <f t="shared" si="65"/>
        <v>-4.938492146750546</v>
      </c>
      <c r="AB64">
        <f t="shared" si="66"/>
        <v>205.99046219322352</v>
      </c>
      <c r="AC64">
        <f t="shared" si="67"/>
        <v>15.701696487041826</v>
      </c>
      <c r="AD64">
        <f t="shared" si="68"/>
        <v>216.7536665335148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48286.817733789692</v>
      </c>
      <c r="AJ64" t="s">
        <v>392</v>
      </c>
      <c r="AK64" t="s">
        <v>392</v>
      </c>
      <c r="AL64">
        <v>0</v>
      </c>
      <c r="AM64">
        <v>0</v>
      </c>
      <c r="AN64" t="e">
        <f t="shared" si="72"/>
        <v>#DIV/0!</v>
      </c>
      <c r="AO64">
        <v>0</v>
      </c>
      <c r="AP64" t="s">
        <v>392</v>
      </c>
      <c r="AQ64" t="s">
        <v>392</v>
      </c>
      <c r="AR64">
        <v>0</v>
      </c>
      <c r="AS64">
        <v>0</v>
      </c>
      <c r="AT64" t="e">
        <f t="shared" si="73"/>
        <v>#DIV/0!</v>
      </c>
      <c r="AU64">
        <v>0.5</v>
      </c>
      <c r="AV64">
        <f t="shared" si="74"/>
        <v>0</v>
      </c>
      <c r="AW64">
        <f t="shared" si="75"/>
        <v>-0.71485735330243916</v>
      </c>
      <c r="AX64" t="e">
        <f t="shared" si="76"/>
        <v>#DIV/0!</v>
      </c>
      <c r="AY64" t="e">
        <f t="shared" si="77"/>
        <v>#DIV/0!</v>
      </c>
      <c r="AZ64" t="e">
        <f t="shared" si="78"/>
        <v>#DIV/0!</v>
      </c>
      <c r="BA64" t="e">
        <f t="shared" si="79"/>
        <v>#DIV/0!</v>
      </c>
      <c r="BB64" t="s">
        <v>392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 t="e">
        <f t="shared" si="84"/>
        <v>#DIV/0!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v>231</v>
      </c>
      <c r="BM64">
        <v>300</v>
      </c>
      <c r="BN64">
        <v>300</v>
      </c>
      <c r="BO64">
        <v>300</v>
      </c>
      <c r="BP64">
        <v>8330.7900000000009</v>
      </c>
      <c r="BQ64">
        <v>980.15</v>
      </c>
      <c r="BR64">
        <v>-5.6589800000000001E-3</v>
      </c>
      <c r="BS64">
        <v>1.45</v>
      </c>
      <c r="BT64" t="s">
        <v>392</v>
      </c>
      <c r="BU64" t="s">
        <v>392</v>
      </c>
      <c r="BV64" t="s">
        <v>392</v>
      </c>
      <c r="BW64" t="s">
        <v>392</v>
      </c>
      <c r="BX64" t="s">
        <v>392</v>
      </c>
      <c r="BY64" t="s">
        <v>392</v>
      </c>
      <c r="BZ64" t="s">
        <v>392</v>
      </c>
      <c r="CA64" t="s">
        <v>392</v>
      </c>
      <c r="CB64" t="s">
        <v>392</v>
      </c>
      <c r="CC64" t="s">
        <v>392</v>
      </c>
      <c r="CD64">
        <f t="shared" si="88"/>
        <v>0</v>
      </c>
      <c r="CE64">
        <f t="shared" si="89"/>
        <v>0</v>
      </c>
      <c r="CF64">
        <f t="shared" si="90"/>
        <v>0</v>
      </c>
      <c r="CG64">
        <f t="shared" si="91"/>
        <v>0</v>
      </c>
      <c r="CH64">
        <v>6</v>
      </c>
      <c r="CI64">
        <v>0.5</v>
      </c>
      <c r="CJ64" t="s">
        <v>393</v>
      </c>
      <c r="CK64">
        <v>2</v>
      </c>
      <c r="CL64">
        <v>1634337874</v>
      </c>
      <c r="CM64">
        <v>400.39</v>
      </c>
      <c r="CN64">
        <v>399.988</v>
      </c>
      <c r="CO64">
        <v>17.686900000000001</v>
      </c>
      <c r="CP64">
        <v>17.620899999999999</v>
      </c>
      <c r="CQ64">
        <v>395.38799999999998</v>
      </c>
      <c r="CR64">
        <v>18.321100000000001</v>
      </c>
      <c r="CS64">
        <v>1000.03</v>
      </c>
      <c r="CT64">
        <v>90.939400000000006</v>
      </c>
      <c r="CU64">
        <v>0.10206800000000001</v>
      </c>
      <c r="CV64">
        <v>25.251899999999999</v>
      </c>
      <c r="CW64">
        <v>23.8689</v>
      </c>
      <c r="CX64">
        <v>999.9</v>
      </c>
      <c r="CY64">
        <v>0</v>
      </c>
      <c r="CZ64">
        <v>0</v>
      </c>
      <c r="DA64">
        <v>9982.5</v>
      </c>
      <c r="DB64">
        <v>0</v>
      </c>
      <c r="DC64">
        <v>0.22256699999999999</v>
      </c>
      <c r="DD64">
        <v>0.40234399999999998</v>
      </c>
      <c r="DE64">
        <v>407.59899999999999</v>
      </c>
      <c r="DF64">
        <v>407.16199999999998</v>
      </c>
      <c r="DG64">
        <v>6.60858E-2</v>
      </c>
      <c r="DH64">
        <v>399.988</v>
      </c>
      <c r="DI64">
        <v>17.620899999999999</v>
      </c>
      <c r="DJ64">
        <v>1.6084400000000001</v>
      </c>
      <c r="DK64">
        <v>1.60243</v>
      </c>
      <c r="DL64">
        <v>14.039899999999999</v>
      </c>
      <c r="DM64">
        <v>13.982200000000001</v>
      </c>
      <c r="DN64">
        <v>0</v>
      </c>
      <c r="DO64">
        <v>0</v>
      </c>
      <c r="DP64">
        <v>0</v>
      </c>
      <c r="DQ64">
        <v>0</v>
      </c>
      <c r="DR64">
        <v>6</v>
      </c>
      <c r="DS64">
        <v>0</v>
      </c>
      <c r="DT64">
        <v>-31.2</v>
      </c>
      <c r="DU64">
        <v>-4.9000000000000004</v>
      </c>
      <c r="DV64">
        <v>34.561999999999998</v>
      </c>
      <c r="DW64">
        <v>39.936999999999998</v>
      </c>
      <c r="DX64">
        <v>37.375</v>
      </c>
      <c r="DY64">
        <v>39</v>
      </c>
      <c r="DZ64">
        <v>35.561999999999998</v>
      </c>
      <c r="EA64">
        <v>0</v>
      </c>
      <c r="EB64">
        <v>0</v>
      </c>
      <c r="EC64">
        <v>0</v>
      </c>
      <c r="ED64">
        <v>3831.5</v>
      </c>
      <c r="EE64">
        <v>0</v>
      </c>
      <c r="EF64">
        <v>2.1192307692307701</v>
      </c>
      <c r="EG64">
        <v>-7.5658121654502999</v>
      </c>
      <c r="EH64">
        <v>7.2239315269965703</v>
      </c>
      <c r="EI64">
        <v>-29.080769230769199</v>
      </c>
      <c r="EJ64">
        <v>15</v>
      </c>
      <c r="EK64">
        <v>1634337527</v>
      </c>
      <c r="EL64" t="s">
        <v>463</v>
      </c>
      <c r="EM64">
        <v>1634337527</v>
      </c>
      <c r="EN64">
        <v>1634337524</v>
      </c>
      <c r="EO64">
        <v>139</v>
      </c>
      <c r="EP64">
        <v>-6.7000000000000004E-2</v>
      </c>
      <c r="EQ64">
        <v>1E-3</v>
      </c>
      <c r="ER64">
        <v>5.0019999999999998</v>
      </c>
      <c r="ES64">
        <v>-0.63400000000000001</v>
      </c>
      <c r="ET64">
        <v>400</v>
      </c>
      <c r="EU64">
        <v>17</v>
      </c>
      <c r="EV64">
        <v>0.62</v>
      </c>
      <c r="EW64">
        <v>0.09</v>
      </c>
      <c r="EX64">
        <v>0.40750354999999999</v>
      </c>
      <c r="EY64">
        <v>-4.0632000000001202E-2</v>
      </c>
      <c r="EZ64">
        <v>3.63488038207243E-2</v>
      </c>
      <c r="FA64">
        <v>1</v>
      </c>
      <c r="FB64">
        <v>6.5412719999999994E-2</v>
      </c>
      <c r="FC64">
        <v>-1.1243299812382901E-2</v>
      </c>
      <c r="FD64">
        <v>3.4397322542023502E-3</v>
      </c>
      <c r="FE64">
        <v>1</v>
      </c>
      <c r="FF64">
        <v>2</v>
      </c>
      <c r="FG64">
        <v>2</v>
      </c>
      <c r="FH64" t="s">
        <v>403</v>
      </c>
      <c r="FI64">
        <v>3.82294</v>
      </c>
      <c r="FJ64">
        <v>2.7051599999999998</v>
      </c>
      <c r="FK64">
        <v>8.8402800000000004E-2</v>
      </c>
      <c r="FL64">
        <v>8.9143299999999995E-2</v>
      </c>
      <c r="FM64">
        <v>8.6375499999999994E-2</v>
      </c>
      <c r="FN64">
        <v>8.3532999999999996E-2</v>
      </c>
      <c r="FO64">
        <v>26529</v>
      </c>
      <c r="FP64">
        <v>22513.599999999999</v>
      </c>
      <c r="FQ64">
        <v>26123.3</v>
      </c>
      <c r="FR64">
        <v>24114.2</v>
      </c>
      <c r="FS64">
        <v>40741.4</v>
      </c>
      <c r="FT64">
        <v>36471.599999999999</v>
      </c>
      <c r="FU64">
        <v>47227.8</v>
      </c>
      <c r="FV64">
        <v>42987.5</v>
      </c>
      <c r="FW64">
        <v>2.7055699999999998</v>
      </c>
      <c r="FX64">
        <v>1.75865</v>
      </c>
      <c r="FY64">
        <v>3.4771900000000001E-2</v>
      </c>
      <c r="FZ64">
        <v>0</v>
      </c>
      <c r="GA64">
        <v>23.297000000000001</v>
      </c>
      <c r="GB64">
        <v>999.9</v>
      </c>
      <c r="GC64">
        <v>49.249000000000002</v>
      </c>
      <c r="GD64">
        <v>27.15</v>
      </c>
      <c r="GE64">
        <v>19.555900000000001</v>
      </c>
      <c r="GF64">
        <v>55.494100000000003</v>
      </c>
      <c r="GG64">
        <v>46.8429</v>
      </c>
      <c r="GH64">
        <v>3</v>
      </c>
      <c r="GI64">
        <v>-0.26344299999999998</v>
      </c>
      <c r="GJ64">
        <v>-0.92696100000000003</v>
      </c>
      <c r="GK64">
        <v>20.2622</v>
      </c>
      <c r="GL64">
        <v>5.2348100000000004</v>
      </c>
      <c r="GM64">
        <v>11.986000000000001</v>
      </c>
      <c r="GN64">
        <v>4.9572500000000002</v>
      </c>
      <c r="GO64">
        <v>3.3039800000000001</v>
      </c>
      <c r="GP64">
        <v>1610.8</v>
      </c>
      <c r="GQ64">
        <v>9999</v>
      </c>
      <c r="GR64">
        <v>3006.2</v>
      </c>
      <c r="GS64">
        <v>19.899999999999999</v>
      </c>
      <c r="GT64">
        <v>1.8681300000000001</v>
      </c>
      <c r="GU64">
        <v>1.86385</v>
      </c>
      <c r="GV64">
        <v>1.8714900000000001</v>
      </c>
      <c r="GW64">
        <v>1.8622000000000001</v>
      </c>
      <c r="GX64">
        <v>1.86172</v>
      </c>
      <c r="GY64">
        <v>1.8682000000000001</v>
      </c>
      <c r="GZ64">
        <v>1.85833</v>
      </c>
      <c r="HA64">
        <v>1.8647800000000001</v>
      </c>
      <c r="HB64">
        <v>5</v>
      </c>
      <c r="HC64">
        <v>0</v>
      </c>
      <c r="HD64">
        <v>0</v>
      </c>
      <c r="HE64">
        <v>0</v>
      </c>
      <c r="HF64" t="s">
        <v>396</v>
      </c>
      <c r="HG64" t="s">
        <v>397</v>
      </c>
      <c r="HH64" t="s">
        <v>398</v>
      </c>
      <c r="HI64" t="s">
        <v>398</v>
      </c>
      <c r="HJ64" t="s">
        <v>398</v>
      </c>
      <c r="HK64" t="s">
        <v>398</v>
      </c>
      <c r="HL64">
        <v>0</v>
      </c>
      <c r="HM64">
        <v>100</v>
      </c>
      <c r="HN64">
        <v>100</v>
      </c>
      <c r="HO64">
        <v>5.0019999999999998</v>
      </c>
      <c r="HP64">
        <v>-0.63419999999999999</v>
      </c>
      <c r="HQ64">
        <v>5.0018499999999904</v>
      </c>
      <c r="HR64">
        <v>0</v>
      </c>
      <c r="HS64">
        <v>0</v>
      </c>
      <c r="HT64">
        <v>0</v>
      </c>
      <c r="HU64">
        <v>-0.63416499999999898</v>
      </c>
      <c r="HV64">
        <v>0</v>
      </c>
      <c r="HW64">
        <v>0</v>
      </c>
      <c r="HX64">
        <v>0</v>
      </c>
      <c r="HY64">
        <v>-1</v>
      </c>
      <c r="HZ64">
        <v>-1</v>
      </c>
      <c r="IA64">
        <v>-1</v>
      </c>
      <c r="IB64">
        <v>-1</v>
      </c>
      <c r="IC64">
        <v>5.8</v>
      </c>
      <c r="ID64">
        <v>5.8</v>
      </c>
      <c r="IE64">
        <v>1.5246599999999999</v>
      </c>
      <c r="IF64">
        <v>2.34009</v>
      </c>
      <c r="IG64">
        <v>2.64893</v>
      </c>
      <c r="IH64">
        <v>2.8967299999999998</v>
      </c>
      <c r="II64">
        <v>2.8442400000000001</v>
      </c>
      <c r="IJ64">
        <v>2.3107899999999999</v>
      </c>
      <c r="IK64">
        <v>31.958500000000001</v>
      </c>
      <c r="IL64">
        <v>14.727399999999999</v>
      </c>
      <c r="IM64">
        <v>18</v>
      </c>
      <c r="IN64">
        <v>1193.08</v>
      </c>
      <c r="IO64">
        <v>371.40600000000001</v>
      </c>
      <c r="IP64">
        <v>24.9999</v>
      </c>
      <c r="IQ64">
        <v>23.9209</v>
      </c>
      <c r="IR64">
        <v>30.0002</v>
      </c>
      <c r="IS64">
        <v>23.8476</v>
      </c>
      <c r="IT64">
        <v>23.794699999999999</v>
      </c>
      <c r="IU64">
        <v>30.564299999999999</v>
      </c>
      <c r="IV64">
        <v>4.1417200000000003</v>
      </c>
      <c r="IW64">
        <v>100</v>
      </c>
      <c r="IX64">
        <v>25</v>
      </c>
      <c r="IY64">
        <v>400</v>
      </c>
      <c r="IZ64">
        <v>17.677399999999999</v>
      </c>
      <c r="JA64">
        <v>109.22</v>
      </c>
      <c r="JB64">
        <v>100.111</v>
      </c>
    </row>
    <row r="65" spans="1:262" x14ac:dyDescent="0.2">
      <c r="A65">
        <v>49</v>
      </c>
      <c r="B65">
        <v>1634337879</v>
      </c>
      <c r="C65">
        <v>959.40000009536698</v>
      </c>
      <c r="D65" t="s">
        <v>506</v>
      </c>
      <c r="E65" t="s">
        <v>507</v>
      </c>
      <c r="F65" t="s">
        <v>391</v>
      </c>
      <c r="G65">
        <v>1634337879</v>
      </c>
      <c r="H65">
        <f t="shared" si="46"/>
        <v>1.1927345406934855E-4</v>
      </c>
      <c r="I65">
        <f t="shared" si="47"/>
        <v>0.11927345406934856</v>
      </c>
      <c r="J65">
        <f t="shared" si="48"/>
        <v>-0.76607616887158236</v>
      </c>
      <c r="K65">
        <f t="shared" si="49"/>
        <v>400.41899999999998</v>
      </c>
      <c r="L65">
        <f t="shared" si="50"/>
        <v>546.66863954354073</v>
      </c>
      <c r="M65">
        <f t="shared" si="51"/>
        <v>49.769402293198411</v>
      </c>
      <c r="N65">
        <f t="shared" si="52"/>
        <v>36.454650688358996</v>
      </c>
      <c r="O65">
        <f t="shared" si="53"/>
        <v>7.7735228773525844E-3</v>
      </c>
      <c r="P65">
        <f t="shared" si="54"/>
        <v>2.7563587545282742</v>
      </c>
      <c r="Q65">
        <f t="shared" si="55"/>
        <v>7.7613640045707749E-3</v>
      </c>
      <c r="R65">
        <f t="shared" si="56"/>
        <v>4.8519433213574086E-3</v>
      </c>
      <c r="S65">
        <f t="shared" si="57"/>
        <v>0</v>
      </c>
      <c r="T65">
        <f t="shared" si="58"/>
        <v>25.221332179445952</v>
      </c>
      <c r="U65">
        <f t="shared" si="59"/>
        <v>23.883199999999999</v>
      </c>
      <c r="V65">
        <f t="shared" si="60"/>
        <v>2.974025572635103</v>
      </c>
      <c r="W65">
        <f t="shared" si="61"/>
        <v>49.878310130979465</v>
      </c>
      <c r="X65">
        <f t="shared" si="62"/>
        <v>1.6101648461720997</v>
      </c>
      <c r="Y65">
        <f t="shared" si="63"/>
        <v>3.2281864440552184</v>
      </c>
      <c r="Z65">
        <f t="shared" si="64"/>
        <v>1.3638607264630034</v>
      </c>
      <c r="AA65">
        <f t="shared" si="65"/>
        <v>-5.2599593244582712</v>
      </c>
      <c r="AB65">
        <f t="shared" si="66"/>
        <v>203.73171486173027</v>
      </c>
      <c r="AC65">
        <f t="shared" si="67"/>
        <v>15.566757274621787</v>
      </c>
      <c r="AD65">
        <f t="shared" si="68"/>
        <v>214.03851281189378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48111.925533561596</v>
      </c>
      <c r="AJ65" t="s">
        <v>392</v>
      </c>
      <c r="AK65" t="s">
        <v>392</v>
      </c>
      <c r="AL65">
        <v>0</v>
      </c>
      <c r="AM65">
        <v>0</v>
      </c>
      <c r="AN65" t="e">
        <f t="shared" si="72"/>
        <v>#DIV/0!</v>
      </c>
      <c r="AO65">
        <v>0</v>
      </c>
      <c r="AP65" t="s">
        <v>392</v>
      </c>
      <c r="AQ65" t="s">
        <v>392</v>
      </c>
      <c r="AR65">
        <v>0</v>
      </c>
      <c r="AS65">
        <v>0</v>
      </c>
      <c r="AT65" t="e">
        <f t="shared" si="73"/>
        <v>#DIV/0!</v>
      </c>
      <c r="AU65">
        <v>0.5</v>
      </c>
      <c r="AV65">
        <f t="shared" si="74"/>
        <v>0</v>
      </c>
      <c r="AW65">
        <f t="shared" si="75"/>
        <v>-0.76607616887158236</v>
      </c>
      <c r="AX65" t="e">
        <f t="shared" si="76"/>
        <v>#DIV/0!</v>
      </c>
      <c r="AY65" t="e">
        <f t="shared" si="77"/>
        <v>#DIV/0!</v>
      </c>
      <c r="AZ65" t="e">
        <f t="shared" si="78"/>
        <v>#DIV/0!</v>
      </c>
      <c r="BA65" t="e">
        <f t="shared" si="79"/>
        <v>#DIV/0!</v>
      </c>
      <c r="BB65" t="s">
        <v>392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 t="e">
        <f t="shared" si="84"/>
        <v>#DIV/0!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v>231</v>
      </c>
      <c r="BM65">
        <v>300</v>
      </c>
      <c r="BN65">
        <v>300</v>
      </c>
      <c r="BO65">
        <v>300</v>
      </c>
      <c r="BP65">
        <v>8330.7900000000009</v>
      </c>
      <c r="BQ65">
        <v>980.15</v>
      </c>
      <c r="BR65">
        <v>-5.6589800000000001E-3</v>
      </c>
      <c r="BS65">
        <v>1.45</v>
      </c>
      <c r="BT65" t="s">
        <v>392</v>
      </c>
      <c r="BU65" t="s">
        <v>392</v>
      </c>
      <c r="BV65" t="s">
        <v>392</v>
      </c>
      <c r="BW65" t="s">
        <v>392</v>
      </c>
      <c r="BX65" t="s">
        <v>392</v>
      </c>
      <c r="BY65" t="s">
        <v>392</v>
      </c>
      <c r="BZ65" t="s">
        <v>392</v>
      </c>
      <c r="CA65" t="s">
        <v>392</v>
      </c>
      <c r="CB65" t="s">
        <v>392</v>
      </c>
      <c r="CC65" t="s">
        <v>392</v>
      </c>
      <c r="CD65">
        <f t="shared" si="88"/>
        <v>0</v>
      </c>
      <c r="CE65">
        <f t="shared" si="89"/>
        <v>0</v>
      </c>
      <c r="CF65">
        <f t="shared" si="90"/>
        <v>0</v>
      </c>
      <c r="CG65">
        <f t="shared" si="91"/>
        <v>0</v>
      </c>
      <c r="CH65">
        <v>6</v>
      </c>
      <c r="CI65">
        <v>0.5</v>
      </c>
      <c r="CJ65" t="s">
        <v>393</v>
      </c>
      <c r="CK65">
        <v>2</v>
      </c>
      <c r="CL65">
        <v>1634337879</v>
      </c>
      <c r="CM65">
        <v>400.41899999999998</v>
      </c>
      <c r="CN65">
        <v>399.988</v>
      </c>
      <c r="CO65">
        <v>17.6861</v>
      </c>
      <c r="CP65">
        <v>17.6158</v>
      </c>
      <c r="CQ65">
        <v>395.41699999999997</v>
      </c>
      <c r="CR65">
        <v>18.3202</v>
      </c>
      <c r="CS65">
        <v>999.97699999999998</v>
      </c>
      <c r="CT65">
        <v>90.938699999999997</v>
      </c>
      <c r="CU65">
        <v>0.102561</v>
      </c>
      <c r="CV65">
        <v>25.254200000000001</v>
      </c>
      <c r="CW65">
        <v>23.883199999999999</v>
      </c>
      <c r="CX65">
        <v>999.9</v>
      </c>
      <c r="CY65">
        <v>0</v>
      </c>
      <c r="CZ65">
        <v>0</v>
      </c>
      <c r="DA65">
        <v>9945</v>
      </c>
      <c r="DB65">
        <v>0</v>
      </c>
      <c r="DC65">
        <v>0.22256699999999999</v>
      </c>
      <c r="DD65">
        <v>0.43136600000000003</v>
      </c>
      <c r="DE65">
        <v>407.62900000000002</v>
      </c>
      <c r="DF65">
        <v>407.16</v>
      </c>
      <c r="DG65">
        <v>7.0274400000000001E-2</v>
      </c>
      <c r="DH65">
        <v>399.988</v>
      </c>
      <c r="DI65">
        <v>17.6158</v>
      </c>
      <c r="DJ65">
        <v>1.6083499999999999</v>
      </c>
      <c r="DK65">
        <v>1.6019600000000001</v>
      </c>
      <c r="DL65">
        <v>14.039</v>
      </c>
      <c r="DM65">
        <v>13.977600000000001</v>
      </c>
      <c r="DN65">
        <v>0</v>
      </c>
      <c r="DO65">
        <v>0</v>
      </c>
      <c r="DP65">
        <v>0</v>
      </c>
      <c r="DQ65">
        <v>0</v>
      </c>
      <c r="DR65">
        <v>2.2000000000000002</v>
      </c>
      <c r="DS65">
        <v>0</v>
      </c>
      <c r="DT65">
        <v>-35.4</v>
      </c>
      <c r="DU65">
        <v>-4.8</v>
      </c>
      <c r="DV65">
        <v>34.5</v>
      </c>
      <c r="DW65">
        <v>39.936999999999998</v>
      </c>
      <c r="DX65">
        <v>37.375</v>
      </c>
      <c r="DY65">
        <v>39</v>
      </c>
      <c r="DZ65">
        <v>35.561999999999998</v>
      </c>
      <c r="EA65">
        <v>0</v>
      </c>
      <c r="EB65">
        <v>0</v>
      </c>
      <c r="EC65">
        <v>0</v>
      </c>
      <c r="ED65">
        <v>3836.8999998569502</v>
      </c>
      <c r="EE65">
        <v>0</v>
      </c>
      <c r="EF65">
        <v>1.8959999999999999</v>
      </c>
      <c r="EG65">
        <v>6.5153847380032399</v>
      </c>
      <c r="EH65">
        <v>-31.4461539587796</v>
      </c>
      <c r="EI65">
        <v>-29.164000000000001</v>
      </c>
      <c r="EJ65">
        <v>15</v>
      </c>
      <c r="EK65">
        <v>1634337527</v>
      </c>
      <c r="EL65" t="s">
        <v>463</v>
      </c>
      <c r="EM65">
        <v>1634337527</v>
      </c>
      <c r="EN65">
        <v>1634337524</v>
      </c>
      <c r="EO65">
        <v>139</v>
      </c>
      <c r="EP65">
        <v>-6.7000000000000004E-2</v>
      </c>
      <c r="EQ65">
        <v>1E-3</v>
      </c>
      <c r="ER65">
        <v>5.0019999999999998</v>
      </c>
      <c r="ES65">
        <v>-0.63400000000000001</v>
      </c>
      <c r="ET65">
        <v>400</v>
      </c>
      <c r="EU65">
        <v>17</v>
      </c>
      <c r="EV65">
        <v>0.62</v>
      </c>
      <c r="EW65">
        <v>0.09</v>
      </c>
      <c r="EX65">
        <v>0.41176921951219497</v>
      </c>
      <c r="EY65">
        <v>3.4552682926828199E-3</v>
      </c>
      <c r="EZ65">
        <v>3.3696248641544503E-2</v>
      </c>
      <c r="FA65">
        <v>1</v>
      </c>
      <c r="FB65">
        <v>6.5175226829268296E-2</v>
      </c>
      <c r="FC65">
        <v>9.9171407665506403E-3</v>
      </c>
      <c r="FD65">
        <v>3.11648710789415E-3</v>
      </c>
      <c r="FE65">
        <v>1</v>
      </c>
      <c r="FF65">
        <v>2</v>
      </c>
      <c r="FG65">
        <v>2</v>
      </c>
      <c r="FH65" t="s">
        <v>403</v>
      </c>
      <c r="FI65">
        <v>3.82287</v>
      </c>
      <c r="FJ65">
        <v>2.7053099999999999</v>
      </c>
      <c r="FK65">
        <v>8.8407200000000005E-2</v>
      </c>
      <c r="FL65">
        <v>8.9142899999999997E-2</v>
      </c>
      <c r="FM65">
        <v>8.6372000000000004E-2</v>
      </c>
      <c r="FN65">
        <v>8.3515500000000006E-2</v>
      </c>
      <c r="FO65">
        <v>26529.1</v>
      </c>
      <c r="FP65">
        <v>22513.9</v>
      </c>
      <c r="FQ65">
        <v>26123.5</v>
      </c>
      <c r="FR65">
        <v>24114.5</v>
      </c>
      <c r="FS65">
        <v>40741.800000000003</v>
      </c>
      <c r="FT65">
        <v>36472.800000000003</v>
      </c>
      <c r="FU65">
        <v>47228.1</v>
      </c>
      <c r="FV65">
        <v>42988.2</v>
      </c>
      <c r="FW65">
        <v>2.7080500000000001</v>
      </c>
      <c r="FX65">
        <v>1.7583200000000001</v>
      </c>
      <c r="FY65">
        <v>3.5464799999999998E-2</v>
      </c>
      <c r="FZ65">
        <v>0</v>
      </c>
      <c r="GA65">
        <v>23.3</v>
      </c>
      <c r="GB65">
        <v>999.9</v>
      </c>
      <c r="GC65">
        <v>49.249000000000002</v>
      </c>
      <c r="GD65">
        <v>27.14</v>
      </c>
      <c r="GE65">
        <v>19.543500000000002</v>
      </c>
      <c r="GF65">
        <v>55.804099999999998</v>
      </c>
      <c r="GG65">
        <v>46.890999999999998</v>
      </c>
      <c r="GH65">
        <v>3</v>
      </c>
      <c r="GI65">
        <v>-0.26378000000000001</v>
      </c>
      <c r="GJ65">
        <v>-0.92649800000000004</v>
      </c>
      <c r="GK65">
        <v>20.2621</v>
      </c>
      <c r="GL65">
        <v>5.2346599999999999</v>
      </c>
      <c r="GM65">
        <v>11.986000000000001</v>
      </c>
      <c r="GN65">
        <v>4.9572000000000003</v>
      </c>
      <c r="GO65">
        <v>3.3039999999999998</v>
      </c>
      <c r="GP65">
        <v>1610.8</v>
      </c>
      <c r="GQ65">
        <v>9999</v>
      </c>
      <c r="GR65">
        <v>3006.2</v>
      </c>
      <c r="GS65">
        <v>19.899999999999999</v>
      </c>
      <c r="GT65">
        <v>1.86815</v>
      </c>
      <c r="GU65">
        <v>1.86385</v>
      </c>
      <c r="GV65">
        <v>1.8714900000000001</v>
      </c>
      <c r="GW65">
        <v>1.8622000000000001</v>
      </c>
      <c r="GX65">
        <v>1.86172</v>
      </c>
      <c r="GY65">
        <v>1.8682399999999999</v>
      </c>
      <c r="GZ65">
        <v>1.85829</v>
      </c>
      <c r="HA65">
        <v>1.8647800000000001</v>
      </c>
      <c r="HB65">
        <v>5</v>
      </c>
      <c r="HC65">
        <v>0</v>
      </c>
      <c r="HD65">
        <v>0</v>
      </c>
      <c r="HE65">
        <v>0</v>
      </c>
      <c r="HF65" t="s">
        <v>396</v>
      </c>
      <c r="HG65" t="s">
        <v>397</v>
      </c>
      <c r="HH65" t="s">
        <v>398</v>
      </c>
      <c r="HI65" t="s">
        <v>398</v>
      </c>
      <c r="HJ65" t="s">
        <v>398</v>
      </c>
      <c r="HK65" t="s">
        <v>398</v>
      </c>
      <c r="HL65">
        <v>0</v>
      </c>
      <c r="HM65">
        <v>100</v>
      </c>
      <c r="HN65">
        <v>100</v>
      </c>
      <c r="HO65">
        <v>5.0019999999999998</v>
      </c>
      <c r="HP65">
        <v>-0.6341</v>
      </c>
      <c r="HQ65">
        <v>5.0018499999999904</v>
      </c>
      <c r="HR65">
        <v>0</v>
      </c>
      <c r="HS65">
        <v>0</v>
      </c>
      <c r="HT65">
        <v>0</v>
      </c>
      <c r="HU65">
        <v>-0.63416499999999898</v>
      </c>
      <c r="HV65">
        <v>0</v>
      </c>
      <c r="HW65">
        <v>0</v>
      </c>
      <c r="HX65">
        <v>0</v>
      </c>
      <c r="HY65">
        <v>-1</v>
      </c>
      <c r="HZ65">
        <v>-1</v>
      </c>
      <c r="IA65">
        <v>-1</v>
      </c>
      <c r="IB65">
        <v>-1</v>
      </c>
      <c r="IC65">
        <v>5.9</v>
      </c>
      <c r="ID65">
        <v>5.9</v>
      </c>
      <c r="IE65">
        <v>1.5246599999999999</v>
      </c>
      <c r="IF65">
        <v>2.34009</v>
      </c>
      <c r="IG65">
        <v>2.64893</v>
      </c>
      <c r="IH65">
        <v>2.8967299999999998</v>
      </c>
      <c r="II65">
        <v>2.8442400000000001</v>
      </c>
      <c r="IJ65">
        <v>2.34497</v>
      </c>
      <c r="IK65">
        <v>31.958500000000001</v>
      </c>
      <c r="IL65">
        <v>14.7187</v>
      </c>
      <c r="IM65">
        <v>18</v>
      </c>
      <c r="IN65">
        <v>1196.23</v>
      </c>
      <c r="IO65">
        <v>371.23</v>
      </c>
      <c r="IP65">
        <v>25</v>
      </c>
      <c r="IQ65">
        <v>23.9209</v>
      </c>
      <c r="IR65">
        <v>30</v>
      </c>
      <c r="IS65">
        <v>23.8474</v>
      </c>
      <c r="IT65">
        <v>23.793600000000001</v>
      </c>
      <c r="IU65">
        <v>30.5641</v>
      </c>
      <c r="IV65">
        <v>4.1417200000000003</v>
      </c>
      <c r="IW65">
        <v>100</v>
      </c>
      <c r="IX65">
        <v>25</v>
      </c>
      <c r="IY65">
        <v>400</v>
      </c>
      <c r="IZ65">
        <v>17.677399999999999</v>
      </c>
      <c r="JA65">
        <v>109.22</v>
      </c>
      <c r="JB65">
        <v>100.113</v>
      </c>
    </row>
    <row r="66" spans="1:262" x14ac:dyDescent="0.2">
      <c r="A66">
        <v>50</v>
      </c>
      <c r="B66">
        <v>1634337884</v>
      </c>
      <c r="C66">
        <v>964.40000009536698</v>
      </c>
      <c r="D66" t="s">
        <v>508</v>
      </c>
      <c r="E66" t="s">
        <v>509</v>
      </c>
      <c r="F66" t="s">
        <v>391</v>
      </c>
      <c r="G66">
        <v>1634337884</v>
      </c>
      <c r="H66">
        <f t="shared" si="46"/>
        <v>1.1792162732800672E-4</v>
      </c>
      <c r="I66">
        <f t="shared" si="47"/>
        <v>0.11792162732800672</v>
      </c>
      <c r="J66">
        <f t="shared" si="48"/>
        <v>-0.72556891330729989</v>
      </c>
      <c r="K66">
        <f t="shared" si="49"/>
        <v>400.39499999999998</v>
      </c>
      <c r="L66">
        <f t="shared" si="50"/>
        <v>540.37560205348291</v>
      </c>
      <c r="M66">
        <f t="shared" si="51"/>
        <v>49.198128152798745</v>
      </c>
      <c r="N66">
        <f t="shared" si="52"/>
        <v>36.453689705609989</v>
      </c>
      <c r="O66">
        <f t="shared" si="53"/>
        <v>7.66942517753767E-3</v>
      </c>
      <c r="P66">
        <f t="shared" si="54"/>
        <v>2.773371759748303</v>
      </c>
      <c r="Q66">
        <f t="shared" si="55"/>
        <v>7.6576619879057404E-3</v>
      </c>
      <c r="R66">
        <f t="shared" si="56"/>
        <v>4.7870940923873482E-3</v>
      </c>
      <c r="S66">
        <f t="shared" si="57"/>
        <v>0</v>
      </c>
      <c r="T66">
        <f t="shared" si="58"/>
        <v>25.222089882613787</v>
      </c>
      <c r="U66">
        <f t="shared" si="59"/>
        <v>23.896100000000001</v>
      </c>
      <c r="V66">
        <f t="shared" si="60"/>
        <v>2.9763329672975365</v>
      </c>
      <c r="W66">
        <f t="shared" si="61"/>
        <v>49.861341672570916</v>
      </c>
      <c r="X66">
        <f t="shared" si="62"/>
        <v>1.6096362289446</v>
      </c>
      <c r="Y66">
        <f t="shared" si="63"/>
        <v>3.2282248630908232</v>
      </c>
      <c r="Z66">
        <f t="shared" si="64"/>
        <v>1.3666967383529365</v>
      </c>
      <c r="AA66">
        <f t="shared" si="65"/>
        <v>-5.2003437651650959</v>
      </c>
      <c r="AB66">
        <f t="shared" si="66"/>
        <v>203.09032427257904</v>
      </c>
      <c r="AC66">
        <f t="shared" si="67"/>
        <v>15.42357449440718</v>
      </c>
      <c r="AD66">
        <f t="shared" si="68"/>
        <v>213.31355500182113</v>
      </c>
      <c r="AE66">
        <v>0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48577.894488859551</v>
      </c>
      <c r="AJ66" t="s">
        <v>392</v>
      </c>
      <c r="AK66" t="s">
        <v>392</v>
      </c>
      <c r="AL66">
        <v>0</v>
      </c>
      <c r="AM66">
        <v>0</v>
      </c>
      <c r="AN66" t="e">
        <f t="shared" si="72"/>
        <v>#DIV/0!</v>
      </c>
      <c r="AO66">
        <v>0</v>
      </c>
      <c r="AP66" t="s">
        <v>392</v>
      </c>
      <c r="AQ66" t="s">
        <v>392</v>
      </c>
      <c r="AR66">
        <v>0</v>
      </c>
      <c r="AS66">
        <v>0</v>
      </c>
      <c r="AT66" t="e">
        <f t="shared" si="73"/>
        <v>#DIV/0!</v>
      </c>
      <c r="AU66">
        <v>0.5</v>
      </c>
      <c r="AV66">
        <f t="shared" si="74"/>
        <v>0</v>
      </c>
      <c r="AW66">
        <f t="shared" si="75"/>
        <v>-0.72556891330729989</v>
      </c>
      <c r="AX66" t="e">
        <f t="shared" si="76"/>
        <v>#DIV/0!</v>
      </c>
      <c r="AY66" t="e">
        <f t="shared" si="77"/>
        <v>#DIV/0!</v>
      </c>
      <c r="AZ66" t="e">
        <f t="shared" si="78"/>
        <v>#DIV/0!</v>
      </c>
      <c r="BA66" t="e">
        <f t="shared" si="79"/>
        <v>#DIV/0!</v>
      </c>
      <c r="BB66" t="s">
        <v>392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 t="e">
        <f t="shared" si="84"/>
        <v>#DIV/0!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v>231</v>
      </c>
      <c r="BM66">
        <v>300</v>
      </c>
      <c r="BN66">
        <v>300</v>
      </c>
      <c r="BO66">
        <v>300</v>
      </c>
      <c r="BP66">
        <v>8330.7900000000009</v>
      </c>
      <c r="BQ66">
        <v>980.15</v>
      </c>
      <c r="BR66">
        <v>-5.6589800000000001E-3</v>
      </c>
      <c r="BS66">
        <v>1.45</v>
      </c>
      <c r="BT66" t="s">
        <v>392</v>
      </c>
      <c r="BU66" t="s">
        <v>392</v>
      </c>
      <c r="BV66" t="s">
        <v>392</v>
      </c>
      <c r="BW66" t="s">
        <v>392</v>
      </c>
      <c r="BX66" t="s">
        <v>392</v>
      </c>
      <c r="BY66" t="s">
        <v>392</v>
      </c>
      <c r="BZ66" t="s">
        <v>392</v>
      </c>
      <c r="CA66" t="s">
        <v>392</v>
      </c>
      <c r="CB66" t="s">
        <v>392</v>
      </c>
      <c r="CC66" t="s">
        <v>392</v>
      </c>
      <c r="CD66">
        <f t="shared" si="88"/>
        <v>0</v>
      </c>
      <c r="CE66">
        <f t="shared" si="89"/>
        <v>0</v>
      </c>
      <c r="CF66">
        <f t="shared" si="90"/>
        <v>0</v>
      </c>
      <c r="CG66">
        <f t="shared" si="91"/>
        <v>0</v>
      </c>
      <c r="CH66">
        <v>6</v>
      </c>
      <c r="CI66">
        <v>0.5</v>
      </c>
      <c r="CJ66" t="s">
        <v>393</v>
      </c>
      <c r="CK66">
        <v>2</v>
      </c>
      <c r="CL66">
        <v>1634337884</v>
      </c>
      <c r="CM66">
        <v>400.39499999999998</v>
      </c>
      <c r="CN66">
        <v>399.988</v>
      </c>
      <c r="CO66">
        <v>17.6797</v>
      </c>
      <c r="CP66">
        <v>17.610199999999999</v>
      </c>
      <c r="CQ66">
        <v>395.39299999999997</v>
      </c>
      <c r="CR66">
        <v>18.3139</v>
      </c>
      <c r="CS66">
        <v>1000.03</v>
      </c>
      <c r="CT66">
        <v>90.942499999999995</v>
      </c>
      <c r="CU66">
        <v>0.10181800000000001</v>
      </c>
      <c r="CV66">
        <v>25.2544</v>
      </c>
      <c r="CW66">
        <v>23.896100000000001</v>
      </c>
      <c r="CX66">
        <v>999.9</v>
      </c>
      <c r="CY66">
        <v>0</v>
      </c>
      <c r="CZ66">
        <v>0</v>
      </c>
      <c r="DA66">
        <v>10045</v>
      </c>
      <c r="DB66">
        <v>0</v>
      </c>
      <c r="DC66">
        <v>0.22256699999999999</v>
      </c>
      <c r="DD66">
        <v>0.40762300000000001</v>
      </c>
      <c r="DE66">
        <v>407.60199999999998</v>
      </c>
      <c r="DF66">
        <v>407.15800000000002</v>
      </c>
      <c r="DG66">
        <v>6.9492300000000007E-2</v>
      </c>
      <c r="DH66">
        <v>399.988</v>
      </c>
      <c r="DI66">
        <v>17.610199999999999</v>
      </c>
      <c r="DJ66">
        <v>1.6078300000000001</v>
      </c>
      <c r="DK66">
        <v>1.60151</v>
      </c>
      <c r="DL66">
        <v>14.0341</v>
      </c>
      <c r="DM66">
        <v>13.9734</v>
      </c>
      <c r="DN66">
        <v>0</v>
      </c>
      <c r="DO66">
        <v>0</v>
      </c>
      <c r="DP66">
        <v>0</v>
      </c>
      <c r="DQ66">
        <v>0</v>
      </c>
      <c r="DR66">
        <v>-3</v>
      </c>
      <c r="DS66">
        <v>0</v>
      </c>
      <c r="DT66">
        <v>-23.6</v>
      </c>
      <c r="DU66">
        <v>-1.7</v>
      </c>
      <c r="DV66">
        <v>34.561999999999998</v>
      </c>
      <c r="DW66">
        <v>39.936999999999998</v>
      </c>
      <c r="DX66">
        <v>37.375</v>
      </c>
      <c r="DY66">
        <v>39</v>
      </c>
      <c r="DZ66">
        <v>35.561999999999998</v>
      </c>
      <c r="EA66">
        <v>0</v>
      </c>
      <c r="EB66">
        <v>0</v>
      </c>
      <c r="EC66">
        <v>0</v>
      </c>
      <c r="ED66">
        <v>3841.6999998092701</v>
      </c>
      <c r="EE66">
        <v>0</v>
      </c>
      <c r="EF66">
        <v>1.3720000000000001</v>
      </c>
      <c r="EG66">
        <v>-11.7307692507315</v>
      </c>
      <c r="EH66">
        <v>28.069230967513299</v>
      </c>
      <c r="EI66">
        <v>-28.076000000000001</v>
      </c>
      <c r="EJ66">
        <v>15</v>
      </c>
      <c r="EK66">
        <v>1634337527</v>
      </c>
      <c r="EL66" t="s">
        <v>463</v>
      </c>
      <c r="EM66">
        <v>1634337527</v>
      </c>
      <c r="EN66">
        <v>1634337524</v>
      </c>
      <c r="EO66">
        <v>139</v>
      </c>
      <c r="EP66">
        <v>-6.7000000000000004E-2</v>
      </c>
      <c r="EQ66">
        <v>1E-3</v>
      </c>
      <c r="ER66">
        <v>5.0019999999999998</v>
      </c>
      <c r="ES66">
        <v>-0.63400000000000001</v>
      </c>
      <c r="ET66">
        <v>400</v>
      </c>
      <c r="EU66">
        <v>17</v>
      </c>
      <c r="EV66">
        <v>0.62</v>
      </c>
      <c r="EW66">
        <v>0.09</v>
      </c>
      <c r="EX66">
        <v>0.41082532500000002</v>
      </c>
      <c r="EY66">
        <v>5.0293294559098797E-2</v>
      </c>
      <c r="EZ66">
        <v>3.2086945772687302E-2</v>
      </c>
      <c r="FA66">
        <v>1</v>
      </c>
      <c r="FB66">
        <v>6.6680390000000006E-2</v>
      </c>
      <c r="FC66">
        <v>3.24989515947465E-2</v>
      </c>
      <c r="FD66">
        <v>3.4648273873888699E-3</v>
      </c>
      <c r="FE66">
        <v>1</v>
      </c>
      <c r="FF66">
        <v>2</v>
      </c>
      <c r="FG66">
        <v>2</v>
      </c>
      <c r="FH66" t="s">
        <v>403</v>
      </c>
      <c r="FI66">
        <v>3.8229500000000001</v>
      </c>
      <c r="FJ66">
        <v>2.7054399999999998</v>
      </c>
      <c r="FK66">
        <v>8.8406499999999999E-2</v>
      </c>
      <c r="FL66">
        <v>8.9146600000000006E-2</v>
      </c>
      <c r="FM66">
        <v>8.6353600000000003E-2</v>
      </c>
      <c r="FN66">
        <v>8.3499900000000002E-2</v>
      </c>
      <c r="FO66">
        <v>26529.4</v>
      </c>
      <c r="FP66">
        <v>22513.7</v>
      </c>
      <c r="FQ66">
        <v>26123.7</v>
      </c>
      <c r="FR66">
        <v>24114.3</v>
      </c>
      <c r="FS66">
        <v>40743</v>
      </c>
      <c r="FT66">
        <v>36473.1</v>
      </c>
      <c r="FU66">
        <v>47228.4</v>
      </c>
      <c r="FV66">
        <v>42987.8</v>
      </c>
      <c r="FW66">
        <v>2.7052800000000001</v>
      </c>
      <c r="FX66">
        <v>1.75797</v>
      </c>
      <c r="FY66">
        <v>3.6221000000000003E-2</v>
      </c>
      <c r="FZ66">
        <v>0</v>
      </c>
      <c r="GA66">
        <v>23.3005</v>
      </c>
      <c r="GB66">
        <v>999.9</v>
      </c>
      <c r="GC66">
        <v>49.249000000000002</v>
      </c>
      <c r="GD66">
        <v>27.15</v>
      </c>
      <c r="GE66">
        <v>19.552199999999999</v>
      </c>
      <c r="GF66">
        <v>55.094099999999997</v>
      </c>
      <c r="GG66">
        <v>46.8429</v>
      </c>
      <c r="GH66">
        <v>3</v>
      </c>
      <c r="GI66">
        <v>-0.26349800000000001</v>
      </c>
      <c r="GJ66">
        <v>-0.92413900000000004</v>
      </c>
      <c r="GK66">
        <v>20.2623</v>
      </c>
      <c r="GL66">
        <v>5.2351099999999997</v>
      </c>
      <c r="GM66">
        <v>11.986000000000001</v>
      </c>
      <c r="GN66">
        <v>4.9572500000000002</v>
      </c>
      <c r="GO66">
        <v>3.3039999999999998</v>
      </c>
      <c r="GP66">
        <v>1611.2</v>
      </c>
      <c r="GQ66">
        <v>9999</v>
      </c>
      <c r="GR66">
        <v>3006.4</v>
      </c>
      <c r="GS66">
        <v>19.899999999999999</v>
      </c>
      <c r="GT66">
        <v>1.86815</v>
      </c>
      <c r="GU66">
        <v>1.8638399999999999</v>
      </c>
      <c r="GV66">
        <v>1.8714900000000001</v>
      </c>
      <c r="GW66">
        <v>1.8622000000000001</v>
      </c>
      <c r="GX66">
        <v>1.86172</v>
      </c>
      <c r="GY66">
        <v>1.8682000000000001</v>
      </c>
      <c r="GZ66">
        <v>1.8582799999999999</v>
      </c>
      <c r="HA66">
        <v>1.8647800000000001</v>
      </c>
      <c r="HB66">
        <v>5</v>
      </c>
      <c r="HC66">
        <v>0</v>
      </c>
      <c r="HD66">
        <v>0</v>
      </c>
      <c r="HE66">
        <v>0</v>
      </c>
      <c r="HF66" t="s">
        <v>396</v>
      </c>
      <c r="HG66" t="s">
        <v>397</v>
      </c>
      <c r="HH66" t="s">
        <v>398</v>
      </c>
      <c r="HI66" t="s">
        <v>398</v>
      </c>
      <c r="HJ66" t="s">
        <v>398</v>
      </c>
      <c r="HK66" t="s">
        <v>398</v>
      </c>
      <c r="HL66">
        <v>0</v>
      </c>
      <c r="HM66">
        <v>100</v>
      </c>
      <c r="HN66">
        <v>100</v>
      </c>
      <c r="HO66">
        <v>5.0019999999999998</v>
      </c>
      <c r="HP66">
        <v>-0.63419999999999999</v>
      </c>
      <c r="HQ66">
        <v>5.0018499999999904</v>
      </c>
      <c r="HR66">
        <v>0</v>
      </c>
      <c r="HS66">
        <v>0</v>
      </c>
      <c r="HT66">
        <v>0</v>
      </c>
      <c r="HU66">
        <v>-0.63416499999999898</v>
      </c>
      <c r="HV66">
        <v>0</v>
      </c>
      <c r="HW66">
        <v>0</v>
      </c>
      <c r="HX66">
        <v>0</v>
      </c>
      <c r="HY66">
        <v>-1</v>
      </c>
      <c r="HZ66">
        <v>-1</v>
      </c>
      <c r="IA66">
        <v>-1</v>
      </c>
      <c r="IB66">
        <v>-1</v>
      </c>
      <c r="IC66">
        <v>6</v>
      </c>
      <c r="ID66">
        <v>6</v>
      </c>
      <c r="IE66">
        <v>1.5246599999999999</v>
      </c>
      <c r="IF66">
        <v>2.33643</v>
      </c>
      <c r="IG66">
        <v>2.64893</v>
      </c>
      <c r="IH66">
        <v>2.8967299999999998</v>
      </c>
      <c r="II66">
        <v>2.8442400000000001</v>
      </c>
      <c r="IJ66">
        <v>2.2997999999999998</v>
      </c>
      <c r="IK66">
        <v>31.958500000000001</v>
      </c>
      <c r="IL66">
        <v>14.7187</v>
      </c>
      <c r="IM66">
        <v>18</v>
      </c>
      <c r="IN66">
        <v>1192.72</v>
      </c>
      <c r="IO66">
        <v>371.04300000000001</v>
      </c>
      <c r="IP66">
        <v>25.000299999999999</v>
      </c>
      <c r="IQ66">
        <v>23.918900000000001</v>
      </c>
      <c r="IR66">
        <v>30.0002</v>
      </c>
      <c r="IS66">
        <v>23.8474</v>
      </c>
      <c r="IT66">
        <v>23.7928</v>
      </c>
      <c r="IU66">
        <v>30.564</v>
      </c>
      <c r="IV66">
        <v>4.1417200000000003</v>
      </c>
      <c r="IW66">
        <v>100</v>
      </c>
      <c r="IX66">
        <v>25</v>
      </c>
      <c r="IY66">
        <v>400</v>
      </c>
      <c r="IZ66">
        <v>17.677399999999999</v>
      </c>
      <c r="JA66">
        <v>109.221</v>
      </c>
      <c r="JB66">
        <v>100.11199999999999</v>
      </c>
    </row>
    <row r="67" spans="1:262" x14ac:dyDescent="0.2">
      <c r="A67">
        <v>51</v>
      </c>
      <c r="B67">
        <v>1634337889</v>
      </c>
      <c r="C67">
        <v>969.40000009536698</v>
      </c>
      <c r="D67" t="s">
        <v>510</v>
      </c>
      <c r="E67" t="s">
        <v>511</v>
      </c>
      <c r="F67" t="s">
        <v>391</v>
      </c>
      <c r="G67">
        <v>1634337889</v>
      </c>
      <c r="H67">
        <f t="shared" si="46"/>
        <v>1.1096127779598352E-4</v>
      </c>
      <c r="I67">
        <f t="shared" si="47"/>
        <v>0.11096127779598353</v>
      </c>
      <c r="J67">
        <f t="shared" si="48"/>
        <v>-0.67109075820188968</v>
      </c>
      <c r="K67">
        <f t="shared" si="49"/>
        <v>400.36799999999999</v>
      </c>
      <c r="L67">
        <f t="shared" si="50"/>
        <v>537.71857856502766</v>
      </c>
      <c r="M67">
        <f t="shared" si="51"/>
        <v>48.953331024022575</v>
      </c>
      <c r="N67">
        <f t="shared" si="52"/>
        <v>36.449079531023997</v>
      </c>
      <c r="O67">
        <f t="shared" si="53"/>
        <v>7.2202180452442385E-3</v>
      </c>
      <c r="P67">
        <f t="shared" si="54"/>
        <v>2.7678753760048722</v>
      </c>
      <c r="Q67">
        <f t="shared" si="55"/>
        <v>7.2097707843955718E-3</v>
      </c>
      <c r="R67">
        <f t="shared" si="56"/>
        <v>4.5070441053030458E-3</v>
      </c>
      <c r="S67">
        <f t="shared" si="57"/>
        <v>0</v>
      </c>
      <c r="T67">
        <f t="shared" si="58"/>
        <v>25.22464093240367</v>
      </c>
      <c r="U67">
        <f t="shared" si="59"/>
        <v>23.889600000000002</v>
      </c>
      <c r="V67">
        <f t="shared" si="60"/>
        <v>2.975170130996537</v>
      </c>
      <c r="W67">
        <f t="shared" si="61"/>
        <v>49.849553323031905</v>
      </c>
      <c r="X67">
        <f t="shared" si="62"/>
        <v>1.6093227070939</v>
      </c>
      <c r="Y67">
        <f t="shared" si="63"/>
        <v>3.228359332861559</v>
      </c>
      <c r="Z67">
        <f t="shared" si="64"/>
        <v>1.365847423902637</v>
      </c>
      <c r="AA67">
        <f t="shared" si="65"/>
        <v>-4.8933923508028734</v>
      </c>
      <c r="AB67">
        <f t="shared" si="66"/>
        <v>203.76222762378865</v>
      </c>
      <c r="AC67">
        <f t="shared" si="67"/>
        <v>15.504878453761176</v>
      </c>
      <c r="AD67">
        <f t="shared" si="68"/>
        <v>214.37371372674696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48426.985918281382</v>
      </c>
      <c r="AJ67" t="s">
        <v>392</v>
      </c>
      <c r="AK67" t="s">
        <v>392</v>
      </c>
      <c r="AL67">
        <v>0</v>
      </c>
      <c r="AM67">
        <v>0</v>
      </c>
      <c r="AN67" t="e">
        <f t="shared" si="72"/>
        <v>#DIV/0!</v>
      </c>
      <c r="AO67">
        <v>0</v>
      </c>
      <c r="AP67" t="s">
        <v>392</v>
      </c>
      <c r="AQ67" t="s">
        <v>392</v>
      </c>
      <c r="AR67">
        <v>0</v>
      </c>
      <c r="AS67">
        <v>0</v>
      </c>
      <c r="AT67" t="e">
        <f t="shared" si="73"/>
        <v>#DIV/0!</v>
      </c>
      <c r="AU67">
        <v>0.5</v>
      </c>
      <c r="AV67">
        <f t="shared" si="74"/>
        <v>0</v>
      </c>
      <c r="AW67">
        <f t="shared" si="75"/>
        <v>-0.67109075820188968</v>
      </c>
      <c r="AX67" t="e">
        <f t="shared" si="76"/>
        <v>#DIV/0!</v>
      </c>
      <c r="AY67" t="e">
        <f t="shared" si="77"/>
        <v>#DIV/0!</v>
      </c>
      <c r="AZ67" t="e">
        <f t="shared" si="78"/>
        <v>#DIV/0!</v>
      </c>
      <c r="BA67" t="e">
        <f t="shared" si="79"/>
        <v>#DIV/0!</v>
      </c>
      <c r="BB67" t="s">
        <v>392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 t="e">
        <f t="shared" si="84"/>
        <v>#DIV/0!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v>231</v>
      </c>
      <c r="BM67">
        <v>300</v>
      </c>
      <c r="BN67">
        <v>300</v>
      </c>
      <c r="BO67">
        <v>300</v>
      </c>
      <c r="BP67">
        <v>8330.7900000000009</v>
      </c>
      <c r="BQ67">
        <v>980.15</v>
      </c>
      <c r="BR67">
        <v>-5.6589800000000001E-3</v>
      </c>
      <c r="BS67">
        <v>1.45</v>
      </c>
      <c r="BT67" t="s">
        <v>392</v>
      </c>
      <c r="BU67" t="s">
        <v>392</v>
      </c>
      <c r="BV67" t="s">
        <v>392</v>
      </c>
      <c r="BW67" t="s">
        <v>392</v>
      </c>
      <c r="BX67" t="s">
        <v>392</v>
      </c>
      <c r="BY67" t="s">
        <v>392</v>
      </c>
      <c r="BZ67" t="s">
        <v>392</v>
      </c>
      <c r="CA67" t="s">
        <v>392</v>
      </c>
      <c r="CB67" t="s">
        <v>392</v>
      </c>
      <c r="CC67" t="s">
        <v>392</v>
      </c>
      <c r="CD67">
        <f t="shared" si="88"/>
        <v>0</v>
      </c>
      <c r="CE67">
        <f t="shared" si="89"/>
        <v>0</v>
      </c>
      <c r="CF67">
        <f t="shared" si="90"/>
        <v>0</v>
      </c>
      <c r="CG67">
        <f t="shared" si="91"/>
        <v>0</v>
      </c>
      <c r="CH67">
        <v>6</v>
      </c>
      <c r="CI67">
        <v>0.5</v>
      </c>
      <c r="CJ67" t="s">
        <v>393</v>
      </c>
      <c r="CK67">
        <v>2</v>
      </c>
      <c r="CL67">
        <v>1634337889</v>
      </c>
      <c r="CM67">
        <v>400.36799999999999</v>
      </c>
      <c r="CN67">
        <v>399.99200000000002</v>
      </c>
      <c r="CO67">
        <v>17.677299999999999</v>
      </c>
      <c r="CP67">
        <v>17.611899999999999</v>
      </c>
      <c r="CQ67">
        <v>395.36599999999999</v>
      </c>
      <c r="CR67">
        <v>18.311499999999999</v>
      </c>
      <c r="CS67">
        <v>999.99800000000005</v>
      </c>
      <c r="CT67">
        <v>90.936999999999998</v>
      </c>
      <c r="CU67">
        <v>0.10194300000000001</v>
      </c>
      <c r="CV67">
        <v>25.255099999999999</v>
      </c>
      <c r="CW67">
        <v>23.889600000000002</v>
      </c>
      <c r="CX67">
        <v>999.9</v>
      </c>
      <c r="CY67">
        <v>0</v>
      </c>
      <c r="CZ67">
        <v>0</v>
      </c>
      <c r="DA67">
        <v>10013.1</v>
      </c>
      <c r="DB67">
        <v>0</v>
      </c>
      <c r="DC67">
        <v>0.22256699999999999</v>
      </c>
      <c r="DD67">
        <v>0.37640400000000002</v>
      </c>
      <c r="DE67">
        <v>407.57299999999998</v>
      </c>
      <c r="DF67">
        <v>407.16300000000001</v>
      </c>
      <c r="DG67">
        <v>6.5431600000000006E-2</v>
      </c>
      <c r="DH67">
        <v>399.99200000000002</v>
      </c>
      <c r="DI67">
        <v>17.611899999999999</v>
      </c>
      <c r="DJ67">
        <v>1.6075200000000001</v>
      </c>
      <c r="DK67">
        <v>1.6015699999999999</v>
      </c>
      <c r="DL67">
        <v>14.0311</v>
      </c>
      <c r="DM67">
        <v>13.9739</v>
      </c>
      <c r="DN67">
        <v>0</v>
      </c>
      <c r="DO67">
        <v>0</v>
      </c>
      <c r="DP67">
        <v>0</v>
      </c>
      <c r="DQ67">
        <v>0</v>
      </c>
      <c r="DR67">
        <v>-1.1000000000000001</v>
      </c>
      <c r="DS67">
        <v>0</v>
      </c>
      <c r="DT67">
        <v>-31.5</v>
      </c>
      <c r="DU67">
        <v>-2.9</v>
      </c>
      <c r="DV67">
        <v>34.561999999999998</v>
      </c>
      <c r="DW67">
        <v>40</v>
      </c>
      <c r="DX67">
        <v>37.375</v>
      </c>
      <c r="DY67">
        <v>39</v>
      </c>
      <c r="DZ67">
        <v>35.561999999999998</v>
      </c>
      <c r="EA67">
        <v>0</v>
      </c>
      <c r="EB67">
        <v>0</v>
      </c>
      <c r="EC67">
        <v>0</v>
      </c>
      <c r="ED67">
        <v>3846.5</v>
      </c>
      <c r="EE67">
        <v>0</v>
      </c>
      <c r="EF67">
        <v>0.99199999999999999</v>
      </c>
      <c r="EG67">
        <v>-15.446153738418699</v>
      </c>
      <c r="EH67">
        <v>14.3461539490217</v>
      </c>
      <c r="EI67">
        <v>-27.64</v>
      </c>
      <c r="EJ67">
        <v>15</v>
      </c>
      <c r="EK67">
        <v>1634337527</v>
      </c>
      <c r="EL67" t="s">
        <v>463</v>
      </c>
      <c r="EM67">
        <v>1634337527</v>
      </c>
      <c r="EN67">
        <v>1634337524</v>
      </c>
      <c r="EO67">
        <v>139</v>
      </c>
      <c r="EP67">
        <v>-6.7000000000000004E-2</v>
      </c>
      <c r="EQ67">
        <v>1E-3</v>
      </c>
      <c r="ER67">
        <v>5.0019999999999998</v>
      </c>
      <c r="ES67">
        <v>-0.63400000000000001</v>
      </c>
      <c r="ET67">
        <v>400</v>
      </c>
      <c r="EU67">
        <v>17</v>
      </c>
      <c r="EV67">
        <v>0.62</v>
      </c>
      <c r="EW67">
        <v>0.09</v>
      </c>
      <c r="EX67">
        <v>0.40530007499999998</v>
      </c>
      <c r="EY67">
        <v>-0.15744415384615401</v>
      </c>
      <c r="EZ67">
        <v>3.3929686865919899E-2</v>
      </c>
      <c r="FA67">
        <v>0</v>
      </c>
      <c r="FB67">
        <v>6.80801875E-2</v>
      </c>
      <c r="FC67">
        <v>1.0052549718574E-2</v>
      </c>
      <c r="FD67">
        <v>1.84770197951232E-3</v>
      </c>
      <c r="FE67">
        <v>1</v>
      </c>
      <c r="FF67">
        <v>1</v>
      </c>
      <c r="FG67">
        <v>2</v>
      </c>
      <c r="FH67" t="s">
        <v>395</v>
      </c>
      <c r="FI67">
        <v>3.8229000000000002</v>
      </c>
      <c r="FJ67">
        <v>2.7052800000000001</v>
      </c>
      <c r="FK67">
        <v>8.8396699999999995E-2</v>
      </c>
      <c r="FL67">
        <v>8.9142100000000002E-2</v>
      </c>
      <c r="FM67">
        <v>8.6340299999999995E-2</v>
      </c>
      <c r="FN67">
        <v>8.35008E-2</v>
      </c>
      <c r="FO67">
        <v>26529.5</v>
      </c>
      <c r="FP67">
        <v>22513.7</v>
      </c>
      <c r="FQ67">
        <v>26123.599999999999</v>
      </c>
      <c r="FR67">
        <v>24114.2</v>
      </c>
      <c r="FS67">
        <v>40743.599999999999</v>
      </c>
      <c r="FT67">
        <v>36473.1</v>
      </c>
      <c r="FU67">
        <v>47228.5</v>
      </c>
      <c r="FV67">
        <v>42987.8</v>
      </c>
      <c r="FW67">
        <v>2.7025199999999998</v>
      </c>
      <c r="FX67">
        <v>1.7583</v>
      </c>
      <c r="FY67">
        <v>3.5740399999999999E-2</v>
      </c>
      <c r="FZ67">
        <v>0</v>
      </c>
      <c r="GA67">
        <v>23.3019</v>
      </c>
      <c r="GB67">
        <v>999.9</v>
      </c>
      <c r="GC67">
        <v>49.225000000000001</v>
      </c>
      <c r="GD67">
        <v>27.14</v>
      </c>
      <c r="GE67">
        <v>19.533899999999999</v>
      </c>
      <c r="GF67">
        <v>55.0441</v>
      </c>
      <c r="GG67">
        <v>46.8309</v>
      </c>
      <c r="GH67">
        <v>3</v>
      </c>
      <c r="GI67">
        <v>-0.26377</v>
      </c>
      <c r="GJ67">
        <v>-0.92224899999999999</v>
      </c>
      <c r="GK67">
        <v>20.2623</v>
      </c>
      <c r="GL67">
        <v>5.2345100000000002</v>
      </c>
      <c r="GM67">
        <v>11.986000000000001</v>
      </c>
      <c r="GN67">
        <v>4.9568500000000002</v>
      </c>
      <c r="GO67">
        <v>3.3039800000000001</v>
      </c>
      <c r="GP67">
        <v>1611.2</v>
      </c>
      <c r="GQ67">
        <v>9999</v>
      </c>
      <c r="GR67">
        <v>3006.4</v>
      </c>
      <c r="GS67">
        <v>19.899999999999999</v>
      </c>
      <c r="GT67">
        <v>1.8681700000000001</v>
      </c>
      <c r="GU67">
        <v>1.8638600000000001</v>
      </c>
      <c r="GV67">
        <v>1.8714900000000001</v>
      </c>
      <c r="GW67">
        <v>1.8622000000000001</v>
      </c>
      <c r="GX67">
        <v>1.86172</v>
      </c>
      <c r="GY67">
        <v>1.86819</v>
      </c>
      <c r="GZ67">
        <v>1.8583099999999999</v>
      </c>
      <c r="HA67">
        <v>1.8647800000000001</v>
      </c>
      <c r="HB67">
        <v>5</v>
      </c>
      <c r="HC67">
        <v>0</v>
      </c>
      <c r="HD67">
        <v>0</v>
      </c>
      <c r="HE67">
        <v>0</v>
      </c>
      <c r="HF67" t="s">
        <v>396</v>
      </c>
      <c r="HG67" t="s">
        <v>397</v>
      </c>
      <c r="HH67" t="s">
        <v>398</v>
      </c>
      <c r="HI67" t="s">
        <v>398</v>
      </c>
      <c r="HJ67" t="s">
        <v>398</v>
      </c>
      <c r="HK67" t="s">
        <v>398</v>
      </c>
      <c r="HL67">
        <v>0</v>
      </c>
      <c r="HM67">
        <v>100</v>
      </c>
      <c r="HN67">
        <v>100</v>
      </c>
      <c r="HO67">
        <v>5.0019999999999998</v>
      </c>
      <c r="HP67">
        <v>-0.63419999999999999</v>
      </c>
      <c r="HQ67">
        <v>5.0018499999999904</v>
      </c>
      <c r="HR67">
        <v>0</v>
      </c>
      <c r="HS67">
        <v>0</v>
      </c>
      <c r="HT67">
        <v>0</v>
      </c>
      <c r="HU67">
        <v>-0.63416499999999898</v>
      </c>
      <c r="HV67">
        <v>0</v>
      </c>
      <c r="HW67">
        <v>0</v>
      </c>
      <c r="HX67">
        <v>0</v>
      </c>
      <c r="HY67">
        <v>-1</v>
      </c>
      <c r="HZ67">
        <v>-1</v>
      </c>
      <c r="IA67">
        <v>-1</v>
      </c>
      <c r="IB67">
        <v>-1</v>
      </c>
      <c r="IC67">
        <v>6</v>
      </c>
      <c r="ID67">
        <v>6.1</v>
      </c>
      <c r="IE67">
        <v>1.5246599999999999</v>
      </c>
      <c r="IF67">
        <v>2.33643</v>
      </c>
      <c r="IG67">
        <v>2.64893</v>
      </c>
      <c r="IH67">
        <v>2.8955099999999998</v>
      </c>
      <c r="II67">
        <v>2.8442400000000001</v>
      </c>
      <c r="IJ67">
        <v>2.32422</v>
      </c>
      <c r="IK67">
        <v>31.958500000000001</v>
      </c>
      <c r="IL67">
        <v>14.7187</v>
      </c>
      <c r="IM67">
        <v>18</v>
      </c>
      <c r="IN67">
        <v>1189.19</v>
      </c>
      <c r="IO67">
        <v>371.21100000000001</v>
      </c>
      <c r="IP67">
        <v>25.000299999999999</v>
      </c>
      <c r="IQ67">
        <v>23.918900000000001</v>
      </c>
      <c r="IR67">
        <v>30.0001</v>
      </c>
      <c r="IS67">
        <v>23.8474</v>
      </c>
      <c r="IT67">
        <v>23.7928</v>
      </c>
      <c r="IU67">
        <v>30.5642</v>
      </c>
      <c r="IV67">
        <v>3.8673700000000002</v>
      </c>
      <c r="IW67">
        <v>100</v>
      </c>
      <c r="IX67">
        <v>25</v>
      </c>
      <c r="IY67">
        <v>400</v>
      </c>
      <c r="IZ67">
        <v>17.677399999999999</v>
      </c>
      <c r="JA67">
        <v>109.221</v>
      </c>
      <c r="JB67">
        <v>100.11199999999999</v>
      </c>
    </row>
    <row r="68" spans="1:262" x14ac:dyDescent="0.2">
      <c r="A68">
        <v>52</v>
      </c>
      <c r="B68">
        <v>1634338071.5</v>
      </c>
      <c r="C68">
        <v>1151.9000000953699</v>
      </c>
      <c r="D68" t="s">
        <v>514</v>
      </c>
      <c r="E68" t="s">
        <v>515</v>
      </c>
      <c r="F68" t="s">
        <v>391</v>
      </c>
      <c r="G68">
        <v>1634338071.5</v>
      </c>
      <c r="H68">
        <f t="shared" si="46"/>
        <v>9.5350159548642324E-5</v>
      </c>
      <c r="I68">
        <f t="shared" si="47"/>
        <v>9.535015954864233E-2</v>
      </c>
      <c r="J68">
        <f t="shared" si="48"/>
        <v>-0.73650800926069826</v>
      </c>
      <c r="K68">
        <f t="shared" si="49"/>
        <v>400.363</v>
      </c>
      <c r="L68">
        <f t="shared" si="50"/>
        <v>579.54773910461483</v>
      </c>
      <c r="M68">
        <f t="shared" si="51"/>
        <v>52.767240938640597</v>
      </c>
      <c r="N68">
        <f t="shared" si="52"/>
        <v>36.452649986274004</v>
      </c>
      <c r="O68">
        <f t="shared" si="53"/>
        <v>6.1659127530434427E-3</v>
      </c>
      <c r="P68">
        <f t="shared" si="54"/>
        <v>2.7609681545214033</v>
      </c>
      <c r="Q68">
        <f t="shared" si="55"/>
        <v>6.1582729995666935E-3</v>
      </c>
      <c r="R68">
        <f t="shared" si="56"/>
        <v>3.8496062223214549E-3</v>
      </c>
      <c r="S68">
        <f t="shared" si="57"/>
        <v>0</v>
      </c>
      <c r="T68">
        <f t="shared" si="58"/>
        <v>25.211565077167545</v>
      </c>
      <c r="U68">
        <f t="shared" si="59"/>
        <v>23.926400000000001</v>
      </c>
      <c r="V68">
        <f t="shared" si="60"/>
        <v>2.9817588190836406</v>
      </c>
      <c r="W68">
        <f t="shared" si="61"/>
        <v>49.845995047878553</v>
      </c>
      <c r="X68">
        <f t="shared" si="62"/>
        <v>1.6075520037881998</v>
      </c>
      <c r="Y68">
        <f t="shared" si="63"/>
        <v>3.2250374423142691</v>
      </c>
      <c r="Z68">
        <f t="shared" si="64"/>
        <v>1.3742068152954408</v>
      </c>
      <c r="AA68">
        <f t="shared" si="65"/>
        <v>-4.2049420360951268</v>
      </c>
      <c r="AB68">
        <f t="shared" si="66"/>
        <v>195.20099188319588</v>
      </c>
      <c r="AC68">
        <f t="shared" si="67"/>
        <v>14.892045404144675</v>
      </c>
      <c r="AD68">
        <f t="shared" si="68"/>
        <v>205.88809525124543</v>
      </c>
      <c r="AE68">
        <v>10</v>
      </c>
      <c r="AF68">
        <v>1</v>
      </c>
      <c r="AG68">
        <f t="shared" si="69"/>
        <v>1</v>
      </c>
      <c r="AH68">
        <f t="shared" si="70"/>
        <v>0</v>
      </c>
      <c r="AI68">
        <f t="shared" si="71"/>
        <v>48240.851145044653</v>
      </c>
      <c r="AJ68" t="s">
        <v>392</v>
      </c>
      <c r="AK68" t="s">
        <v>392</v>
      </c>
      <c r="AL68">
        <v>0</v>
      </c>
      <c r="AM68">
        <v>0</v>
      </c>
      <c r="AN68" t="e">
        <f t="shared" si="72"/>
        <v>#DIV/0!</v>
      </c>
      <c r="AO68">
        <v>0</v>
      </c>
      <c r="AP68" t="s">
        <v>392</v>
      </c>
      <c r="AQ68" t="s">
        <v>392</v>
      </c>
      <c r="AR68">
        <v>0</v>
      </c>
      <c r="AS68">
        <v>0</v>
      </c>
      <c r="AT68" t="e">
        <f t="shared" si="73"/>
        <v>#DIV/0!</v>
      </c>
      <c r="AU68">
        <v>0.5</v>
      </c>
      <c r="AV68">
        <f t="shared" si="74"/>
        <v>0</v>
      </c>
      <c r="AW68">
        <f t="shared" si="75"/>
        <v>-0.73650800926069826</v>
      </c>
      <c r="AX68" t="e">
        <f t="shared" si="76"/>
        <v>#DIV/0!</v>
      </c>
      <c r="AY68" t="e">
        <f t="shared" si="77"/>
        <v>#DIV/0!</v>
      </c>
      <c r="AZ68" t="e">
        <f t="shared" si="78"/>
        <v>#DIV/0!</v>
      </c>
      <c r="BA68" t="e">
        <f t="shared" si="79"/>
        <v>#DIV/0!</v>
      </c>
      <c r="BB68" t="s">
        <v>392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 t="e">
        <f t="shared" si="84"/>
        <v>#DIV/0!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v>231</v>
      </c>
      <c r="BM68">
        <v>300</v>
      </c>
      <c r="BN68">
        <v>300</v>
      </c>
      <c r="BO68">
        <v>300</v>
      </c>
      <c r="BP68">
        <v>8330.7900000000009</v>
      </c>
      <c r="BQ68">
        <v>980.15</v>
      </c>
      <c r="BR68">
        <v>-5.6589800000000001E-3</v>
      </c>
      <c r="BS68">
        <v>1.45</v>
      </c>
      <c r="BT68" t="s">
        <v>392</v>
      </c>
      <c r="BU68" t="s">
        <v>392</v>
      </c>
      <c r="BV68" t="s">
        <v>392</v>
      </c>
      <c r="BW68" t="s">
        <v>392</v>
      </c>
      <c r="BX68" t="s">
        <v>392</v>
      </c>
      <c r="BY68" t="s">
        <v>392</v>
      </c>
      <c r="BZ68" t="s">
        <v>392</v>
      </c>
      <c r="CA68" t="s">
        <v>392</v>
      </c>
      <c r="CB68" t="s">
        <v>392</v>
      </c>
      <c r="CC68" t="s">
        <v>392</v>
      </c>
      <c r="CD68">
        <f t="shared" si="88"/>
        <v>0</v>
      </c>
      <c r="CE68">
        <f t="shared" si="89"/>
        <v>0</v>
      </c>
      <c r="CF68">
        <f t="shared" si="90"/>
        <v>0</v>
      </c>
      <c r="CG68">
        <f t="shared" si="91"/>
        <v>0</v>
      </c>
      <c r="CH68">
        <v>6</v>
      </c>
      <c r="CI68">
        <v>0.5</v>
      </c>
      <c r="CJ68" t="s">
        <v>393</v>
      </c>
      <c r="CK68">
        <v>2</v>
      </c>
      <c r="CL68">
        <v>1634338071.5</v>
      </c>
      <c r="CM68">
        <v>400.363</v>
      </c>
      <c r="CN68">
        <v>399.94400000000002</v>
      </c>
      <c r="CO68">
        <v>17.655899999999999</v>
      </c>
      <c r="CP68">
        <v>17.599699999999999</v>
      </c>
      <c r="CQ68">
        <v>395.30500000000001</v>
      </c>
      <c r="CR68">
        <v>18.2895</v>
      </c>
      <c r="CS68">
        <v>1000</v>
      </c>
      <c r="CT68">
        <v>90.946899999999999</v>
      </c>
      <c r="CU68">
        <v>0.10209799999999999</v>
      </c>
      <c r="CV68">
        <v>25.2378</v>
      </c>
      <c r="CW68">
        <v>23.926400000000001</v>
      </c>
      <c r="CX68">
        <v>999.9</v>
      </c>
      <c r="CY68">
        <v>0</v>
      </c>
      <c r="CZ68">
        <v>0</v>
      </c>
      <c r="DA68">
        <v>9971.25</v>
      </c>
      <c r="DB68">
        <v>0</v>
      </c>
      <c r="DC68">
        <v>0.22256699999999999</v>
      </c>
      <c r="DD68">
        <v>0.41860999999999998</v>
      </c>
      <c r="DE68">
        <v>407.55900000000003</v>
      </c>
      <c r="DF68">
        <v>407.10899999999998</v>
      </c>
      <c r="DG68">
        <v>5.6226699999999998E-2</v>
      </c>
      <c r="DH68">
        <v>399.94400000000002</v>
      </c>
      <c r="DI68">
        <v>17.599699999999999</v>
      </c>
      <c r="DJ68">
        <v>1.60575</v>
      </c>
      <c r="DK68">
        <v>1.6006400000000001</v>
      </c>
      <c r="DL68">
        <v>14.014099999999999</v>
      </c>
      <c r="DM68">
        <v>13.9649</v>
      </c>
      <c r="DN68">
        <v>0</v>
      </c>
      <c r="DO68">
        <v>0</v>
      </c>
      <c r="DP68">
        <v>0</v>
      </c>
      <c r="DQ68">
        <v>0</v>
      </c>
      <c r="DR68">
        <v>-5.3</v>
      </c>
      <c r="DS68">
        <v>0</v>
      </c>
      <c r="DT68">
        <v>-28</v>
      </c>
      <c r="DU68">
        <v>-3.7</v>
      </c>
      <c r="DV68">
        <v>34.561999999999998</v>
      </c>
      <c r="DW68">
        <v>40</v>
      </c>
      <c r="DX68">
        <v>37.436999999999998</v>
      </c>
      <c r="DY68">
        <v>39</v>
      </c>
      <c r="DZ68">
        <v>35.625</v>
      </c>
      <c r="EA68">
        <v>0</v>
      </c>
      <c r="EB68">
        <v>0</v>
      </c>
      <c r="EC68">
        <v>0</v>
      </c>
      <c r="ED68">
        <v>4028.8999998569502</v>
      </c>
      <c r="EE68">
        <v>0</v>
      </c>
      <c r="EF68">
        <v>2.3759999999999999</v>
      </c>
      <c r="EG68">
        <v>-4.2461539135411703</v>
      </c>
      <c r="EH68">
        <v>-4.6307689643235204</v>
      </c>
      <c r="EI68">
        <v>-27.22</v>
      </c>
      <c r="EJ68">
        <v>15</v>
      </c>
      <c r="EK68">
        <v>1634338063.5</v>
      </c>
      <c r="EL68" t="s">
        <v>516</v>
      </c>
      <c r="EM68">
        <v>1634338063.5</v>
      </c>
      <c r="EN68">
        <v>1634338061</v>
      </c>
      <c r="EO68">
        <v>141</v>
      </c>
      <c r="EP68">
        <v>-1.2999999999999999E-2</v>
      </c>
      <c r="EQ68">
        <v>-4.0000000000000001E-3</v>
      </c>
      <c r="ER68">
        <v>5.0579999999999998</v>
      </c>
      <c r="ES68">
        <v>-0.63400000000000001</v>
      </c>
      <c r="ET68">
        <v>400</v>
      </c>
      <c r="EU68">
        <v>18</v>
      </c>
      <c r="EV68">
        <v>0.78</v>
      </c>
      <c r="EW68">
        <v>0.15</v>
      </c>
      <c r="EX68">
        <v>5.4904124390243898E-2</v>
      </c>
      <c r="EY68">
        <v>0.80086401783972105</v>
      </c>
      <c r="EZ68">
        <v>0.12426855804194301</v>
      </c>
      <c r="FA68">
        <v>0</v>
      </c>
      <c r="FB68">
        <v>1.1025870731707301E-2</v>
      </c>
      <c r="FC68">
        <v>0.100600153298258</v>
      </c>
      <c r="FD68">
        <v>1.6085006643848501E-2</v>
      </c>
      <c r="FE68">
        <v>1</v>
      </c>
      <c r="FF68">
        <v>1</v>
      </c>
      <c r="FG68">
        <v>2</v>
      </c>
      <c r="FH68" t="s">
        <v>395</v>
      </c>
      <c r="FI68">
        <v>3.8229099999999998</v>
      </c>
      <c r="FJ68">
        <v>2.7050700000000001</v>
      </c>
      <c r="FK68">
        <v>8.8396000000000002E-2</v>
      </c>
      <c r="FL68">
        <v>8.9143600000000003E-2</v>
      </c>
      <c r="FM68">
        <v>8.6274500000000004E-2</v>
      </c>
      <c r="FN68">
        <v>8.3468299999999995E-2</v>
      </c>
      <c r="FO68">
        <v>26528.6</v>
      </c>
      <c r="FP68">
        <v>22513.9</v>
      </c>
      <c r="FQ68">
        <v>26122.6</v>
      </c>
      <c r="FR68">
        <v>24114.400000000001</v>
      </c>
      <c r="FS68">
        <v>40744.5</v>
      </c>
      <c r="FT68">
        <v>36474.400000000001</v>
      </c>
      <c r="FU68">
        <v>47226.1</v>
      </c>
      <c r="FV68">
        <v>42987.8</v>
      </c>
      <c r="FW68">
        <v>2.6917499999999999</v>
      </c>
      <c r="FX68">
        <v>1.75692</v>
      </c>
      <c r="FY68">
        <v>4.0359800000000001E-2</v>
      </c>
      <c r="FZ68">
        <v>0</v>
      </c>
      <c r="GA68">
        <v>23.262699999999999</v>
      </c>
      <c r="GB68">
        <v>999.9</v>
      </c>
      <c r="GC68">
        <v>49.127000000000002</v>
      </c>
      <c r="GD68">
        <v>27.08</v>
      </c>
      <c r="GE68">
        <v>19.425000000000001</v>
      </c>
      <c r="GF68">
        <v>55.264099999999999</v>
      </c>
      <c r="GG68">
        <v>46.859000000000002</v>
      </c>
      <c r="GH68">
        <v>3</v>
      </c>
      <c r="GI68">
        <v>-0.26448899999999997</v>
      </c>
      <c r="GJ68">
        <v>-0.92357</v>
      </c>
      <c r="GK68">
        <v>20.2621</v>
      </c>
      <c r="GL68">
        <v>5.2367600000000003</v>
      </c>
      <c r="GM68">
        <v>11.986000000000001</v>
      </c>
      <c r="GN68">
        <v>4.9576500000000001</v>
      </c>
      <c r="GO68">
        <v>3.3039999999999998</v>
      </c>
      <c r="GP68">
        <v>1616.7</v>
      </c>
      <c r="GQ68">
        <v>9999</v>
      </c>
      <c r="GR68">
        <v>3008.7</v>
      </c>
      <c r="GS68">
        <v>19.899999999999999</v>
      </c>
      <c r="GT68">
        <v>1.8681300000000001</v>
      </c>
      <c r="GU68">
        <v>1.86381</v>
      </c>
      <c r="GV68">
        <v>1.8714900000000001</v>
      </c>
      <c r="GW68">
        <v>1.8621799999999999</v>
      </c>
      <c r="GX68">
        <v>1.86172</v>
      </c>
      <c r="GY68">
        <v>1.86822</v>
      </c>
      <c r="GZ68">
        <v>1.8583000000000001</v>
      </c>
      <c r="HA68">
        <v>1.8647800000000001</v>
      </c>
      <c r="HB68">
        <v>5</v>
      </c>
      <c r="HC68">
        <v>0</v>
      </c>
      <c r="HD68">
        <v>0</v>
      </c>
      <c r="HE68">
        <v>0</v>
      </c>
      <c r="HF68" t="s">
        <v>396</v>
      </c>
      <c r="HG68" t="s">
        <v>397</v>
      </c>
      <c r="HH68" t="s">
        <v>398</v>
      </c>
      <c r="HI68" t="s">
        <v>398</v>
      </c>
      <c r="HJ68" t="s">
        <v>398</v>
      </c>
      <c r="HK68" t="s">
        <v>398</v>
      </c>
      <c r="HL68">
        <v>0</v>
      </c>
      <c r="HM68">
        <v>100</v>
      </c>
      <c r="HN68">
        <v>100</v>
      </c>
      <c r="HO68">
        <v>5.0579999999999998</v>
      </c>
      <c r="HP68">
        <v>-0.63360000000000005</v>
      </c>
      <c r="HQ68">
        <v>5.0576190476190304</v>
      </c>
      <c r="HR68">
        <v>0</v>
      </c>
      <c r="HS68">
        <v>0</v>
      </c>
      <c r="HT68">
        <v>0</v>
      </c>
      <c r="HU68">
        <v>-0.63359499999999602</v>
      </c>
      <c r="HV68">
        <v>0</v>
      </c>
      <c r="HW68">
        <v>0</v>
      </c>
      <c r="HX68">
        <v>0</v>
      </c>
      <c r="HY68">
        <v>-1</v>
      </c>
      <c r="HZ68">
        <v>-1</v>
      </c>
      <c r="IA68">
        <v>-1</v>
      </c>
      <c r="IB68">
        <v>-1</v>
      </c>
      <c r="IC68">
        <v>0.1</v>
      </c>
      <c r="ID68">
        <v>0.2</v>
      </c>
      <c r="IE68">
        <v>1.5246599999999999</v>
      </c>
      <c r="IF68">
        <v>2.33643</v>
      </c>
      <c r="IG68">
        <v>2.64893</v>
      </c>
      <c r="IH68">
        <v>2.8967299999999998</v>
      </c>
      <c r="II68">
        <v>2.8442400000000001</v>
      </c>
      <c r="IJ68">
        <v>2.3034699999999999</v>
      </c>
      <c r="IK68">
        <v>31.9146</v>
      </c>
      <c r="IL68">
        <v>14.692399999999999</v>
      </c>
      <c r="IM68">
        <v>18</v>
      </c>
      <c r="IN68">
        <v>1175.5</v>
      </c>
      <c r="IO68">
        <v>370.49599999999998</v>
      </c>
      <c r="IP68">
        <v>25</v>
      </c>
      <c r="IQ68">
        <v>23.909500000000001</v>
      </c>
      <c r="IR68">
        <v>30</v>
      </c>
      <c r="IS68">
        <v>23.844899999999999</v>
      </c>
      <c r="IT68">
        <v>23.791599999999999</v>
      </c>
      <c r="IU68">
        <v>30.565799999999999</v>
      </c>
      <c r="IV68">
        <v>1.25492</v>
      </c>
      <c r="IW68">
        <v>100</v>
      </c>
      <c r="IX68">
        <v>25</v>
      </c>
      <c r="IY68">
        <v>400</v>
      </c>
      <c r="IZ68">
        <v>17.6982</v>
      </c>
      <c r="JA68">
        <v>109.21599999999999</v>
      </c>
      <c r="JB68">
        <v>100.11199999999999</v>
      </c>
    </row>
    <row r="69" spans="1:262" x14ac:dyDescent="0.2">
      <c r="A69">
        <v>53</v>
      </c>
      <c r="B69">
        <v>1634338076.5</v>
      </c>
      <c r="C69">
        <v>1156.9000000953699</v>
      </c>
      <c r="D69" t="s">
        <v>517</v>
      </c>
      <c r="E69" t="s">
        <v>518</v>
      </c>
      <c r="F69" t="s">
        <v>391</v>
      </c>
      <c r="G69">
        <v>1634338076.5</v>
      </c>
      <c r="H69">
        <f t="shared" si="46"/>
        <v>1.0247640173097298E-4</v>
      </c>
      <c r="I69">
        <f t="shared" si="47"/>
        <v>0.10247640173097297</v>
      </c>
      <c r="J69">
        <f t="shared" si="48"/>
        <v>-0.65769637153625626</v>
      </c>
      <c r="K69">
        <f t="shared" si="49"/>
        <v>400.38799999999998</v>
      </c>
      <c r="L69">
        <f t="shared" si="50"/>
        <v>547.63388090784576</v>
      </c>
      <c r="M69">
        <f t="shared" si="51"/>
        <v>49.859820105381516</v>
      </c>
      <c r="N69">
        <f t="shared" si="52"/>
        <v>36.453686209588</v>
      </c>
      <c r="O69">
        <f t="shared" si="53"/>
        <v>6.6263642875721467E-3</v>
      </c>
      <c r="P69">
        <f t="shared" si="54"/>
        <v>2.7659855013495305</v>
      </c>
      <c r="Q69">
        <f t="shared" si="55"/>
        <v>6.6175577650515963E-3</v>
      </c>
      <c r="R69">
        <f t="shared" si="56"/>
        <v>4.1367638416903735E-3</v>
      </c>
      <c r="S69">
        <f t="shared" si="57"/>
        <v>0</v>
      </c>
      <c r="T69">
        <f t="shared" si="58"/>
        <v>25.208251817648442</v>
      </c>
      <c r="U69">
        <f t="shared" si="59"/>
        <v>23.929500000000001</v>
      </c>
      <c r="V69">
        <f t="shared" si="60"/>
        <v>2.9823144266197819</v>
      </c>
      <c r="W69">
        <f t="shared" si="61"/>
        <v>49.8628516486012</v>
      </c>
      <c r="X69">
        <f t="shared" si="62"/>
        <v>1.6079616575610001</v>
      </c>
      <c r="Y69">
        <f t="shared" si="63"/>
        <v>3.2247687494746566</v>
      </c>
      <c r="Z69">
        <f t="shared" si="64"/>
        <v>1.3743527690587818</v>
      </c>
      <c r="AA69">
        <f t="shared" si="65"/>
        <v>-4.5192093163359086</v>
      </c>
      <c r="AB69">
        <f t="shared" si="66"/>
        <v>194.88468014478894</v>
      </c>
      <c r="AC69">
        <f t="shared" si="67"/>
        <v>14.841070814327393</v>
      </c>
      <c r="AD69">
        <f t="shared" si="68"/>
        <v>205.20654164278042</v>
      </c>
      <c r="AE69">
        <v>3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48378.391225483399</v>
      </c>
      <c r="AJ69" t="s">
        <v>392</v>
      </c>
      <c r="AK69" t="s">
        <v>392</v>
      </c>
      <c r="AL69">
        <v>0</v>
      </c>
      <c r="AM69">
        <v>0</v>
      </c>
      <c r="AN69" t="e">
        <f t="shared" si="72"/>
        <v>#DIV/0!</v>
      </c>
      <c r="AO69">
        <v>0</v>
      </c>
      <c r="AP69" t="s">
        <v>392</v>
      </c>
      <c r="AQ69" t="s">
        <v>392</v>
      </c>
      <c r="AR69">
        <v>0</v>
      </c>
      <c r="AS69">
        <v>0</v>
      </c>
      <c r="AT69" t="e">
        <f t="shared" si="73"/>
        <v>#DIV/0!</v>
      </c>
      <c r="AU69">
        <v>0.5</v>
      </c>
      <c r="AV69">
        <f t="shared" si="74"/>
        <v>0</v>
      </c>
      <c r="AW69">
        <f t="shared" si="75"/>
        <v>-0.65769637153625626</v>
      </c>
      <c r="AX69" t="e">
        <f t="shared" si="76"/>
        <v>#DIV/0!</v>
      </c>
      <c r="AY69" t="e">
        <f t="shared" si="77"/>
        <v>#DIV/0!</v>
      </c>
      <c r="AZ69" t="e">
        <f t="shared" si="78"/>
        <v>#DIV/0!</v>
      </c>
      <c r="BA69" t="e">
        <f t="shared" si="79"/>
        <v>#DIV/0!</v>
      </c>
      <c r="BB69" t="s">
        <v>392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 t="e">
        <f t="shared" si="84"/>
        <v>#DIV/0!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v>231</v>
      </c>
      <c r="BM69">
        <v>300</v>
      </c>
      <c r="BN69">
        <v>300</v>
      </c>
      <c r="BO69">
        <v>300</v>
      </c>
      <c r="BP69">
        <v>8330.7900000000009</v>
      </c>
      <c r="BQ69">
        <v>980.15</v>
      </c>
      <c r="BR69">
        <v>-5.6589800000000001E-3</v>
      </c>
      <c r="BS69">
        <v>1.45</v>
      </c>
      <c r="BT69" t="s">
        <v>392</v>
      </c>
      <c r="BU69" t="s">
        <v>392</v>
      </c>
      <c r="BV69" t="s">
        <v>392</v>
      </c>
      <c r="BW69" t="s">
        <v>392</v>
      </c>
      <c r="BX69" t="s">
        <v>392</v>
      </c>
      <c r="BY69" t="s">
        <v>392</v>
      </c>
      <c r="BZ69" t="s">
        <v>392</v>
      </c>
      <c r="CA69" t="s">
        <v>392</v>
      </c>
      <c r="CB69" t="s">
        <v>392</v>
      </c>
      <c r="CC69" t="s">
        <v>392</v>
      </c>
      <c r="CD69">
        <f t="shared" si="88"/>
        <v>0</v>
      </c>
      <c r="CE69">
        <f t="shared" si="89"/>
        <v>0</v>
      </c>
      <c r="CF69">
        <f t="shared" si="90"/>
        <v>0</v>
      </c>
      <c r="CG69">
        <f t="shared" si="91"/>
        <v>0</v>
      </c>
      <c r="CH69">
        <v>6</v>
      </c>
      <c r="CI69">
        <v>0.5</v>
      </c>
      <c r="CJ69" t="s">
        <v>393</v>
      </c>
      <c r="CK69">
        <v>2</v>
      </c>
      <c r="CL69">
        <v>1634338076.5</v>
      </c>
      <c r="CM69">
        <v>400.38799999999998</v>
      </c>
      <c r="CN69">
        <v>400.01799999999997</v>
      </c>
      <c r="CO69">
        <v>17.661000000000001</v>
      </c>
      <c r="CP69">
        <v>17.6006</v>
      </c>
      <c r="CQ69">
        <v>395.33100000000002</v>
      </c>
      <c r="CR69">
        <v>18.294599999999999</v>
      </c>
      <c r="CS69">
        <v>999.99900000000002</v>
      </c>
      <c r="CT69">
        <v>90.943700000000007</v>
      </c>
      <c r="CU69">
        <v>0.102201</v>
      </c>
      <c r="CV69">
        <v>25.2364</v>
      </c>
      <c r="CW69">
        <v>23.929500000000001</v>
      </c>
      <c r="CX69">
        <v>999.9</v>
      </c>
      <c r="CY69">
        <v>0</v>
      </c>
      <c r="CZ69">
        <v>0</v>
      </c>
      <c r="DA69">
        <v>10001.200000000001</v>
      </c>
      <c r="DB69">
        <v>0</v>
      </c>
      <c r="DC69">
        <v>0.22256699999999999</v>
      </c>
      <c r="DD69">
        <v>0.37017800000000001</v>
      </c>
      <c r="DE69">
        <v>407.58699999999999</v>
      </c>
      <c r="DF69">
        <v>407.185</v>
      </c>
      <c r="DG69">
        <v>6.0485799999999999E-2</v>
      </c>
      <c r="DH69">
        <v>400.01799999999997</v>
      </c>
      <c r="DI69">
        <v>17.6006</v>
      </c>
      <c r="DJ69">
        <v>1.60616</v>
      </c>
      <c r="DK69">
        <v>1.60066</v>
      </c>
      <c r="DL69">
        <v>14.018000000000001</v>
      </c>
      <c r="DM69">
        <v>13.9651</v>
      </c>
      <c r="DN69">
        <v>0</v>
      </c>
      <c r="DO69">
        <v>0</v>
      </c>
      <c r="DP69">
        <v>0</v>
      </c>
      <c r="DQ69">
        <v>0</v>
      </c>
      <c r="DR69">
        <v>2.6</v>
      </c>
      <c r="DS69">
        <v>0</v>
      </c>
      <c r="DT69">
        <v>-21.3</v>
      </c>
      <c r="DU69">
        <v>-1.5</v>
      </c>
      <c r="DV69">
        <v>34.561999999999998</v>
      </c>
      <c r="DW69">
        <v>40</v>
      </c>
      <c r="DX69">
        <v>37.436999999999998</v>
      </c>
      <c r="DY69">
        <v>39</v>
      </c>
      <c r="DZ69">
        <v>35.625</v>
      </c>
      <c r="EA69">
        <v>0</v>
      </c>
      <c r="EB69">
        <v>0</v>
      </c>
      <c r="EC69">
        <v>0</v>
      </c>
      <c r="ED69">
        <v>4034.2999999523199</v>
      </c>
      <c r="EE69">
        <v>0</v>
      </c>
      <c r="EF69">
        <v>1.4115384615384601</v>
      </c>
      <c r="EG69">
        <v>19.429059942336401</v>
      </c>
      <c r="EH69">
        <v>-13.2923072700408</v>
      </c>
      <c r="EI69">
        <v>-27.030769230769199</v>
      </c>
      <c r="EJ69">
        <v>15</v>
      </c>
      <c r="EK69">
        <v>1634338063.5</v>
      </c>
      <c r="EL69" t="s">
        <v>516</v>
      </c>
      <c r="EM69">
        <v>1634338063.5</v>
      </c>
      <c r="EN69">
        <v>1634338061</v>
      </c>
      <c r="EO69">
        <v>141</v>
      </c>
      <c r="EP69">
        <v>-1.2999999999999999E-2</v>
      </c>
      <c r="EQ69">
        <v>-4.0000000000000001E-3</v>
      </c>
      <c r="ER69">
        <v>5.0579999999999998</v>
      </c>
      <c r="ES69">
        <v>-0.63400000000000001</v>
      </c>
      <c r="ET69">
        <v>400</v>
      </c>
      <c r="EU69">
        <v>18</v>
      </c>
      <c r="EV69">
        <v>0.78</v>
      </c>
      <c r="EW69">
        <v>0.15</v>
      </c>
      <c r="EX69">
        <v>0.16627243317073201</v>
      </c>
      <c r="EY69">
        <v>1.4381552069686401</v>
      </c>
      <c r="EZ69">
        <v>0.17405468590772399</v>
      </c>
      <c r="FA69">
        <v>0</v>
      </c>
      <c r="FB69">
        <v>2.66171463414634E-2</v>
      </c>
      <c r="FC69">
        <v>0.23710630695679399</v>
      </c>
      <c r="FD69">
        <v>2.57939042258843E-2</v>
      </c>
      <c r="FE69">
        <v>1</v>
      </c>
      <c r="FF69">
        <v>1</v>
      </c>
      <c r="FG69">
        <v>2</v>
      </c>
      <c r="FH69" t="s">
        <v>395</v>
      </c>
      <c r="FI69">
        <v>3.8229000000000002</v>
      </c>
      <c r="FJ69">
        <v>2.7054399999999998</v>
      </c>
      <c r="FK69">
        <v>8.8399199999999997E-2</v>
      </c>
      <c r="FL69">
        <v>8.9155100000000001E-2</v>
      </c>
      <c r="FM69">
        <v>8.6291000000000007E-2</v>
      </c>
      <c r="FN69">
        <v>8.3470299999999997E-2</v>
      </c>
      <c r="FO69">
        <v>26528.6</v>
      </c>
      <c r="FP69">
        <v>22514</v>
      </c>
      <c r="FQ69">
        <v>26122.7</v>
      </c>
      <c r="FR69">
        <v>24114.9</v>
      </c>
      <c r="FS69">
        <v>40744.199999999997</v>
      </c>
      <c r="FT69">
        <v>36475.1</v>
      </c>
      <c r="FU69">
        <v>47226.6</v>
      </c>
      <c r="FV69">
        <v>42988.7</v>
      </c>
      <c r="FW69">
        <v>2.69875</v>
      </c>
      <c r="FX69">
        <v>1.7574799999999999</v>
      </c>
      <c r="FY69">
        <v>4.0531200000000003E-2</v>
      </c>
      <c r="FZ69">
        <v>0</v>
      </c>
      <c r="GA69">
        <v>23.263000000000002</v>
      </c>
      <c r="GB69">
        <v>999.9</v>
      </c>
      <c r="GC69">
        <v>49.127000000000002</v>
      </c>
      <c r="GD69">
        <v>27.08</v>
      </c>
      <c r="GE69">
        <v>19.4254</v>
      </c>
      <c r="GF69">
        <v>55.1541</v>
      </c>
      <c r="GG69">
        <v>46.866999999999997</v>
      </c>
      <c r="GH69">
        <v>3</v>
      </c>
      <c r="GI69">
        <v>-0.26454299999999997</v>
      </c>
      <c r="GJ69">
        <v>-0.92240500000000003</v>
      </c>
      <c r="GK69">
        <v>20.2622</v>
      </c>
      <c r="GL69">
        <v>5.2357100000000001</v>
      </c>
      <c r="GM69">
        <v>11.986000000000001</v>
      </c>
      <c r="GN69">
        <v>4.9577</v>
      </c>
      <c r="GO69">
        <v>3.3039999999999998</v>
      </c>
      <c r="GP69">
        <v>1616.7</v>
      </c>
      <c r="GQ69">
        <v>9999</v>
      </c>
      <c r="GR69">
        <v>3008.7</v>
      </c>
      <c r="GS69">
        <v>19.899999999999999</v>
      </c>
      <c r="GT69">
        <v>1.8681300000000001</v>
      </c>
      <c r="GU69">
        <v>1.8638300000000001</v>
      </c>
      <c r="GV69">
        <v>1.8714900000000001</v>
      </c>
      <c r="GW69">
        <v>1.8621799999999999</v>
      </c>
      <c r="GX69">
        <v>1.86172</v>
      </c>
      <c r="GY69">
        <v>1.8682000000000001</v>
      </c>
      <c r="GZ69">
        <v>1.85833</v>
      </c>
      <c r="HA69">
        <v>1.8647800000000001</v>
      </c>
      <c r="HB69">
        <v>5</v>
      </c>
      <c r="HC69">
        <v>0</v>
      </c>
      <c r="HD69">
        <v>0</v>
      </c>
      <c r="HE69">
        <v>0</v>
      </c>
      <c r="HF69" t="s">
        <v>396</v>
      </c>
      <c r="HG69" t="s">
        <v>397</v>
      </c>
      <c r="HH69" t="s">
        <v>398</v>
      </c>
      <c r="HI69" t="s">
        <v>398</v>
      </c>
      <c r="HJ69" t="s">
        <v>398</v>
      </c>
      <c r="HK69" t="s">
        <v>398</v>
      </c>
      <c r="HL69">
        <v>0</v>
      </c>
      <c r="HM69">
        <v>100</v>
      </c>
      <c r="HN69">
        <v>100</v>
      </c>
      <c r="HO69">
        <v>5.0570000000000004</v>
      </c>
      <c r="HP69">
        <v>-0.63360000000000005</v>
      </c>
      <c r="HQ69">
        <v>5.0576190476190304</v>
      </c>
      <c r="HR69">
        <v>0</v>
      </c>
      <c r="HS69">
        <v>0</v>
      </c>
      <c r="HT69">
        <v>0</v>
      </c>
      <c r="HU69">
        <v>-0.63359499999999602</v>
      </c>
      <c r="HV69">
        <v>0</v>
      </c>
      <c r="HW69">
        <v>0</v>
      </c>
      <c r="HX69">
        <v>0</v>
      </c>
      <c r="HY69">
        <v>-1</v>
      </c>
      <c r="HZ69">
        <v>-1</v>
      </c>
      <c r="IA69">
        <v>-1</v>
      </c>
      <c r="IB69">
        <v>-1</v>
      </c>
      <c r="IC69">
        <v>0.2</v>
      </c>
      <c r="ID69">
        <v>0.3</v>
      </c>
      <c r="IE69">
        <v>1.5246599999999999</v>
      </c>
      <c r="IF69">
        <v>2.33643</v>
      </c>
      <c r="IG69">
        <v>2.64893</v>
      </c>
      <c r="IH69">
        <v>2.8979499999999998</v>
      </c>
      <c r="II69">
        <v>2.8442400000000001</v>
      </c>
      <c r="IJ69">
        <v>2.32666</v>
      </c>
      <c r="IK69">
        <v>31.9146</v>
      </c>
      <c r="IL69">
        <v>14.692399999999999</v>
      </c>
      <c r="IM69">
        <v>18</v>
      </c>
      <c r="IN69">
        <v>1184.1500000000001</v>
      </c>
      <c r="IO69">
        <v>370.71499999999997</v>
      </c>
      <c r="IP69">
        <v>25.0001</v>
      </c>
      <c r="IQ69">
        <v>23.908899999999999</v>
      </c>
      <c r="IR69">
        <v>30</v>
      </c>
      <c r="IS69">
        <v>23.836400000000001</v>
      </c>
      <c r="IT69">
        <v>23.782499999999999</v>
      </c>
      <c r="IU69">
        <v>30.564699999999998</v>
      </c>
      <c r="IV69">
        <v>0.98126199999999997</v>
      </c>
      <c r="IW69">
        <v>100</v>
      </c>
      <c r="IX69">
        <v>25</v>
      </c>
      <c r="IY69">
        <v>400</v>
      </c>
      <c r="IZ69">
        <v>17.701599999999999</v>
      </c>
      <c r="JA69">
        <v>109.217</v>
      </c>
      <c r="JB69">
        <v>100.114</v>
      </c>
    </row>
    <row r="70" spans="1:262" x14ac:dyDescent="0.2">
      <c r="A70">
        <v>54</v>
      </c>
      <c r="B70">
        <v>1634338081.5</v>
      </c>
      <c r="C70">
        <v>1161.9000000953699</v>
      </c>
      <c r="D70" t="s">
        <v>519</v>
      </c>
      <c r="E70" t="s">
        <v>520</v>
      </c>
      <c r="F70" t="s">
        <v>391</v>
      </c>
      <c r="G70">
        <v>1634338081.5</v>
      </c>
      <c r="H70">
        <f t="shared" si="46"/>
        <v>9.9082315725378294E-5</v>
      </c>
      <c r="I70">
        <f t="shared" si="47"/>
        <v>9.9082315725378289E-2</v>
      </c>
      <c r="J70">
        <f t="shared" si="48"/>
        <v>-0.70299545549187326</v>
      </c>
      <c r="K70">
        <f t="shared" si="49"/>
        <v>400.375</v>
      </c>
      <c r="L70">
        <f t="shared" si="50"/>
        <v>564.65600975192433</v>
      </c>
      <c r="M70">
        <f t="shared" si="51"/>
        <v>51.407883362946826</v>
      </c>
      <c r="N70">
        <f t="shared" si="52"/>
        <v>36.451274662750002</v>
      </c>
      <c r="O70">
        <f t="shared" si="53"/>
        <v>6.3881577179607015E-3</v>
      </c>
      <c r="P70">
        <f t="shared" si="54"/>
        <v>2.7595633797535046</v>
      </c>
      <c r="Q70">
        <f t="shared" si="55"/>
        <v>6.3799535294959088E-3</v>
      </c>
      <c r="R70">
        <f t="shared" si="56"/>
        <v>3.9882071755264967E-3</v>
      </c>
      <c r="S70">
        <f t="shared" si="57"/>
        <v>0</v>
      </c>
      <c r="T70">
        <f t="shared" si="58"/>
        <v>25.211925340577352</v>
      </c>
      <c r="U70">
        <f t="shared" si="59"/>
        <v>23.952200000000001</v>
      </c>
      <c r="V70">
        <f t="shared" si="60"/>
        <v>2.9863856667384763</v>
      </c>
      <c r="W70">
        <f t="shared" si="61"/>
        <v>49.860203202456681</v>
      </c>
      <c r="X70">
        <f t="shared" si="62"/>
        <v>1.6081442026424</v>
      </c>
      <c r="Y70">
        <f t="shared" si="63"/>
        <v>3.225306154715319</v>
      </c>
      <c r="Z70">
        <f t="shared" si="64"/>
        <v>1.3782414640960763</v>
      </c>
      <c r="AA70">
        <f t="shared" si="65"/>
        <v>-4.3695301234891826</v>
      </c>
      <c r="AB70">
        <f t="shared" si="66"/>
        <v>191.47159865597158</v>
      </c>
      <c r="AC70">
        <f t="shared" si="67"/>
        <v>14.616964221053127</v>
      </c>
      <c r="AD70">
        <f t="shared" si="68"/>
        <v>201.71903275353552</v>
      </c>
      <c r="AE70">
        <v>1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48202.030678975658</v>
      </c>
      <c r="AJ70" t="s">
        <v>392</v>
      </c>
      <c r="AK70" t="s">
        <v>392</v>
      </c>
      <c r="AL70">
        <v>0</v>
      </c>
      <c r="AM70">
        <v>0</v>
      </c>
      <c r="AN70" t="e">
        <f t="shared" si="72"/>
        <v>#DIV/0!</v>
      </c>
      <c r="AO70">
        <v>0</v>
      </c>
      <c r="AP70" t="s">
        <v>392</v>
      </c>
      <c r="AQ70" t="s">
        <v>392</v>
      </c>
      <c r="AR70">
        <v>0</v>
      </c>
      <c r="AS70">
        <v>0</v>
      </c>
      <c r="AT70" t="e">
        <f t="shared" si="73"/>
        <v>#DIV/0!</v>
      </c>
      <c r="AU70">
        <v>0.5</v>
      </c>
      <c r="AV70">
        <f t="shared" si="74"/>
        <v>0</v>
      </c>
      <c r="AW70">
        <f t="shared" si="75"/>
        <v>-0.70299545549187326</v>
      </c>
      <c r="AX70" t="e">
        <f t="shared" si="76"/>
        <v>#DIV/0!</v>
      </c>
      <c r="AY70" t="e">
        <f t="shared" si="77"/>
        <v>#DIV/0!</v>
      </c>
      <c r="AZ70" t="e">
        <f t="shared" si="78"/>
        <v>#DIV/0!</v>
      </c>
      <c r="BA70" t="e">
        <f t="shared" si="79"/>
        <v>#DIV/0!</v>
      </c>
      <c r="BB70" t="s">
        <v>392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 t="e">
        <f t="shared" si="84"/>
        <v>#DIV/0!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v>231</v>
      </c>
      <c r="BM70">
        <v>300</v>
      </c>
      <c r="BN70">
        <v>300</v>
      </c>
      <c r="BO70">
        <v>300</v>
      </c>
      <c r="BP70">
        <v>8330.7900000000009</v>
      </c>
      <c r="BQ70">
        <v>980.15</v>
      </c>
      <c r="BR70">
        <v>-5.6589800000000001E-3</v>
      </c>
      <c r="BS70">
        <v>1.45</v>
      </c>
      <c r="BT70" t="s">
        <v>392</v>
      </c>
      <c r="BU70" t="s">
        <v>392</v>
      </c>
      <c r="BV70" t="s">
        <v>392</v>
      </c>
      <c r="BW70" t="s">
        <v>392</v>
      </c>
      <c r="BX70" t="s">
        <v>392</v>
      </c>
      <c r="BY70" t="s">
        <v>392</v>
      </c>
      <c r="BZ70" t="s">
        <v>392</v>
      </c>
      <c r="CA70" t="s">
        <v>392</v>
      </c>
      <c r="CB70" t="s">
        <v>392</v>
      </c>
      <c r="CC70" t="s">
        <v>392</v>
      </c>
      <c r="CD70">
        <f t="shared" si="88"/>
        <v>0</v>
      </c>
      <c r="CE70">
        <f t="shared" si="89"/>
        <v>0</v>
      </c>
      <c r="CF70">
        <f t="shared" si="90"/>
        <v>0</v>
      </c>
      <c r="CG70">
        <f t="shared" si="91"/>
        <v>0</v>
      </c>
      <c r="CH70">
        <v>6</v>
      </c>
      <c r="CI70">
        <v>0.5</v>
      </c>
      <c r="CJ70" t="s">
        <v>393</v>
      </c>
      <c r="CK70">
        <v>2</v>
      </c>
      <c r="CL70">
        <v>1634338081.5</v>
      </c>
      <c r="CM70">
        <v>400.375</v>
      </c>
      <c r="CN70">
        <v>399.97699999999998</v>
      </c>
      <c r="CO70">
        <v>17.663599999999999</v>
      </c>
      <c r="CP70">
        <v>17.6052</v>
      </c>
      <c r="CQ70">
        <v>395.31700000000001</v>
      </c>
      <c r="CR70">
        <v>18.2972</v>
      </c>
      <c r="CS70">
        <v>999.98800000000006</v>
      </c>
      <c r="CT70">
        <v>90.939800000000005</v>
      </c>
      <c r="CU70">
        <v>0.103034</v>
      </c>
      <c r="CV70">
        <v>25.2392</v>
      </c>
      <c r="CW70">
        <v>23.952200000000001</v>
      </c>
      <c r="CX70">
        <v>999.9</v>
      </c>
      <c r="CY70">
        <v>0</v>
      </c>
      <c r="CZ70">
        <v>0</v>
      </c>
      <c r="DA70">
        <v>9963.75</v>
      </c>
      <c r="DB70">
        <v>0</v>
      </c>
      <c r="DC70">
        <v>0.22256699999999999</v>
      </c>
      <c r="DD70">
        <v>0.39804099999999998</v>
      </c>
      <c r="DE70">
        <v>407.57400000000001</v>
      </c>
      <c r="DF70">
        <v>407.14499999999998</v>
      </c>
      <c r="DG70">
        <v>5.8408700000000001E-2</v>
      </c>
      <c r="DH70">
        <v>399.97699999999998</v>
      </c>
      <c r="DI70">
        <v>17.6052</v>
      </c>
      <c r="DJ70">
        <v>1.60632</v>
      </c>
      <c r="DK70">
        <v>1.60101</v>
      </c>
      <c r="DL70">
        <v>14.019600000000001</v>
      </c>
      <c r="DM70">
        <v>13.9686</v>
      </c>
      <c r="DN70">
        <v>0</v>
      </c>
      <c r="DO70">
        <v>0</v>
      </c>
      <c r="DP70">
        <v>0</v>
      </c>
      <c r="DQ70">
        <v>0</v>
      </c>
      <c r="DR70">
        <v>5</v>
      </c>
      <c r="DS70">
        <v>0</v>
      </c>
      <c r="DT70">
        <v>-26.9</v>
      </c>
      <c r="DU70">
        <v>-2.9</v>
      </c>
      <c r="DV70">
        <v>34.561999999999998</v>
      </c>
      <c r="DW70">
        <v>40</v>
      </c>
      <c r="DX70">
        <v>37.436999999999998</v>
      </c>
      <c r="DY70">
        <v>39</v>
      </c>
      <c r="DZ70">
        <v>35.561999999999998</v>
      </c>
      <c r="EA70">
        <v>0</v>
      </c>
      <c r="EB70">
        <v>0</v>
      </c>
      <c r="EC70">
        <v>0</v>
      </c>
      <c r="ED70">
        <v>4039.0999999046298</v>
      </c>
      <c r="EE70">
        <v>0</v>
      </c>
      <c r="EF70">
        <v>4.1461538461538501</v>
      </c>
      <c r="EG70">
        <v>12.266666753973601</v>
      </c>
      <c r="EH70">
        <v>-1.6649569631916199</v>
      </c>
      <c r="EI70">
        <v>-28.319230769230799</v>
      </c>
      <c r="EJ70">
        <v>15</v>
      </c>
      <c r="EK70">
        <v>1634338063.5</v>
      </c>
      <c r="EL70" t="s">
        <v>516</v>
      </c>
      <c r="EM70">
        <v>1634338063.5</v>
      </c>
      <c r="EN70">
        <v>1634338061</v>
      </c>
      <c r="EO70">
        <v>141</v>
      </c>
      <c r="EP70">
        <v>-1.2999999999999999E-2</v>
      </c>
      <c r="EQ70">
        <v>-4.0000000000000001E-3</v>
      </c>
      <c r="ER70">
        <v>5.0579999999999998</v>
      </c>
      <c r="ES70">
        <v>-0.63400000000000001</v>
      </c>
      <c r="ET70">
        <v>400</v>
      </c>
      <c r="EU70">
        <v>18</v>
      </c>
      <c r="EV70">
        <v>0.78</v>
      </c>
      <c r="EW70">
        <v>0.15</v>
      </c>
      <c r="EX70">
        <v>0.25485608999999998</v>
      </c>
      <c r="EY70">
        <v>1.6659296848030001</v>
      </c>
      <c r="EZ70">
        <v>0.18544931916962201</v>
      </c>
      <c r="FA70">
        <v>0</v>
      </c>
      <c r="FB70">
        <v>3.9784196500000001E-2</v>
      </c>
      <c r="FC70">
        <v>0.23028347203227001</v>
      </c>
      <c r="FD70">
        <v>2.4987156337956701E-2</v>
      </c>
      <c r="FE70">
        <v>1</v>
      </c>
      <c r="FF70">
        <v>1</v>
      </c>
      <c r="FG70">
        <v>2</v>
      </c>
      <c r="FH70" t="s">
        <v>395</v>
      </c>
      <c r="FI70">
        <v>3.8228900000000001</v>
      </c>
      <c r="FJ70">
        <v>2.70594</v>
      </c>
      <c r="FK70">
        <v>8.8394100000000003E-2</v>
      </c>
      <c r="FL70">
        <v>8.9144899999999999E-2</v>
      </c>
      <c r="FM70">
        <v>8.6296899999999996E-2</v>
      </c>
      <c r="FN70">
        <v>8.3483000000000002E-2</v>
      </c>
      <c r="FO70">
        <v>26528.7</v>
      </c>
      <c r="FP70">
        <v>22514.7</v>
      </c>
      <c r="FQ70">
        <v>26122.6</v>
      </c>
      <c r="FR70">
        <v>24115.4</v>
      </c>
      <c r="FS70">
        <v>40743.699999999997</v>
      </c>
      <c r="FT70">
        <v>36475.199999999997</v>
      </c>
      <c r="FU70">
        <v>47226.3</v>
      </c>
      <c r="FV70">
        <v>42989.4</v>
      </c>
      <c r="FW70">
        <v>2.7006999999999999</v>
      </c>
      <c r="FX70">
        <v>1.7584500000000001</v>
      </c>
      <c r="FY70">
        <v>4.1790300000000002E-2</v>
      </c>
      <c r="FZ70">
        <v>0</v>
      </c>
      <c r="GA70">
        <v>23.265000000000001</v>
      </c>
      <c r="GB70">
        <v>999.9</v>
      </c>
      <c r="GC70">
        <v>49.127000000000002</v>
      </c>
      <c r="GD70">
        <v>27.08</v>
      </c>
      <c r="GE70">
        <v>19.427499999999998</v>
      </c>
      <c r="GF70">
        <v>55.614100000000001</v>
      </c>
      <c r="GG70">
        <v>46.838900000000002</v>
      </c>
      <c r="GH70">
        <v>3</v>
      </c>
      <c r="GI70">
        <v>-0.26460400000000001</v>
      </c>
      <c r="GJ70">
        <v>-0.921462</v>
      </c>
      <c r="GK70">
        <v>20.2622</v>
      </c>
      <c r="GL70">
        <v>5.2352600000000002</v>
      </c>
      <c r="GM70">
        <v>11.986000000000001</v>
      </c>
      <c r="GN70">
        <v>4.9577</v>
      </c>
      <c r="GO70">
        <v>3.3039999999999998</v>
      </c>
      <c r="GP70">
        <v>1617</v>
      </c>
      <c r="GQ70">
        <v>9999</v>
      </c>
      <c r="GR70">
        <v>3008.7</v>
      </c>
      <c r="GS70">
        <v>19.899999999999999</v>
      </c>
      <c r="GT70">
        <v>1.8681300000000001</v>
      </c>
      <c r="GU70">
        <v>1.8638300000000001</v>
      </c>
      <c r="GV70">
        <v>1.8714900000000001</v>
      </c>
      <c r="GW70">
        <v>1.8621799999999999</v>
      </c>
      <c r="GX70">
        <v>1.86172</v>
      </c>
      <c r="GY70">
        <v>1.86819</v>
      </c>
      <c r="GZ70">
        <v>1.85829</v>
      </c>
      <c r="HA70">
        <v>1.8647800000000001</v>
      </c>
      <c r="HB70">
        <v>5</v>
      </c>
      <c r="HC70">
        <v>0</v>
      </c>
      <c r="HD70">
        <v>0</v>
      </c>
      <c r="HE70">
        <v>0</v>
      </c>
      <c r="HF70" t="s">
        <v>396</v>
      </c>
      <c r="HG70" t="s">
        <v>397</v>
      </c>
      <c r="HH70" t="s">
        <v>398</v>
      </c>
      <c r="HI70" t="s">
        <v>398</v>
      </c>
      <c r="HJ70" t="s">
        <v>398</v>
      </c>
      <c r="HK70" t="s">
        <v>398</v>
      </c>
      <c r="HL70">
        <v>0</v>
      </c>
      <c r="HM70">
        <v>100</v>
      </c>
      <c r="HN70">
        <v>100</v>
      </c>
      <c r="HO70">
        <v>5.0579999999999998</v>
      </c>
      <c r="HP70">
        <v>-0.63360000000000005</v>
      </c>
      <c r="HQ70">
        <v>5.0576190476190304</v>
      </c>
      <c r="HR70">
        <v>0</v>
      </c>
      <c r="HS70">
        <v>0</v>
      </c>
      <c r="HT70">
        <v>0</v>
      </c>
      <c r="HU70">
        <v>-0.63359499999999602</v>
      </c>
      <c r="HV70">
        <v>0</v>
      </c>
      <c r="HW70">
        <v>0</v>
      </c>
      <c r="HX70">
        <v>0</v>
      </c>
      <c r="HY70">
        <v>-1</v>
      </c>
      <c r="HZ70">
        <v>-1</v>
      </c>
      <c r="IA70">
        <v>-1</v>
      </c>
      <c r="IB70">
        <v>-1</v>
      </c>
      <c r="IC70">
        <v>0.3</v>
      </c>
      <c r="ID70">
        <v>0.3</v>
      </c>
      <c r="IE70">
        <v>1.5246599999999999</v>
      </c>
      <c r="IF70">
        <v>2.34009</v>
      </c>
      <c r="IG70">
        <v>2.64893</v>
      </c>
      <c r="IH70">
        <v>2.8979499999999998</v>
      </c>
      <c r="II70">
        <v>2.8442400000000001</v>
      </c>
      <c r="IJ70">
        <v>2.3156699999999999</v>
      </c>
      <c r="IK70">
        <v>31.9146</v>
      </c>
      <c r="IL70">
        <v>14.674899999999999</v>
      </c>
      <c r="IM70">
        <v>18</v>
      </c>
      <c r="IN70">
        <v>1186.56</v>
      </c>
      <c r="IO70">
        <v>371.20600000000002</v>
      </c>
      <c r="IP70">
        <v>25.0001</v>
      </c>
      <c r="IQ70">
        <v>23.908899999999999</v>
      </c>
      <c r="IR70">
        <v>29.9999</v>
      </c>
      <c r="IS70">
        <v>23.833400000000001</v>
      </c>
      <c r="IT70">
        <v>23.780799999999999</v>
      </c>
      <c r="IU70">
        <v>30.565100000000001</v>
      </c>
      <c r="IV70">
        <v>0.70548999999999995</v>
      </c>
      <c r="IW70">
        <v>100</v>
      </c>
      <c r="IX70">
        <v>25</v>
      </c>
      <c r="IY70">
        <v>400</v>
      </c>
      <c r="IZ70">
        <v>17.711200000000002</v>
      </c>
      <c r="JA70">
        <v>109.21599999999999</v>
      </c>
      <c r="JB70">
        <v>100.116</v>
      </c>
    </row>
    <row r="71" spans="1:262" x14ac:dyDescent="0.2">
      <c r="A71">
        <v>55</v>
      </c>
      <c r="B71">
        <v>1634338086.5</v>
      </c>
      <c r="C71">
        <v>1166.9000000953699</v>
      </c>
      <c r="D71" t="s">
        <v>521</v>
      </c>
      <c r="E71" t="s">
        <v>522</v>
      </c>
      <c r="F71" t="s">
        <v>391</v>
      </c>
      <c r="G71">
        <v>1634338086.5</v>
      </c>
      <c r="H71">
        <f t="shared" si="46"/>
        <v>9.9087021923701375E-5</v>
      </c>
      <c r="I71">
        <f t="shared" si="47"/>
        <v>9.9087021923701377E-2</v>
      </c>
      <c r="J71">
        <f t="shared" si="48"/>
        <v>-0.67468804379211578</v>
      </c>
      <c r="K71">
        <f t="shared" si="49"/>
        <v>400.34500000000003</v>
      </c>
      <c r="L71">
        <f t="shared" si="50"/>
        <v>557.91923038042682</v>
      </c>
      <c r="M71">
        <f t="shared" si="51"/>
        <v>50.79501764492494</v>
      </c>
      <c r="N71">
        <f t="shared" si="52"/>
        <v>36.448880468220004</v>
      </c>
      <c r="O71">
        <f t="shared" si="53"/>
        <v>6.3756586102736565E-3</v>
      </c>
      <c r="P71">
        <f t="shared" si="54"/>
        <v>2.7670001315678525</v>
      </c>
      <c r="Q71">
        <f t="shared" si="55"/>
        <v>6.3675084065506855E-3</v>
      </c>
      <c r="R71">
        <f t="shared" si="56"/>
        <v>3.9804241332840624E-3</v>
      </c>
      <c r="S71">
        <f t="shared" si="57"/>
        <v>0</v>
      </c>
      <c r="T71">
        <f t="shared" si="58"/>
        <v>25.214692188381967</v>
      </c>
      <c r="U71">
        <f t="shared" si="59"/>
        <v>23.970300000000002</v>
      </c>
      <c r="V71">
        <f t="shared" si="60"/>
        <v>2.9896353791955268</v>
      </c>
      <c r="W71">
        <f t="shared" si="61"/>
        <v>49.867893949471387</v>
      </c>
      <c r="X71">
        <f t="shared" si="62"/>
        <v>1.6086507112440001</v>
      </c>
      <c r="Y71">
        <f t="shared" si="63"/>
        <v>3.2258244410200367</v>
      </c>
      <c r="Z71">
        <f t="shared" si="64"/>
        <v>1.3809846679515267</v>
      </c>
      <c r="AA71">
        <f t="shared" si="65"/>
        <v>-4.3697376668352303</v>
      </c>
      <c r="AB71">
        <f t="shared" si="66"/>
        <v>189.69030830596816</v>
      </c>
      <c r="AC71">
        <f t="shared" si="67"/>
        <v>14.443572926325196</v>
      </c>
      <c r="AD71">
        <f t="shared" si="68"/>
        <v>199.76414356545811</v>
      </c>
      <c r="AE71">
        <v>0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48405.233737932802</v>
      </c>
      <c r="AJ71" t="s">
        <v>392</v>
      </c>
      <c r="AK71" t="s">
        <v>392</v>
      </c>
      <c r="AL71">
        <v>0</v>
      </c>
      <c r="AM71">
        <v>0</v>
      </c>
      <c r="AN71" t="e">
        <f t="shared" si="72"/>
        <v>#DIV/0!</v>
      </c>
      <c r="AO71">
        <v>0</v>
      </c>
      <c r="AP71" t="s">
        <v>392</v>
      </c>
      <c r="AQ71" t="s">
        <v>392</v>
      </c>
      <c r="AR71">
        <v>0</v>
      </c>
      <c r="AS71">
        <v>0</v>
      </c>
      <c r="AT71" t="e">
        <f t="shared" si="73"/>
        <v>#DIV/0!</v>
      </c>
      <c r="AU71">
        <v>0.5</v>
      </c>
      <c r="AV71">
        <f t="shared" si="74"/>
        <v>0</v>
      </c>
      <c r="AW71">
        <f t="shared" si="75"/>
        <v>-0.67468804379211578</v>
      </c>
      <c r="AX71" t="e">
        <f t="shared" si="76"/>
        <v>#DIV/0!</v>
      </c>
      <c r="AY71" t="e">
        <f t="shared" si="77"/>
        <v>#DIV/0!</v>
      </c>
      <c r="AZ71" t="e">
        <f t="shared" si="78"/>
        <v>#DIV/0!</v>
      </c>
      <c r="BA71" t="e">
        <f t="shared" si="79"/>
        <v>#DIV/0!</v>
      </c>
      <c r="BB71" t="s">
        <v>392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 t="e">
        <f t="shared" si="84"/>
        <v>#DIV/0!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v>231</v>
      </c>
      <c r="BM71">
        <v>300</v>
      </c>
      <c r="BN71">
        <v>300</v>
      </c>
      <c r="BO71">
        <v>300</v>
      </c>
      <c r="BP71">
        <v>8330.7900000000009</v>
      </c>
      <c r="BQ71">
        <v>980.15</v>
      </c>
      <c r="BR71">
        <v>-5.6589800000000001E-3</v>
      </c>
      <c r="BS71">
        <v>1.45</v>
      </c>
      <c r="BT71" t="s">
        <v>392</v>
      </c>
      <c r="BU71" t="s">
        <v>392</v>
      </c>
      <c r="BV71" t="s">
        <v>392</v>
      </c>
      <c r="BW71" t="s">
        <v>392</v>
      </c>
      <c r="BX71" t="s">
        <v>392</v>
      </c>
      <c r="BY71" t="s">
        <v>392</v>
      </c>
      <c r="BZ71" t="s">
        <v>392</v>
      </c>
      <c r="CA71" t="s">
        <v>392</v>
      </c>
      <c r="CB71" t="s">
        <v>392</v>
      </c>
      <c r="CC71" t="s">
        <v>392</v>
      </c>
      <c r="CD71">
        <f t="shared" si="88"/>
        <v>0</v>
      </c>
      <c r="CE71">
        <f t="shared" si="89"/>
        <v>0</v>
      </c>
      <c r="CF71">
        <f t="shared" si="90"/>
        <v>0</v>
      </c>
      <c r="CG71">
        <f t="shared" si="91"/>
        <v>0</v>
      </c>
      <c r="CH71">
        <v>6</v>
      </c>
      <c r="CI71">
        <v>0.5</v>
      </c>
      <c r="CJ71" t="s">
        <v>393</v>
      </c>
      <c r="CK71">
        <v>2</v>
      </c>
      <c r="CL71">
        <v>1634338086.5</v>
      </c>
      <c r="CM71">
        <v>400.34500000000003</v>
      </c>
      <c r="CN71">
        <v>399.964</v>
      </c>
      <c r="CO71">
        <v>17.669</v>
      </c>
      <c r="CP71">
        <v>17.610600000000002</v>
      </c>
      <c r="CQ71">
        <v>395.28800000000001</v>
      </c>
      <c r="CR71">
        <v>18.302600000000002</v>
      </c>
      <c r="CS71">
        <v>1000.03</v>
      </c>
      <c r="CT71">
        <v>90.940899999999999</v>
      </c>
      <c r="CU71">
        <v>0.10277600000000001</v>
      </c>
      <c r="CV71">
        <v>25.241900000000001</v>
      </c>
      <c r="CW71">
        <v>23.970300000000002</v>
      </c>
      <c r="CX71">
        <v>999.9</v>
      </c>
      <c r="CY71">
        <v>0</v>
      </c>
      <c r="CZ71">
        <v>0</v>
      </c>
      <c r="DA71">
        <v>10007.5</v>
      </c>
      <c r="DB71">
        <v>0</v>
      </c>
      <c r="DC71">
        <v>0.22256699999999999</v>
      </c>
      <c r="DD71">
        <v>0.38095099999999998</v>
      </c>
      <c r="DE71">
        <v>407.54599999999999</v>
      </c>
      <c r="DF71">
        <v>407.13400000000001</v>
      </c>
      <c r="DG71">
        <v>5.84526E-2</v>
      </c>
      <c r="DH71">
        <v>399.964</v>
      </c>
      <c r="DI71">
        <v>17.610600000000002</v>
      </c>
      <c r="DJ71">
        <v>1.60684</v>
      </c>
      <c r="DK71">
        <v>1.6015200000000001</v>
      </c>
      <c r="DL71">
        <v>14.0245</v>
      </c>
      <c r="DM71">
        <v>13.9735</v>
      </c>
      <c r="DN71">
        <v>0</v>
      </c>
      <c r="DO71">
        <v>0</v>
      </c>
      <c r="DP71">
        <v>0</v>
      </c>
      <c r="DQ71">
        <v>0</v>
      </c>
      <c r="DR71">
        <v>-5.0999999999999996</v>
      </c>
      <c r="DS71">
        <v>0</v>
      </c>
      <c r="DT71">
        <v>-22.3</v>
      </c>
      <c r="DU71">
        <v>-2.7</v>
      </c>
      <c r="DV71">
        <v>34.561999999999998</v>
      </c>
      <c r="DW71">
        <v>40</v>
      </c>
      <c r="DX71">
        <v>37.436999999999998</v>
      </c>
      <c r="DY71">
        <v>39</v>
      </c>
      <c r="DZ71">
        <v>35.561999999999998</v>
      </c>
      <c r="EA71">
        <v>0</v>
      </c>
      <c r="EB71">
        <v>0</v>
      </c>
      <c r="EC71">
        <v>0</v>
      </c>
      <c r="ED71">
        <v>4043.8999998569502</v>
      </c>
      <c r="EE71">
        <v>0</v>
      </c>
      <c r="EF71">
        <v>3.37692307692308</v>
      </c>
      <c r="EG71">
        <v>6.7965812589426102</v>
      </c>
      <c r="EH71">
        <v>1.9931627646952701</v>
      </c>
      <c r="EI71">
        <v>-28.026923076923101</v>
      </c>
      <c r="EJ71">
        <v>15</v>
      </c>
      <c r="EK71">
        <v>1634338063.5</v>
      </c>
      <c r="EL71" t="s">
        <v>516</v>
      </c>
      <c r="EM71">
        <v>1634338063.5</v>
      </c>
      <c r="EN71">
        <v>1634338061</v>
      </c>
      <c r="EO71">
        <v>141</v>
      </c>
      <c r="EP71">
        <v>-1.2999999999999999E-2</v>
      </c>
      <c r="EQ71">
        <v>-4.0000000000000001E-3</v>
      </c>
      <c r="ER71">
        <v>5.0579999999999998</v>
      </c>
      <c r="ES71">
        <v>-0.63400000000000001</v>
      </c>
      <c r="ET71">
        <v>400</v>
      </c>
      <c r="EU71">
        <v>18</v>
      </c>
      <c r="EV71">
        <v>0.78</v>
      </c>
      <c r="EW71">
        <v>0.15</v>
      </c>
      <c r="EX71">
        <v>0.36124697804878098</v>
      </c>
      <c r="EY71">
        <v>0.53928744878048795</v>
      </c>
      <c r="EZ71">
        <v>9.0876352170664296E-2</v>
      </c>
      <c r="FA71">
        <v>0</v>
      </c>
      <c r="FB71">
        <v>5.3993373170731697E-2</v>
      </c>
      <c r="FC71">
        <v>6.8045836933797996E-2</v>
      </c>
      <c r="FD71">
        <v>1.1176268031316E-2</v>
      </c>
      <c r="FE71">
        <v>1</v>
      </c>
      <c r="FF71">
        <v>1</v>
      </c>
      <c r="FG71">
        <v>2</v>
      </c>
      <c r="FH71" t="s">
        <v>395</v>
      </c>
      <c r="FI71">
        <v>3.82294</v>
      </c>
      <c r="FJ71">
        <v>2.70607</v>
      </c>
      <c r="FK71">
        <v>8.8390499999999997E-2</v>
      </c>
      <c r="FL71">
        <v>8.9144399999999999E-2</v>
      </c>
      <c r="FM71">
        <v>8.6317000000000005E-2</v>
      </c>
      <c r="FN71">
        <v>8.3502699999999999E-2</v>
      </c>
      <c r="FO71">
        <v>26528.7</v>
      </c>
      <c r="FP71">
        <v>22514.5</v>
      </c>
      <c r="FQ71">
        <v>26122.6</v>
      </c>
      <c r="FR71">
        <v>24115.1</v>
      </c>
      <c r="FS71">
        <v>40742.699999999997</v>
      </c>
      <c r="FT71">
        <v>36474.1</v>
      </c>
      <c r="FU71">
        <v>47226.3</v>
      </c>
      <c r="FV71">
        <v>42989</v>
      </c>
      <c r="FW71">
        <v>2.7051699999999999</v>
      </c>
      <c r="FX71">
        <v>1.7584500000000001</v>
      </c>
      <c r="FY71">
        <v>4.2773800000000001E-2</v>
      </c>
      <c r="FZ71">
        <v>0</v>
      </c>
      <c r="GA71">
        <v>23.2669</v>
      </c>
      <c r="GB71">
        <v>999.9</v>
      </c>
      <c r="GC71">
        <v>49.127000000000002</v>
      </c>
      <c r="GD71">
        <v>27.08</v>
      </c>
      <c r="GE71">
        <v>19.425799999999999</v>
      </c>
      <c r="GF71">
        <v>55.234099999999998</v>
      </c>
      <c r="GG71">
        <v>46.8429</v>
      </c>
      <c r="GH71">
        <v>3</v>
      </c>
      <c r="GI71">
        <v>-0.26460899999999998</v>
      </c>
      <c r="GJ71">
        <v>-0.92021500000000001</v>
      </c>
      <c r="GK71">
        <v>20.2623</v>
      </c>
      <c r="GL71">
        <v>5.2352600000000002</v>
      </c>
      <c r="GM71">
        <v>11.986000000000001</v>
      </c>
      <c r="GN71">
        <v>4.9577499999999999</v>
      </c>
      <c r="GO71">
        <v>3.3039999999999998</v>
      </c>
      <c r="GP71">
        <v>1617</v>
      </c>
      <c r="GQ71">
        <v>9999</v>
      </c>
      <c r="GR71">
        <v>3008.7</v>
      </c>
      <c r="GS71">
        <v>19.899999999999999</v>
      </c>
      <c r="GT71">
        <v>1.8681300000000001</v>
      </c>
      <c r="GU71">
        <v>1.86381</v>
      </c>
      <c r="GV71">
        <v>1.8714900000000001</v>
      </c>
      <c r="GW71">
        <v>1.86219</v>
      </c>
      <c r="GX71">
        <v>1.86172</v>
      </c>
      <c r="GY71">
        <v>1.8682099999999999</v>
      </c>
      <c r="GZ71">
        <v>1.8583099999999999</v>
      </c>
      <c r="HA71">
        <v>1.8647800000000001</v>
      </c>
      <c r="HB71">
        <v>5</v>
      </c>
      <c r="HC71">
        <v>0</v>
      </c>
      <c r="HD71">
        <v>0</v>
      </c>
      <c r="HE71">
        <v>0</v>
      </c>
      <c r="HF71" t="s">
        <v>396</v>
      </c>
      <c r="HG71" t="s">
        <v>397</v>
      </c>
      <c r="HH71" t="s">
        <v>398</v>
      </c>
      <c r="HI71" t="s">
        <v>398</v>
      </c>
      <c r="HJ71" t="s">
        <v>398</v>
      </c>
      <c r="HK71" t="s">
        <v>398</v>
      </c>
      <c r="HL71">
        <v>0</v>
      </c>
      <c r="HM71">
        <v>100</v>
      </c>
      <c r="HN71">
        <v>100</v>
      </c>
      <c r="HO71">
        <v>5.0570000000000004</v>
      </c>
      <c r="HP71">
        <v>-0.63360000000000005</v>
      </c>
      <c r="HQ71">
        <v>5.0576190476190304</v>
      </c>
      <c r="HR71">
        <v>0</v>
      </c>
      <c r="HS71">
        <v>0</v>
      </c>
      <c r="HT71">
        <v>0</v>
      </c>
      <c r="HU71">
        <v>-0.63359499999999602</v>
      </c>
      <c r="HV71">
        <v>0</v>
      </c>
      <c r="HW71">
        <v>0</v>
      </c>
      <c r="HX71">
        <v>0</v>
      </c>
      <c r="HY71">
        <v>-1</v>
      </c>
      <c r="HZ71">
        <v>-1</v>
      </c>
      <c r="IA71">
        <v>-1</v>
      </c>
      <c r="IB71">
        <v>-1</v>
      </c>
      <c r="IC71">
        <v>0.4</v>
      </c>
      <c r="ID71">
        <v>0.4</v>
      </c>
      <c r="IE71">
        <v>1.5246599999999999</v>
      </c>
      <c r="IF71">
        <v>2.33765</v>
      </c>
      <c r="IG71">
        <v>2.64893</v>
      </c>
      <c r="IH71">
        <v>2.8979499999999998</v>
      </c>
      <c r="II71">
        <v>2.8442400000000001</v>
      </c>
      <c r="IJ71">
        <v>2.32544</v>
      </c>
      <c r="IK71">
        <v>31.9146</v>
      </c>
      <c r="IL71">
        <v>14.692399999999999</v>
      </c>
      <c r="IM71">
        <v>18</v>
      </c>
      <c r="IN71">
        <v>1192.2</v>
      </c>
      <c r="IO71">
        <v>371.19200000000001</v>
      </c>
      <c r="IP71">
        <v>25.0001</v>
      </c>
      <c r="IQ71">
        <v>23.908899999999999</v>
      </c>
      <c r="IR71">
        <v>29.9999</v>
      </c>
      <c r="IS71">
        <v>23.831499999999998</v>
      </c>
      <c r="IT71">
        <v>23.7788</v>
      </c>
      <c r="IU71">
        <v>30.567900000000002</v>
      </c>
      <c r="IV71">
        <v>0.42019699999999999</v>
      </c>
      <c r="IW71">
        <v>100</v>
      </c>
      <c r="IX71">
        <v>25</v>
      </c>
      <c r="IY71">
        <v>400</v>
      </c>
      <c r="IZ71">
        <v>17.708100000000002</v>
      </c>
      <c r="JA71">
        <v>109.21599999999999</v>
      </c>
      <c r="JB71">
        <v>100.11499999999999</v>
      </c>
    </row>
    <row r="72" spans="1:262" x14ac:dyDescent="0.2">
      <c r="A72">
        <v>56</v>
      </c>
      <c r="B72">
        <v>1634338091.5</v>
      </c>
      <c r="C72">
        <v>1171.9000000953699</v>
      </c>
      <c r="D72" t="s">
        <v>523</v>
      </c>
      <c r="E72" t="s">
        <v>524</v>
      </c>
      <c r="F72" t="s">
        <v>391</v>
      </c>
      <c r="G72">
        <v>1634338091.5</v>
      </c>
      <c r="H72">
        <f t="shared" si="46"/>
        <v>1.0044965609773205E-4</v>
      </c>
      <c r="I72">
        <f t="shared" si="47"/>
        <v>0.10044965609773206</v>
      </c>
      <c r="J72">
        <f t="shared" si="48"/>
        <v>-0.84029027018016833</v>
      </c>
      <c r="K72">
        <f t="shared" si="49"/>
        <v>400.46199999999999</v>
      </c>
      <c r="L72">
        <f t="shared" si="50"/>
        <v>596.47022890762446</v>
      </c>
      <c r="M72">
        <f t="shared" si="51"/>
        <v>54.304937103077997</v>
      </c>
      <c r="N72">
        <f t="shared" si="52"/>
        <v>36.459596251770002</v>
      </c>
      <c r="O72">
        <f t="shared" si="53"/>
        <v>6.4576410816870574E-3</v>
      </c>
      <c r="P72">
        <f t="shared" si="54"/>
        <v>2.7748542274780386</v>
      </c>
      <c r="Q72">
        <f t="shared" si="55"/>
        <v>6.4493037097037003E-3</v>
      </c>
      <c r="R72">
        <f t="shared" si="56"/>
        <v>4.0315629849363502E-3</v>
      </c>
      <c r="S72">
        <f t="shared" si="57"/>
        <v>0</v>
      </c>
      <c r="T72">
        <f t="shared" si="58"/>
        <v>25.215090570534933</v>
      </c>
      <c r="U72">
        <f t="shared" si="59"/>
        <v>23.978400000000001</v>
      </c>
      <c r="V72">
        <f t="shared" si="60"/>
        <v>2.9910906715801144</v>
      </c>
      <c r="W72">
        <f t="shared" si="61"/>
        <v>49.87295927404049</v>
      </c>
      <c r="X72">
        <f t="shared" si="62"/>
        <v>1.6088811302025001</v>
      </c>
      <c r="Y72">
        <f t="shared" si="63"/>
        <v>3.2259588234218604</v>
      </c>
      <c r="Z72">
        <f t="shared" si="64"/>
        <v>1.3822095413776143</v>
      </c>
      <c r="AA72">
        <f t="shared" si="65"/>
        <v>-4.4298298339099835</v>
      </c>
      <c r="AB72">
        <f t="shared" si="66"/>
        <v>189.12171715353236</v>
      </c>
      <c r="AC72">
        <f t="shared" si="67"/>
        <v>14.360155567211086</v>
      </c>
      <c r="AD72">
        <f t="shared" si="68"/>
        <v>199.05204288683348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48620.477566161033</v>
      </c>
      <c r="AJ72" t="s">
        <v>392</v>
      </c>
      <c r="AK72" t="s">
        <v>392</v>
      </c>
      <c r="AL72">
        <v>0</v>
      </c>
      <c r="AM72">
        <v>0</v>
      </c>
      <c r="AN72" t="e">
        <f t="shared" si="72"/>
        <v>#DIV/0!</v>
      </c>
      <c r="AO72">
        <v>0</v>
      </c>
      <c r="AP72" t="s">
        <v>392</v>
      </c>
      <c r="AQ72" t="s">
        <v>392</v>
      </c>
      <c r="AR72">
        <v>0</v>
      </c>
      <c r="AS72">
        <v>0</v>
      </c>
      <c r="AT72" t="e">
        <f t="shared" si="73"/>
        <v>#DIV/0!</v>
      </c>
      <c r="AU72">
        <v>0.5</v>
      </c>
      <c r="AV72">
        <f t="shared" si="74"/>
        <v>0</v>
      </c>
      <c r="AW72">
        <f t="shared" si="75"/>
        <v>-0.84029027018016833</v>
      </c>
      <c r="AX72" t="e">
        <f t="shared" si="76"/>
        <v>#DIV/0!</v>
      </c>
      <c r="AY72" t="e">
        <f t="shared" si="77"/>
        <v>#DIV/0!</v>
      </c>
      <c r="AZ72" t="e">
        <f t="shared" si="78"/>
        <v>#DIV/0!</v>
      </c>
      <c r="BA72" t="e">
        <f t="shared" si="79"/>
        <v>#DIV/0!</v>
      </c>
      <c r="BB72" t="s">
        <v>392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 t="e">
        <f t="shared" si="84"/>
        <v>#DIV/0!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v>231</v>
      </c>
      <c r="BM72">
        <v>300</v>
      </c>
      <c r="BN72">
        <v>300</v>
      </c>
      <c r="BO72">
        <v>300</v>
      </c>
      <c r="BP72">
        <v>8330.7900000000009</v>
      </c>
      <c r="BQ72">
        <v>980.15</v>
      </c>
      <c r="BR72">
        <v>-5.6589800000000001E-3</v>
      </c>
      <c r="BS72">
        <v>1.45</v>
      </c>
      <c r="BT72" t="s">
        <v>392</v>
      </c>
      <c r="BU72" t="s">
        <v>392</v>
      </c>
      <c r="BV72" t="s">
        <v>392</v>
      </c>
      <c r="BW72" t="s">
        <v>392</v>
      </c>
      <c r="BX72" t="s">
        <v>392</v>
      </c>
      <c r="BY72" t="s">
        <v>392</v>
      </c>
      <c r="BZ72" t="s">
        <v>392</v>
      </c>
      <c r="CA72" t="s">
        <v>392</v>
      </c>
      <c r="CB72" t="s">
        <v>392</v>
      </c>
      <c r="CC72" t="s">
        <v>392</v>
      </c>
      <c r="CD72">
        <f t="shared" si="88"/>
        <v>0</v>
      </c>
      <c r="CE72">
        <f t="shared" si="89"/>
        <v>0</v>
      </c>
      <c r="CF72">
        <f t="shared" si="90"/>
        <v>0</v>
      </c>
      <c r="CG72">
        <f t="shared" si="91"/>
        <v>0</v>
      </c>
      <c r="CH72">
        <v>6</v>
      </c>
      <c r="CI72">
        <v>0.5</v>
      </c>
      <c r="CJ72" t="s">
        <v>393</v>
      </c>
      <c r="CK72">
        <v>2</v>
      </c>
      <c r="CL72">
        <v>1634338091.5</v>
      </c>
      <c r="CM72">
        <v>400.46199999999999</v>
      </c>
      <c r="CN72">
        <v>399.98200000000003</v>
      </c>
      <c r="CO72">
        <v>17.671500000000002</v>
      </c>
      <c r="CP72">
        <v>17.612300000000001</v>
      </c>
      <c r="CQ72">
        <v>395.404</v>
      </c>
      <c r="CR72">
        <v>18.305099999999999</v>
      </c>
      <c r="CS72">
        <v>1000.08</v>
      </c>
      <c r="CT72">
        <v>90.942300000000003</v>
      </c>
      <c r="CU72">
        <v>0.101535</v>
      </c>
      <c r="CV72">
        <v>25.242599999999999</v>
      </c>
      <c r="CW72">
        <v>23.978400000000001</v>
      </c>
      <c r="CX72">
        <v>999.9</v>
      </c>
      <c r="CY72">
        <v>0</v>
      </c>
      <c r="CZ72">
        <v>0</v>
      </c>
      <c r="DA72">
        <v>10053.799999999999</v>
      </c>
      <c r="DB72">
        <v>0</v>
      </c>
      <c r="DC72">
        <v>0.22256699999999999</v>
      </c>
      <c r="DD72">
        <v>0.479431</v>
      </c>
      <c r="DE72">
        <v>407.666</v>
      </c>
      <c r="DF72">
        <v>407.15300000000002</v>
      </c>
      <c r="DG72">
        <v>5.9263200000000002E-2</v>
      </c>
      <c r="DH72">
        <v>399.98200000000003</v>
      </c>
      <c r="DI72">
        <v>17.612300000000001</v>
      </c>
      <c r="DJ72">
        <v>1.6070899999999999</v>
      </c>
      <c r="DK72">
        <v>1.6016999999999999</v>
      </c>
      <c r="DL72">
        <v>14.026999999999999</v>
      </c>
      <c r="DM72">
        <v>13.975199999999999</v>
      </c>
      <c r="DN72">
        <v>0</v>
      </c>
      <c r="DO72">
        <v>0</v>
      </c>
      <c r="DP72">
        <v>0</v>
      </c>
      <c r="DQ72">
        <v>0</v>
      </c>
      <c r="DR72">
        <v>2</v>
      </c>
      <c r="DS72">
        <v>0</v>
      </c>
      <c r="DT72">
        <v>-23.7</v>
      </c>
      <c r="DU72">
        <v>-3.5</v>
      </c>
      <c r="DV72">
        <v>34.561999999999998</v>
      </c>
      <c r="DW72">
        <v>40</v>
      </c>
      <c r="DX72">
        <v>37.436999999999998</v>
      </c>
      <c r="DY72">
        <v>39</v>
      </c>
      <c r="DZ72">
        <v>35.561999999999998</v>
      </c>
      <c r="EA72">
        <v>0</v>
      </c>
      <c r="EB72">
        <v>0</v>
      </c>
      <c r="EC72">
        <v>0</v>
      </c>
      <c r="ED72">
        <v>4049.2999999523199</v>
      </c>
      <c r="EE72">
        <v>0</v>
      </c>
      <c r="EF72">
        <v>3.032</v>
      </c>
      <c r="EG72">
        <v>-36.869230765562797</v>
      </c>
      <c r="EH72">
        <v>20.369230970358199</v>
      </c>
      <c r="EI72">
        <v>-27.283999999999999</v>
      </c>
      <c r="EJ72">
        <v>15</v>
      </c>
      <c r="EK72">
        <v>1634338063.5</v>
      </c>
      <c r="EL72" t="s">
        <v>516</v>
      </c>
      <c r="EM72">
        <v>1634338063.5</v>
      </c>
      <c r="EN72">
        <v>1634338061</v>
      </c>
      <c r="EO72">
        <v>141</v>
      </c>
      <c r="EP72">
        <v>-1.2999999999999999E-2</v>
      </c>
      <c r="EQ72">
        <v>-4.0000000000000001E-3</v>
      </c>
      <c r="ER72">
        <v>5.0579999999999998</v>
      </c>
      <c r="ES72">
        <v>-0.63400000000000001</v>
      </c>
      <c r="ET72">
        <v>400</v>
      </c>
      <c r="EU72">
        <v>18</v>
      </c>
      <c r="EV72">
        <v>0.78</v>
      </c>
      <c r="EW72">
        <v>0.15</v>
      </c>
      <c r="EX72">
        <v>0.39866560000000001</v>
      </c>
      <c r="EY72">
        <v>0.17427500938086199</v>
      </c>
      <c r="EZ72">
        <v>3.9469674266327602E-2</v>
      </c>
      <c r="FA72">
        <v>0</v>
      </c>
      <c r="FB72">
        <v>5.8668007500000001E-2</v>
      </c>
      <c r="FC72">
        <v>-1.5443245778611499E-3</v>
      </c>
      <c r="FD72">
        <v>1.3703278258116701E-3</v>
      </c>
      <c r="FE72">
        <v>1</v>
      </c>
      <c r="FF72">
        <v>1</v>
      </c>
      <c r="FG72">
        <v>2</v>
      </c>
      <c r="FH72" t="s">
        <v>395</v>
      </c>
      <c r="FI72">
        <v>3.82301</v>
      </c>
      <c r="FJ72">
        <v>2.7052399999999999</v>
      </c>
      <c r="FK72">
        <v>8.8411799999999999E-2</v>
      </c>
      <c r="FL72">
        <v>8.9148699999999997E-2</v>
      </c>
      <c r="FM72">
        <v>8.6326899999999998E-2</v>
      </c>
      <c r="FN72">
        <v>8.3509700000000006E-2</v>
      </c>
      <c r="FO72">
        <v>26528.799999999999</v>
      </c>
      <c r="FP72">
        <v>22514.3</v>
      </c>
      <c r="FQ72">
        <v>26123.200000000001</v>
      </c>
      <c r="FR72">
        <v>24115</v>
      </c>
      <c r="FS72">
        <v>40742.699999999997</v>
      </c>
      <c r="FT72">
        <v>36473.699999999997</v>
      </c>
      <c r="FU72">
        <v>47226.8</v>
      </c>
      <c r="FV72">
        <v>42988.9</v>
      </c>
      <c r="FW72">
        <v>2.7053199999999999</v>
      </c>
      <c r="FX72">
        <v>1.7586299999999999</v>
      </c>
      <c r="FY72">
        <v>4.3168699999999997E-2</v>
      </c>
      <c r="FZ72">
        <v>0</v>
      </c>
      <c r="GA72">
        <v>23.268599999999999</v>
      </c>
      <c r="GB72">
        <v>999.9</v>
      </c>
      <c r="GC72">
        <v>49.127000000000002</v>
      </c>
      <c r="GD72">
        <v>27.06</v>
      </c>
      <c r="GE72">
        <v>19.4009</v>
      </c>
      <c r="GF72">
        <v>54.884099999999997</v>
      </c>
      <c r="GG72">
        <v>46.802900000000001</v>
      </c>
      <c r="GH72">
        <v>3</v>
      </c>
      <c r="GI72">
        <v>-0.265046</v>
      </c>
      <c r="GJ72">
        <v>-0.92105099999999995</v>
      </c>
      <c r="GK72">
        <v>20.2622</v>
      </c>
      <c r="GL72">
        <v>5.2351099999999997</v>
      </c>
      <c r="GM72">
        <v>11.986000000000001</v>
      </c>
      <c r="GN72">
        <v>4.9577</v>
      </c>
      <c r="GO72">
        <v>3.3039999999999998</v>
      </c>
      <c r="GP72">
        <v>1617.4</v>
      </c>
      <c r="GQ72">
        <v>9999</v>
      </c>
      <c r="GR72">
        <v>3008.8</v>
      </c>
      <c r="GS72">
        <v>19.899999999999999</v>
      </c>
      <c r="GT72">
        <v>1.8681300000000001</v>
      </c>
      <c r="GU72">
        <v>1.8638399999999999</v>
      </c>
      <c r="GV72">
        <v>1.8714900000000001</v>
      </c>
      <c r="GW72">
        <v>1.8621799999999999</v>
      </c>
      <c r="GX72">
        <v>1.86172</v>
      </c>
      <c r="GY72">
        <v>1.8682000000000001</v>
      </c>
      <c r="GZ72">
        <v>1.8582700000000001</v>
      </c>
      <c r="HA72">
        <v>1.8647800000000001</v>
      </c>
      <c r="HB72">
        <v>5</v>
      </c>
      <c r="HC72">
        <v>0</v>
      </c>
      <c r="HD72">
        <v>0</v>
      </c>
      <c r="HE72">
        <v>0</v>
      </c>
      <c r="HF72" t="s">
        <v>396</v>
      </c>
      <c r="HG72" t="s">
        <v>397</v>
      </c>
      <c r="HH72" t="s">
        <v>398</v>
      </c>
      <c r="HI72" t="s">
        <v>398</v>
      </c>
      <c r="HJ72" t="s">
        <v>398</v>
      </c>
      <c r="HK72" t="s">
        <v>398</v>
      </c>
      <c r="HL72">
        <v>0</v>
      </c>
      <c r="HM72">
        <v>100</v>
      </c>
      <c r="HN72">
        <v>100</v>
      </c>
      <c r="HO72">
        <v>5.0579999999999998</v>
      </c>
      <c r="HP72">
        <v>-0.63360000000000005</v>
      </c>
      <c r="HQ72">
        <v>5.0576190476190304</v>
      </c>
      <c r="HR72">
        <v>0</v>
      </c>
      <c r="HS72">
        <v>0</v>
      </c>
      <c r="HT72">
        <v>0</v>
      </c>
      <c r="HU72">
        <v>-0.63359499999999602</v>
      </c>
      <c r="HV72">
        <v>0</v>
      </c>
      <c r="HW72">
        <v>0</v>
      </c>
      <c r="HX72">
        <v>0</v>
      </c>
      <c r="HY72">
        <v>-1</v>
      </c>
      <c r="HZ72">
        <v>-1</v>
      </c>
      <c r="IA72">
        <v>-1</v>
      </c>
      <c r="IB72">
        <v>-1</v>
      </c>
      <c r="IC72">
        <v>0.5</v>
      </c>
      <c r="ID72">
        <v>0.5</v>
      </c>
      <c r="IE72">
        <v>1.5246599999999999</v>
      </c>
      <c r="IF72">
        <v>2.34009</v>
      </c>
      <c r="IG72">
        <v>2.64893</v>
      </c>
      <c r="IH72">
        <v>2.8967299999999998</v>
      </c>
      <c r="II72">
        <v>2.8442400000000001</v>
      </c>
      <c r="IJ72">
        <v>2.32666</v>
      </c>
      <c r="IK72">
        <v>31.9146</v>
      </c>
      <c r="IL72">
        <v>14.692399999999999</v>
      </c>
      <c r="IM72">
        <v>18</v>
      </c>
      <c r="IN72">
        <v>1192.4000000000001</v>
      </c>
      <c r="IO72">
        <v>371.28199999999998</v>
      </c>
      <c r="IP72">
        <v>24.9999</v>
      </c>
      <c r="IQ72">
        <v>23.9068</v>
      </c>
      <c r="IR72">
        <v>30.0001</v>
      </c>
      <c r="IS72">
        <v>23.831499999999998</v>
      </c>
      <c r="IT72">
        <v>23.7788</v>
      </c>
      <c r="IU72">
        <v>30.567399999999999</v>
      </c>
      <c r="IV72">
        <v>0.42019699999999999</v>
      </c>
      <c r="IW72">
        <v>100</v>
      </c>
      <c r="IX72">
        <v>25</v>
      </c>
      <c r="IY72">
        <v>400</v>
      </c>
      <c r="IZ72">
        <v>17.707899999999999</v>
      </c>
      <c r="JA72">
        <v>109.218</v>
      </c>
      <c r="JB72">
        <v>100.114</v>
      </c>
    </row>
    <row r="73" spans="1:262" x14ac:dyDescent="0.2">
      <c r="A73">
        <v>57</v>
      </c>
      <c r="B73">
        <v>1634338096.5</v>
      </c>
      <c r="C73">
        <v>1176.9000000953699</v>
      </c>
      <c r="D73" t="s">
        <v>525</v>
      </c>
      <c r="E73" t="s">
        <v>526</v>
      </c>
      <c r="F73" t="s">
        <v>391</v>
      </c>
      <c r="G73">
        <v>1634338096.5</v>
      </c>
      <c r="H73">
        <f t="shared" si="46"/>
        <v>1.0145917881826849E-4</v>
      </c>
      <c r="I73">
        <f t="shared" si="47"/>
        <v>0.10145917881826849</v>
      </c>
      <c r="J73">
        <f t="shared" si="48"/>
        <v>-0.61394931391335095</v>
      </c>
      <c r="K73">
        <f t="shared" si="49"/>
        <v>400.358</v>
      </c>
      <c r="L73">
        <f t="shared" si="50"/>
        <v>539.52704234269447</v>
      </c>
      <c r="M73">
        <f t="shared" si="51"/>
        <v>49.121871356257202</v>
      </c>
      <c r="N73">
        <f t="shared" si="52"/>
        <v>36.451062929218004</v>
      </c>
      <c r="O73">
        <f t="shared" si="53"/>
        <v>6.5176076473087343E-3</v>
      </c>
      <c r="P73">
        <f t="shared" si="54"/>
        <v>2.7583626245439632</v>
      </c>
      <c r="Q73">
        <f t="shared" si="55"/>
        <v>6.5090641175695107E-3</v>
      </c>
      <c r="R73">
        <f t="shared" si="56"/>
        <v>4.0689317257003093E-3</v>
      </c>
      <c r="S73">
        <f t="shared" si="57"/>
        <v>0</v>
      </c>
      <c r="T73">
        <f t="shared" si="58"/>
        <v>25.215159843214561</v>
      </c>
      <c r="U73">
        <f t="shared" si="59"/>
        <v>23.9861</v>
      </c>
      <c r="V73">
        <f t="shared" si="60"/>
        <v>2.9924746719087496</v>
      </c>
      <c r="W73">
        <f t="shared" si="61"/>
        <v>49.880374895725168</v>
      </c>
      <c r="X73">
        <f t="shared" si="62"/>
        <v>1.6091682354882</v>
      </c>
      <c r="Y73">
        <f t="shared" si="63"/>
        <v>3.2260548138464538</v>
      </c>
      <c r="Z73">
        <f t="shared" si="64"/>
        <v>1.3833064364205496</v>
      </c>
      <c r="AA73">
        <f t="shared" si="65"/>
        <v>-4.4743497858856403</v>
      </c>
      <c r="AB73">
        <f t="shared" si="66"/>
        <v>186.92701918871825</v>
      </c>
      <c r="AC73">
        <f t="shared" si="67"/>
        <v>14.278959541642614</v>
      </c>
      <c r="AD73">
        <f t="shared" si="68"/>
        <v>196.73162894447523</v>
      </c>
      <c r="AE73">
        <v>0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48168.630848249872</v>
      </c>
      <c r="AJ73" t="s">
        <v>392</v>
      </c>
      <c r="AK73" t="s">
        <v>392</v>
      </c>
      <c r="AL73">
        <v>0</v>
      </c>
      <c r="AM73">
        <v>0</v>
      </c>
      <c r="AN73" t="e">
        <f t="shared" si="72"/>
        <v>#DIV/0!</v>
      </c>
      <c r="AO73">
        <v>0</v>
      </c>
      <c r="AP73" t="s">
        <v>392</v>
      </c>
      <c r="AQ73" t="s">
        <v>392</v>
      </c>
      <c r="AR73">
        <v>0</v>
      </c>
      <c r="AS73">
        <v>0</v>
      </c>
      <c r="AT73" t="e">
        <f t="shared" si="73"/>
        <v>#DIV/0!</v>
      </c>
      <c r="AU73">
        <v>0.5</v>
      </c>
      <c r="AV73">
        <f t="shared" si="74"/>
        <v>0</v>
      </c>
      <c r="AW73">
        <f t="shared" si="75"/>
        <v>-0.61394931391335095</v>
      </c>
      <c r="AX73" t="e">
        <f t="shared" si="76"/>
        <v>#DIV/0!</v>
      </c>
      <c r="AY73" t="e">
        <f t="shared" si="77"/>
        <v>#DIV/0!</v>
      </c>
      <c r="AZ73" t="e">
        <f t="shared" si="78"/>
        <v>#DIV/0!</v>
      </c>
      <c r="BA73" t="e">
        <f t="shared" si="79"/>
        <v>#DIV/0!</v>
      </c>
      <c r="BB73" t="s">
        <v>392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 t="e">
        <f t="shared" si="84"/>
        <v>#DIV/0!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v>231</v>
      </c>
      <c r="BM73">
        <v>300</v>
      </c>
      <c r="BN73">
        <v>300</v>
      </c>
      <c r="BO73">
        <v>300</v>
      </c>
      <c r="BP73">
        <v>8330.7900000000009</v>
      </c>
      <c r="BQ73">
        <v>980.15</v>
      </c>
      <c r="BR73">
        <v>-5.6589800000000001E-3</v>
      </c>
      <c r="BS73">
        <v>1.45</v>
      </c>
      <c r="BT73" t="s">
        <v>392</v>
      </c>
      <c r="BU73" t="s">
        <v>392</v>
      </c>
      <c r="BV73" t="s">
        <v>392</v>
      </c>
      <c r="BW73" t="s">
        <v>392</v>
      </c>
      <c r="BX73" t="s">
        <v>392</v>
      </c>
      <c r="BY73" t="s">
        <v>392</v>
      </c>
      <c r="BZ73" t="s">
        <v>392</v>
      </c>
      <c r="CA73" t="s">
        <v>392</v>
      </c>
      <c r="CB73" t="s">
        <v>392</v>
      </c>
      <c r="CC73" t="s">
        <v>392</v>
      </c>
      <c r="CD73">
        <f t="shared" si="88"/>
        <v>0</v>
      </c>
      <c r="CE73">
        <f t="shared" si="89"/>
        <v>0</v>
      </c>
      <c r="CF73">
        <f t="shared" si="90"/>
        <v>0</v>
      </c>
      <c r="CG73">
        <f t="shared" si="91"/>
        <v>0</v>
      </c>
      <c r="CH73">
        <v>6</v>
      </c>
      <c r="CI73">
        <v>0.5</v>
      </c>
      <c r="CJ73" t="s">
        <v>393</v>
      </c>
      <c r="CK73">
        <v>2</v>
      </c>
      <c r="CL73">
        <v>1634338096.5</v>
      </c>
      <c r="CM73">
        <v>400.358</v>
      </c>
      <c r="CN73">
        <v>400.01400000000001</v>
      </c>
      <c r="CO73">
        <v>17.674199999999999</v>
      </c>
      <c r="CP73">
        <v>17.6144</v>
      </c>
      <c r="CQ73">
        <v>395.3</v>
      </c>
      <c r="CR73">
        <v>18.3078</v>
      </c>
      <c r="CS73">
        <v>999.99300000000005</v>
      </c>
      <c r="CT73">
        <v>90.943700000000007</v>
      </c>
      <c r="CU73">
        <v>0.10247100000000001</v>
      </c>
      <c r="CV73">
        <v>25.243099999999998</v>
      </c>
      <c r="CW73">
        <v>23.9861</v>
      </c>
      <c r="CX73">
        <v>999.9</v>
      </c>
      <c r="CY73">
        <v>0</v>
      </c>
      <c r="CZ73">
        <v>0</v>
      </c>
      <c r="DA73">
        <v>9956.25</v>
      </c>
      <c r="DB73">
        <v>0</v>
      </c>
      <c r="DC73">
        <v>0.22256699999999999</v>
      </c>
      <c r="DD73">
        <v>0.34433000000000002</v>
      </c>
      <c r="DE73">
        <v>407.56099999999998</v>
      </c>
      <c r="DF73">
        <v>407.18599999999998</v>
      </c>
      <c r="DG73">
        <v>5.9877399999999997E-2</v>
      </c>
      <c r="DH73">
        <v>400.01400000000001</v>
      </c>
      <c r="DI73">
        <v>17.6144</v>
      </c>
      <c r="DJ73">
        <v>1.6073599999999999</v>
      </c>
      <c r="DK73">
        <v>1.60192</v>
      </c>
      <c r="DL73">
        <v>14.0296</v>
      </c>
      <c r="DM73">
        <v>13.9772</v>
      </c>
      <c r="DN73">
        <v>0</v>
      </c>
      <c r="DO73">
        <v>0</v>
      </c>
      <c r="DP73">
        <v>0</v>
      </c>
      <c r="DQ73">
        <v>0</v>
      </c>
      <c r="DR73">
        <v>1.4</v>
      </c>
      <c r="DS73">
        <v>0</v>
      </c>
      <c r="DT73">
        <v>-28</v>
      </c>
      <c r="DU73">
        <v>-3.1</v>
      </c>
      <c r="DV73">
        <v>34.561999999999998</v>
      </c>
      <c r="DW73">
        <v>40</v>
      </c>
      <c r="DX73">
        <v>37.436999999999998</v>
      </c>
      <c r="DY73">
        <v>39</v>
      </c>
      <c r="DZ73">
        <v>35.625</v>
      </c>
      <c r="EA73">
        <v>0</v>
      </c>
      <c r="EB73">
        <v>0</v>
      </c>
      <c r="EC73">
        <v>0</v>
      </c>
      <c r="ED73">
        <v>4054.0999999046298</v>
      </c>
      <c r="EE73">
        <v>0</v>
      </c>
      <c r="EF73">
        <v>1.0760000000000001</v>
      </c>
      <c r="EG73">
        <v>-9.5230768621790904</v>
      </c>
      <c r="EH73">
        <v>6.2461540948240302</v>
      </c>
      <c r="EI73">
        <v>-26.687999999999999</v>
      </c>
      <c r="EJ73">
        <v>15</v>
      </c>
      <c r="EK73">
        <v>1634338063.5</v>
      </c>
      <c r="EL73" t="s">
        <v>516</v>
      </c>
      <c r="EM73">
        <v>1634338063.5</v>
      </c>
      <c r="EN73">
        <v>1634338061</v>
      </c>
      <c r="EO73">
        <v>141</v>
      </c>
      <c r="EP73">
        <v>-1.2999999999999999E-2</v>
      </c>
      <c r="EQ73">
        <v>-4.0000000000000001E-3</v>
      </c>
      <c r="ER73">
        <v>5.0579999999999998</v>
      </c>
      <c r="ES73">
        <v>-0.63400000000000001</v>
      </c>
      <c r="ET73">
        <v>400</v>
      </c>
      <c r="EU73">
        <v>18</v>
      </c>
      <c r="EV73">
        <v>0.78</v>
      </c>
      <c r="EW73">
        <v>0.15</v>
      </c>
      <c r="EX73">
        <v>0.40646212195122</v>
      </c>
      <c r="EY73">
        <v>-4.9525463414633299E-2</v>
      </c>
      <c r="EZ73">
        <v>3.8542394930584298E-2</v>
      </c>
      <c r="FA73">
        <v>1</v>
      </c>
      <c r="FB73">
        <v>5.9038965853658497E-2</v>
      </c>
      <c r="FC73">
        <v>1.7027477351917199E-3</v>
      </c>
      <c r="FD73">
        <v>1.22969903171066E-3</v>
      </c>
      <c r="FE73">
        <v>1</v>
      </c>
      <c r="FF73">
        <v>2</v>
      </c>
      <c r="FG73">
        <v>2</v>
      </c>
      <c r="FH73" t="s">
        <v>403</v>
      </c>
      <c r="FI73">
        <v>3.8228900000000001</v>
      </c>
      <c r="FJ73">
        <v>2.7053199999999999</v>
      </c>
      <c r="FK73">
        <v>8.8395399999999999E-2</v>
      </c>
      <c r="FL73">
        <v>8.9155700000000004E-2</v>
      </c>
      <c r="FM73">
        <v>8.6337499999999998E-2</v>
      </c>
      <c r="FN73">
        <v>8.3518300000000004E-2</v>
      </c>
      <c r="FO73">
        <v>26528.7</v>
      </c>
      <c r="FP73">
        <v>22514.3</v>
      </c>
      <c r="FQ73">
        <v>26122.6</v>
      </c>
      <c r="FR73">
        <v>24115.200000000001</v>
      </c>
      <c r="FS73">
        <v>40742.1</v>
      </c>
      <c r="FT73">
        <v>36473.5</v>
      </c>
      <c r="FU73">
        <v>47226.6</v>
      </c>
      <c r="FV73">
        <v>42989.1</v>
      </c>
      <c r="FW73">
        <v>2.7050999999999998</v>
      </c>
      <c r="FX73">
        <v>1.7589999999999999</v>
      </c>
      <c r="FY73">
        <v>4.3638099999999999E-2</v>
      </c>
      <c r="FZ73">
        <v>0</v>
      </c>
      <c r="GA73">
        <v>23.268599999999999</v>
      </c>
      <c r="GB73">
        <v>999.9</v>
      </c>
      <c r="GC73">
        <v>49.127000000000002</v>
      </c>
      <c r="GD73">
        <v>27.07</v>
      </c>
      <c r="GE73">
        <v>19.4132</v>
      </c>
      <c r="GF73">
        <v>55.2241</v>
      </c>
      <c r="GG73">
        <v>46.887</v>
      </c>
      <c r="GH73">
        <v>3</v>
      </c>
      <c r="GI73">
        <v>-0.264764</v>
      </c>
      <c r="GJ73">
        <v>-0.92194200000000004</v>
      </c>
      <c r="GK73">
        <v>20.262</v>
      </c>
      <c r="GL73">
        <v>5.2352600000000002</v>
      </c>
      <c r="GM73">
        <v>11.986000000000001</v>
      </c>
      <c r="GN73">
        <v>4.9574999999999996</v>
      </c>
      <c r="GO73">
        <v>3.3039800000000001</v>
      </c>
      <c r="GP73">
        <v>1617.4</v>
      </c>
      <c r="GQ73">
        <v>9999</v>
      </c>
      <c r="GR73">
        <v>3008.8</v>
      </c>
      <c r="GS73">
        <v>19.899999999999999</v>
      </c>
      <c r="GT73">
        <v>1.8681300000000001</v>
      </c>
      <c r="GU73">
        <v>1.86385</v>
      </c>
      <c r="GV73">
        <v>1.8714900000000001</v>
      </c>
      <c r="GW73">
        <v>1.8621799999999999</v>
      </c>
      <c r="GX73">
        <v>1.86172</v>
      </c>
      <c r="GY73">
        <v>1.8682300000000001</v>
      </c>
      <c r="GZ73">
        <v>1.85826</v>
      </c>
      <c r="HA73">
        <v>1.8647800000000001</v>
      </c>
      <c r="HB73">
        <v>5</v>
      </c>
      <c r="HC73">
        <v>0</v>
      </c>
      <c r="HD73">
        <v>0</v>
      </c>
      <c r="HE73">
        <v>0</v>
      </c>
      <c r="HF73" t="s">
        <v>396</v>
      </c>
      <c r="HG73" t="s">
        <v>397</v>
      </c>
      <c r="HH73" t="s">
        <v>398</v>
      </c>
      <c r="HI73" t="s">
        <v>398</v>
      </c>
      <c r="HJ73" t="s">
        <v>398</v>
      </c>
      <c r="HK73" t="s">
        <v>398</v>
      </c>
      <c r="HL73">
        <v>0</v>
      </c>
      <c r="HM73">
        <v>100</v>
      </c>
      <c r="HN73">
        <v>100</v>
      </c>
      <c r="HO73">
        <v>5.0579999999999998</v>
      </c>
      <c r="HP73">
        <v>-0.63360000000000005</v>
      </c>
      <c r="HQ73">
        <v>5.0576190476190304</v>
      </c>
      <c r="HR73">
        <v>0</v>
      </c>
      <c r="HS73">
        <v>0</v>
      </c>
      <c r="HT73">
        <v>0</v>
      </c>
      <c r="HU73">
        <v>-0.63359499999999602</v>
      </c>
      <c r="HV73">
        <v>0</v>
      </c>
      <c r="HW73">
        <v>0</v>
      </c>
      <c r="HX73">
        <v>0</v>
      </c>
      <c r="HY73">
        <v>-1</v>
      </c>
      <c r="HZ73">
        <v>-1</v>
      </c>
      <c r="IA73">
        <v>-1</v>
      </c>
      <c r="IB73">
        <v>-1</v>
      </c>
      <c r="IC73">
        <v>0.6</v>
      </c>
      <c r="ID73">
        <v>0.6</v>
      </c>
      <c r="IE73">
        <v>1.5246599999999999</v>
      </c>
      <c r="IF73">
        <v>2.33643</v>
      </c>
      <c r="IG73">
        <v>2.65015</v>
      </c>
      <c r="IH73">
        <v>2.8967299999999998</v>
      </c>
      <c r="II73">
        <v>2.8442400000000001</v>
      </c>
      <c r="IJ73">
        <v>2.3156699999999999</v>
      </c>
      <c r="IK73">
        <v>31.9146</v>
      </c>
      <c r="IL73">
        <v>14.674899999999999</v>
      </c>
      <c r="IM73">
        <v>18</v>
      </c>
      <c r="IN73">
        <v>1192.0999999999999</v>
      </c>
      <c r="IO73">
        <v>371.46600000000001</v>
      </c>
      <c r="IP73">
        <v>24.999700000000001</v>
      </c>
      <c r="IQ73">
        <v>23.9068</v>
      </c>
      <c r="IR73">
        <v>30.0001</v>
      </c>
      <c r="IS73">
        <v>23.831</v>
      </c>
      <c r="IT73">
        <v>23.7774</v>
      </c>
      <c r="IU73">
        <v>30.567</v>
      </c>
      <c r="IV73">
        <v>0</v>
      </c>
      <c r="IW73">
        <v>100</v>
      </c>
      <c r="IX73">
        <v>25</v>
      </c>
      <c r="IY73">
        <v>400</v>
      </c>
      <c r="IZ73">
        <v>17.707599999999999</v>
      </c>
      <c r="JA73">
        <v>109.217</v>
      </c>
      <c r="JB73">
        <v>100.11499999999999</v>
      </c>
    </row>
    <row r="74" spans="1:262" x14ac:dyDescent="0.2">
      <c r="A74">
        <v>58</v>
      </c>
      <c r="B74">
        <v>1634338101.5</v>
      </c>
      <c r="C74">
        <v>1181.9000000953699</v>
      </c>
      <c r="D74" t="s">
        <v>527</v>
      </c>
      <c r="E74" t="s">
        <v>528</v>
      </c>
      <c r="F74" t="s">
        <v>391</v>
      </c>
      <c r="G74">
        <v>1634338101.5</v>
      </c>
      <c r="H74">
        <f t="shared" si="46"/>
        <v>1.0892978829578866E-4</v>
      </c>
      <c r="I74">
        <f t="shared" si="47"/>
        <v>0.10892978829578866</v>
      </c>
      <c r="J74">
        <f t="shared" si="48"/>
        <v>-0.71197381102366597</v>
      </c>
      <c r="K74">
        <f t="shared" si="49"/>
        <v>400.38400000000001</v>
      </c>
      <c r="L74">
        <f t="shared" si="50"/>
        <v>551.82981539136631</v>
      </c>
      <c r="M74">
        <f t="shared" si="51"/>
        <v>50.239415241612711</v>
      </c>
      <c r="N74">
        <f t="shared" si="52"/>
        <v>36.451560736768009</v>
      </c>
      <c r="O74">
        <f t="shared" si="53"/>
        <v>6.9823244386182527E-3</v>
      </c>
      <c r="P74">
        <f t="shared" si="54"/>
        <v>2.7722812990211612</v>
      </c>
      <c r="Q74">
        <f t="shared" si="55"/>
        <v>6.9725692763139046E-3</v>
      </c>
      <c r="R74">
        <f t="shared" si="56"/>
        <v>4.3587311056192081E-3</v>
      </c>
      <c r="S74">
        <f t="shared" si="57"/>
        <v>0</v>
      </c>
      <c r="T74">
        <f t="shared" si="58"/>
        <v>25.214942504824602</v>
      </c>
      <c r="U74">
        <f t="shared" si="59"/>
        <v>24.003699999999998</v>
      </c>
      <c r="V74">
        <f t="shared" si="60"/>
        <v>2.9956402039910004</v>
      </c>
      <c r="W74">
        <f t="shared" si="61"/>
        <v>49.879543504474015</v>
      </c>
      <c r="X74">
        <f t="shared" si="62"/>
        <v>1.6093042142532001</v>
      </c>
      <c r="Y74">
        <f t="shared" si="63"/>
        <v>3.2263811999579577</v>
      </c>
      <c r="Z74">
        <f t="shared" si="64"/>
        <v>1.3863359897378003</v>
      </c>
      <c r="AA74">
        <f t="shared" si="65"/>
        <v>-4.8038036638442794</v>
      </c>
      <c r="AB74">
        <f t="shared" si="66"/>
        <v>185.4938495994403</v>
      </c>
      <c r="AC74">
        <f t="shared" si="67"/>
        <v>14.099712485253239</v>
      </c>
      <c r="AD74">
        <f t="shared" si="68"/>
        <v>194.78975842084927</v>
      </c>
      <c r="AE74">
        <v>0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48549.501255890718</v>
      </c>
      <c r="AJ74" t="s">
        <v>392</v>
      </c>
      <c r="AK74" t="s">
        <v>392</v>
      </c>
      <c r="AL74">
        <v>0</v>
      </c>
      <c r="AM74">
        <v>0</v>
      </c>
      <c r="AN74" t="e">
        <f t="shared" si="72"/>
        <v>#DIV/0!</v>
      </c>
      <c r="AO74">
        <v>0</v>
      </c>
      <c r="AP74" t="s">
        <v>392</v>
      </c>
      <c r="AQ74" t="s">
        <v>392</v>
      </c>
      <c r="AR74">
        <v>0</v>
      </c>
      <c r="AS74">
        <v>0</v>
      </c>
      <c r="AT74" t="e">
        <f t="shared" si="73"/>
        <v>#DIV/0!</v>
      </c>
      <c r="AU74">
        <v>0.5</v>
      </c>
      <c r="AV74">
        <f t="shared" si="74"/>
        <v>0</v>
      </c>
      <c r="AW74">
        <f t="shared" si="75"/>
        <v>-0.71197381102366597</v>
      </c>
      <c r="AX74" t="e">
        <f t="shared" si="76"/>
        <v>#DIV/0!</v>
      </c>
      <c r="AY74" t="e">
        <f t="shared" si="77"/>
        <v>#DIV/0!</v>
      </c>
      <c r="AZ74" t="e">
        <f t="shared" si="78"/>
        <v>#DIV/0!</v>
      </c>
      <c r="BA74" t="e">
        <f t="shared" si="79"/>
        <v>#DIV/0!</v>
      </c>
      <c r="BB74" t="s">
        <v>392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 t="e">
        <f t="shared" si="84"/>
        <v>#DIV/0!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v>231</v>
      </c>
      <c r="BM74">
        <v>300</v>
      </c>
      <c r="BN74">
        <v>300</v>
      </c>
      <c r="BO74">
        <v>300</v>
      </c>
      <c r="BP74">
        <v>8330.7900000000009</v>
      </c>
      <c r="BQ74">
        <v>980.15</v>
      </c>
      <c r="BR74">
        <v>-5.6589800000000001E-3</v>
      </c>
      <c r="BS74">
        <v>1.45</v>
      </c>
      <c r="BT74" t="s">
        <v>392</v>
      </c>
      <c r="BU74" t="s">
        <v>392</v>
      </c>
      <c r="BV74" t="s">
        <v>392</v>
      </c>
      <c r="BW74" t="s">
        <v>392</v>
      </c>
      <c r="BX74" t="s">
        <v>392</v>
      </c>
      <c r="BY74" t="s">
        <v>392</v>
      </c>
      <c r="BZ74" t="s">
        <v>392</v>
      </c>
      <c r="CA74" t="s">
        <v>392</v>
      </c>
      <c r="CB74" t="s">
        <v>392</v>
      </c>
      <c r="CC74" t="s">
        <v>392</v>
      </c>
      <c r="CD74">
        <f t="shared" si="88"/>
        <v>0</v>
      </c>
      <c r="CE74">
        <f t="shared" si="89"/>
        <v>0</v>
      </c>
      <c r="CF74">
        <f t="shared" si="90"/>
        <v>0</v>
      </c>
      <c r="CG74">
        <f t="shared" si="91"/>
        <v>0</v>
      </c>
      <c r="CH74">
        <v>6</v>
      </c>
      <c r="CI74">
        <v>0.5</v>
      </c>
      <c r="CJ74" t="s">
        <v>393</v>
      </c>
      <c r="CK74">
        <v>2</v>
      </c>
      <c r="CL74">
        <v>1634338101.5</v>
      </c>
      <c r="CM74">
        <v>400.38400000000001</v>
      </c>
      <c r="CN74">
        <v>399.983</v>
      </c>
      <c r="CO74">
        <v>17.676600000000001</v>
      </c>
      <c r="CP74">
        <v>17.612400000000001</v>
      </c>
      <c r="CQ74">
        <v>395.32600000000002</v>
      </c>
      <c r="CR74">
        <v>18.310199999999998</v>
      </c>
      <c r="CS74">
        <v>1000.04</v>
      </c>
      <c r="CT74">
        <v>90.940200000000004</v>
      </c>
      <c r="CU74">
        <v>0.101302</v>
      </c>
      <c r="CV74">
        <v>25.244800000000001</v>
      </c>
      <c r="CW74">
        <v>24.003699999999998</v>
      </c>
      <c r="CX74">
        <v>999.9</v>
      </c>
      <c r="CY74">
        <v>0</v>
      </c>
      <c r="CZ74">
        <v>0</v>
      </c>
      <c r="DA74">
        <v>10038.799999999999</v>
      </c>
      <c r="DB74">
        <v>0</v>
      </c>
      <c r="DC74">
        <v>0.22256699999999999</v>
      </c>
      <c r="DD74">
        <v>0.400787</v>
      </c>
      <c r="DE74">
        <v>407.589</v>
      </c>
      <c r="DF74">
        <v>407.154</v>
      </c>
      <c r="DG74">
        <v>6.4140299999999997E-2</v>
      </c>
      <c r="DH74">
        <v>399.983</v>
      </c>
      <c r="DI74">
        <v>17.612400000000001</v>
      </c>
      <c r="DJ74">
        <v>1.60751</v>
      </c>
      <c r="DK74">
        <v>1.60168</v>
      </c>
      <c r="DL74">
        <v>14.031000000000001</v>
      </c>
      <c r="DM74">
        <v>13.975</v>
      </c>
      <c r="DN74">
        <v>0</v>
      </c>
      <c r="DO74">
        <v>0</v>
      </c>
      <c r="DP74">
        <v>0</v>
      </c>
      <c r="DQ74">
        <v>0</v>
      </c>
      <c r="DR74">
        <v>9.5</v>
      </c>
      <c r="DS74">
        <v>0</v>
      </c>
      <c r="DT74">
        <v>-29.4</v>
      </c>
      <c r="DU74">
        <v>-3.1</v>
      </c>
      <c r="DV74">
        <v>34.561999999999998</v>
      </c>
      <c r="DW74">
        <v>40</v>
      </c>
      <c r="DX74">
        <v>37.436999999999998</v>
      </c>
      <c r="DY74">
        <v>39</v>
      </c>
      <c r="DZ74">
        <v>35.561999999999998</v>
      </c>
      <c r="EA74">
        <v>0</v>
      </c>
      <c r="EB74">
        <v>0</v>
      </c>
      <c r="EC74">
        <v>0</v>
      </c>
      <c r="ED74">
        <v>4058.8999998569502</v>
      </c>
      <c r="EE74">
        <v>0</v>
      </c>
      <c r="EF74">
        <v>1.78</v>
      </c>
      <c r="EG74">
        <v>29.5307693986733</v>
      </c>
      <c r="EH74">
        <v>-32.253845847734503</v>
      </c>
      <c r="EI74">
        <v>-27.692</v>
      </c>
      <c r="EJ74">
        <v>15</v>
      </c>
      <c r="EK74">
        <v>1634338063.5</v>
      </c>
      <c r="EL74" t="s">
        <v>516</v>
      </c>
      <c r="EM74">
        <v>1634338063.5</v>
      </c>
      <c r="EN74">
        <v>1634338061</v>
      </c>
      <c r="EO74">
        <v>141</v>
      </c>
      <c r="EP74">
        <v>-1.2999999999999999E-2</v>
      </c>
      <c r="EQ74">
        <v>-4.0000000000000001E-3</v>
      </c>
      <c r="ER74">
        <v>5.0579999999999998</v>
      </c>
      <c r="ES74">
        <v>-0.63400000000000001</v>
      </c>
      <c r="ET74">
        <v>400</v>
      </c>
      <c r="EU74">
        <v>18</v>
      </c>
      <c r="EV74">
        <v>0.78</v>
      </c>
      <c r="EW74">
        <v>0.15</v>
      </c>
      <c r="EX74">
        <v>0.39579775</v>
      </c>
      <c r="EY74">
        <v>-0.123778018761727</v>
      </c>
      <c r="EZ74">
        <v>3.9256536254966501E-2</v>
      </c>
      <c r="FA74">
        <v>0</v>
      </c>
      <c r="FB74">
        <v>5.9522930000000002E-2</v>
      </c>
      <c r="FC74">
        <v>1.70135707317072E-2</v>
      </c>
      <c r="FD74">
        <v>1.85352026455067E-3</v>
      </c>
      <c r="FE74">
        <v>1</v>
      </c>
      <c r="FF74">
        <v>1</v>
      </c>
      <c r="FG74">
        <v>2</v>
      </c>
      <c r="FH74" t="s">
        <v>395</v>
      </c>
      <c r="FI74">
        <v>3.8229600000000001</v>
      </c>
      <c r="FJ74">
        <v>2.7048700000000001</v>
      </c>
      <c r="FK74">
        <v>8.8397000000000003E-2</v>
      </c>
      <c r="FL74">
        <v>8.9147299999999999E-2</v>
      </c>
      <c r="FM74">
        <v>8.6342699999999994E-2</v>
      </c>
      <c r="FN74">
        <v>8.3508799999999994E-2</v>
      </c>
      <c r="FO74">
        <v>26528.7</v>
      </c>
      <c r="FP74">
        <v>22514.5</v>
      </c>
      <c r="FQ74">
        <v>26122.7</v>
      </c>
      <c r="FR74">
        <v>24115.200000000001</v>
      </c>
      <c r="FS74">
        <v>40741.599999999999</v>
      </c>
      <c r="FT74">
        <v>36474</v>
      </c>
      <c r="FU74">
        <v>47226.3</v>
      </c>
      <c r="FV74">
        <v>42989.3</v>
      </c>
      <c r="FW74">
        <v>2.7042700000000002</v>
      </c>
      <c r="FX74">
        <v>1.7593000000000001</v>
      </c>
      <c r="FY74">
        <v>4.47035E-2</v>
      </c>
      <c r="FZ74">
        <v>0</v>
      </c>
      <c r="GA74">
        <v>23.268599999999999</v>
      </c>
      <c r="GB74">
        <v>999.9</v>
      </c>
      <c r="GC74">
        <v>49.127000000000002</v>
      </c>
      <c r="GD74">
        <v>27.07</v>
      </c>
      <c r="GE74">
        <v>19.4146</v>
      </c>
      <c r="GF74">
        <v>54.814100000000003</v>
      </c>
      <c r="GG74">
        <v>46.834899999999998</v>
      </c>
      <c r="GH74">
        <v>3</v>
      </c>
      <c r="GI74">
        <v>-0.26502999999999999</v>
      </c>
      <c r="GJ74">
        <v>-0.92310700000000001</v>
      </c>
      <c r="GK74">
        <v>20.2622</v>
      </c>
      <c r="GL74">
        <v>5.2346599999999999</v>
      </c>
      <c r="GM74">
        <v>11.986000000000001</v>
      </c>
      <c r="GN74">
        <v>4.9575500000000003</v>
      </c>
      <c r="GO74">
        <v>3.3039800000000001</v>
      </c>
      <c r="GP74">
        <v>1617.7</v>
      </c>
      <c r="GQ74">
        <v>9999</v>
      </c>
      <c r="GR74">
        <v>3008.8</v>
      </c>
      <c r="GS74">
        <v>19.899999999999999</v>
      </c>
      <c r="GT74">
        <v>1.8681399999999999</v>
      </c>
      <c r="GU74">
        <v>1.86385</v>
      </c>
      <c r="GV74">
        <v>1.8714900000000001</v>
      </c>
      <c r="GW74">
        <v>1.8621799999999999</v>
      </c>
      <c r="GX74">
        <v>1.86172</v>
      </c>
      <c r="GY74">
        <v>1.8682300000000001</v>
      </c>
      <c r="GZ74">
        <v>1.8582700000000001</v>
      </c>
      <c r="HA74">
        <v>1.8647800000000001</v>
      </c>
      <c r="HB74">
        <v>5</v>
      </c>
      <c r="HC74">
        <v>0</v>
      </c>
      <c r="HD74">
        <v>0</v>
      </c>
      <c r="HE74">
        <v>0</v>
      </c>
      <c r="HF74" t="s">
        <v>396</v>
      </c>
      <c r="HG74" t="s">
        <v>397</v>
      </c>
      <c r="HH74" t="s">
        <v>398</v>
      </c>
      <c r="HI74" t="s">
        <v>398</v>
      </c>
      <c r="HJ74" t="s">
        <v>398</v>
      </c>
      <c r="HK74" t="s">
        <v>398</v>
      </c>
      <c r="HL74">
        <v>0</v>
      </c>
      <c r="HM74">
        <v>100</v>
      </c>
      <c r="HN74">
        <v>100</v>
      </c>
      <c r="HO74">
        <v>5.0579999999999998</v>
      </c>
      <c r="HP74">
        <v>-0.63360000000000005</v>
      </c>
      <c r="HQ74">
        <v>5.0576190476190304</v>
      </c>
      <c r="HR74">
        <v>0</v>
      </c>
      <c r="HS74">
        <v>0</v>
      </c>
      <c r="HT74">
        <v>0</v>
      </c>
      <c r="HU74">
        <v>-0.63359499999999602</v>
      </c>
      <c r="HV74">
        <v>0</v>
      </c>
      <c r="HW74">
        <v>0</v>
      </c>
      <c r="HX74">
        <v>0</v>
      </c>
      <c r="HY74">
        <v>-1</v>
      </c>
      <c r="HZ74">
        <v>-1</v>
      </c>
      <c r="IA74">
        <v>-1</v>
      </c>
      <c r="IB74">
        <v>-1</v>
      </c>
      <c r="IC74">
        <v>0.6</v>
      </c>
      <c r="ID74">
        <v>0.7</v>
      </c>
      <c r="IE74">
        <v>1.5246599999999999</v>
      </c>
      <c r="IF74">
        <v>2.33765</v>
      </c>
      <c r="IG74">
        <v>2.64893</v>
      </c>
      <c r="IH74">
        <v>2.8979499999999998</v>
      </c>
      <c r="II74">
        <v>2.8442400000000001</v>
      </c>
      <c r="IJ74">
        <v>2.3315399999999999</v>
      </c>
      <c r="IK74">
        <v>31.9146</v>
      </c>
      <c r="IL74">
        <v>14.692399999999999</v>
      </c>
      <c r="IM74">
        <v>18</v>
      </c>
      <c r="IN74">
        <v>1191.02</v>
      </c>
      <c r="IO74">
        <v>371.61700000000002</v>
      </c>
      <c r="IP74">
        <v>24.999700000000001</v>
      </c>
      <c r="IQ74">
        <v>23.9068</v>
      </c>
      <c r="IR74">
        <v>30.0001</v>
      </c>
      <c r="IS74">
        <v>23.829499999999999</v>
      </c>
      <c r="IT74">
        <v>23.776800000000001</v>
      </c>
      <c r="IU74">
        <v>30.567499999999999</v>
      </c>
      <c r="IV74">
        <v>0</v>
      </c>
      <c r="IW74">
        <v>100</v>
      </c>
      <c r="IX74">
        <v>25</v>
      </c>
      <c r="IY74">
        <v>400</v>
      </c>
      <c r="IZ74">
        <v>17.670300000000001</v>
      </c>
      <c r="JA74">
        <v>109.217</v>
      </c>
      <c r="JB74">
        <v>100.11499999999999</v>
      </c>
    </row>
    <row r="75" spans="1:262" x14ac:dyDescent="0.2">
      <c r="A75">
        <v>59</v>
      </c>
      <c r="B75">
        <v>1634338106.5</v>
      </c>
      <c r="C75">
        <v>1186.9000000953699</v>
      </c>
      <c r="D75" t="s">
        <v>529</v>
      </c>
      <c r="E75" t="s">
        <v>530</v>
      </c>
      <c r="F75" t="s">
        <v>391</v>
      </c>
      <c r="G75">
        <v>1634338106.5</v>
      </c>
      <c r="H75">
        <f t="shared" si="46"/>
        <v>1.0994328244345822E-4</v>
      </c>
      <c r="I75">
        <f t="shared" si="47"/>
        <v>0.10994328244345822</v>
      </c>
      <c r="J75">
        <f t="shared" si="48"/>
        <v>-0.57401251454412483</v>
      </c>
      <c r="K75">
        <f t="shared" si="49"/>
        <v>400.32499999999999</v>
      </c>
      <c r="L75">
        <f t="shared" si="50"/>
        <v>519.5143685564168</v>
      </c>
      <c r="M75">
        <f t="shared" si="51"/>
        <v>47.297616751825927</v>
      </c>
      <c r="N75">
        <f t="shared" si="52"/>
        <v>36.4463806435</v>
      </c>
      <c r="O75">
        <f t="shared" si="53"/>
        <v>7.0352621566003876E-3</v>
      </c>
      <c r="P75">
        <f t="shared" si="54"/>
        <v>2.767829733261546</v>
      </c>
      <c r="Q75">
        <f t="shared" si="55"/>
        <v>7.0253427220500096E-3</v>
      </c>
      <c r="R75">
        <f t="shared" si="56"/>
        <v>4.3917292383880051E-3</v>
      </c>
      <c r="S75">
        <f t="shared" si="57"/>
        <v>0</v>
      </c>
      <c r="T75">
        <f t="shared" si="58"/>
        <v>25.217719756132603</v>
      </c>
      <c r="U75">
        <f t="shared" si="59"/>
        <v>24.0168</v>
      </c>
      <c r="V75">
        <f t="shared" si="60"/>
        <v>2.9979982673353796</v>
      </c>
      <c r="W75">
        <f t="shared" si="61"/>
        <v>49.869758163796021</v>
      </c>
      <c r="X75">
        <f t="shared" si="62"/>
        <v>1.6092853510740002</v>
      </c>
      <c r="Y75">
        <f t="shared" si="63"/>
        <v>3.2269764489098609</v>
      </c>
      <c r="Z75">
        <f t="shared" si="64"/>
        <v>1.3887129162613794</v>
      </c>
      <c r="AA75">
        <f t="shared" si="65"/>
        <v>-4.8484987557565074</v>
      </c>
      <c r="AB75">
        <f t="shared" si="66"/>
        <v>183.70380215314142</v>
      </c>
      <c r="AC75">
        <f t="shared" si="67"/>
        <v>13.987246876039421</v>
      </c>
      <c r="AD75">
        <f t="shared" si="68"/>
        <v>192.84255027342434</v>
      </c>
      <c r="AE75">
        <v>0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48426.970151024441</v>
      </c>
      <c r="AJ75" t="s">
        <v>392</v>
      </c>
      <c r="AK75" t="s">
        <v>392</v>
      </c>
      <c r="AL75">
        <v>0</v>
      </c>
      <c r="AM75">
        <v>0</v>
      </c>
      <c r="AN75" t="e">
        <f t="shared" si="72"/>
        <v>#DIV/0!</v>
      </c>
      <c r="AO75">
        <v>0</v>
      </c>
      <c r="AP75" t="s">
        <v>392</v>
      </c>
      <c r="AQ75" t="s">
        <v>392</v>
      </c>
      <c r="AR75">
        <v>0</v>
      </c>
      <c r="AS75">
        <v>0</v>
      </c>
      <c r="AT75" t="e">
        <f t="shared" si="73"/>
        <v>#DIV/0!</v>
      </c>
      <c r="AU75">
        <v>0.5</v>
      </c>
      <c r="AV75">
        <f t="shared" si="74"/>
        <v>0</v>
      </c>
      <c r="AW75">
        <f t="shared" si="75"/>
        <v>-0.57401251454412483</v>
      </c>
      <c r="AX75" t="e">
        <f t="shared" si="76"/>
        <v>#DIV/0!</v>
      </c>
      <c r="AY75" t="e">
        <f t="shared" si="77"/>
        <v>#DIV/0!</v>
      </c>
      <c r="AZ75" t="e">
        <f t="shared" si="78"/>
        <v>#DIV/0!</v>
      </c>
      <c r="BA75" t="e">
        <f t="shared" si="79"/>
        <v>#DIV/0!</v>
      </c>
      <c r="BB75" t="s">
        <v>392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 t="e">
        <f t="shared" si="84"/>
        <v>#DIV/0!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v>231</v>
      </c>
      <c r="BM75">
        <v>300</v>
      </c>
      <c r="BN75">
        <v>300</v>
      </c>
      <c r="BO75">
        <v>300</v>
      </c>
      <c r="BP75">
        <v>8330.7900000000009</v>
      </c>
      <c r="BQ75">
        <v>980.15</v>
      </c>
      <c r="BR75">
        <v>-5.6589800000000001E-3</v>
      </c>
      <c r="BS75">
        <v>1.45</v>
      </c>
      <c r="BT75" t="s">
        <v>392</v>
      </c>
      <c r="BU75" t="s">
        <v>392</v>
      </c>
      <c r="BV75" t="s">
        <v>392</v>
      </c>
      <c r="BW75" t="s">
        <v>392</v>
      </c>
      <c r="BX75" t="s">
        <v>392</v>
      </c>
      <c r="BY75" t="s">
        <v>392</v>
      </c>
      <c r="BZ75" t="s">
        <v>392</v>
      </c>
      <c r="CA75" t="s">
        <v>392</v>
      </c>
      <c r="CB75" t="s">
        <v>392</v>
      </c>
      <c r="CC75" t="s">
        <v>392</v>
      </c>
      <c r="CD75">
        <f t="shared" si="88"/>
        <v>0</v>
      </c>
      <c r="CE75">
        <f t="shared" si="89"/>
        <v>0</v>
      </c>
      <c r="CF75">
        <f t="shared" si="90"/>
        <v>0</v>
      </c>
      <c r="CG75">
        <f t="shared" si="91"/>
        <v>0</v>
      </c>
      <c r="CH75">
        <v>6</v>
      </c>
      <c r="CI75">
        <v>0.5</v>
      </c>
      <c r="CJ75" t="s">
        <v>393</v>
      </c>
      <c r="CK75">
        <v>2</v>
      </c>
      <c r="CL75">
        <v>1634338106.5</v>
      </c>
      <c r="CM75">
        <v>400.32499999999999</v>
      </c>
      <c r="CN75">
        <v>400.00700000000001</v>
      </c>
      <c r="CO75">
        <v>17.676300000000001</v>
      </c>
      <c r="CP75">
        <v>17.611499999999999</v>
      </c>
      <c r="CQ75">
        <v>395.267</v>
      </c>
      <c r="CR75">
        <v>18.309899999999999</v>
      </c>
      <c r="CS75">
        <v>999.99900000000002</v>
      </c>
      <c r="CT75">
        <v>90.94</v>
      </c>
      <c r="CU75">
        <v>0.10198</v>
      </c>
      <c r="CV75">
        <v>25.247900000000001</v>
      </c>
      <c r="CW75">
        <v>24.0168</v>
      </c>
      <c r="CX75">
        <v>999.9</v>
      </c>
      <c r="CY75">
        <v>0</v>
      </c>
      <c r="CZ75">
        <v>0</v>
      </c>
      <c r="DA75">
        <v>10012.5</v>
      </c>
      <c r="DB75">
        <v>0</v>
      </c>
      <c r="DC75">
        <v>0.22256699999999999</v>
      </c>
      <c r="DD75">
        <v>0.31802399999999997</v>
      </c>
      <c r="DE75">
        <v>407.529</v>
      </c>
      <c r="DF75">
        <v>407.178</v>
      </c>
      <c r="DG75">
        <v>6.4742999999999995E-2</v>
      </c>
      <c r="DH75">
        <v>400.00700000000001</v>
      </c>
      <c r="DI75">
        <v>17.611499999999999</v>
      </c>
      <c r="DJ75">
        <v>1.60748</v>
      </c>
      <c r="DK75">
        <v>1.6015900000000001</v>
      </c>
      <c r="DL75">
        <v>14.0307</v>
      </c>
      <c r="DM75">
        <v>13.9741</v>
      </c>
      <c r="DN75">
        <v>0</v>
      </c>
      <c r="DO75">
        <v>0</v>
      </c>
      <c r="DP75">
        <v>0</v>
      </c>
      <c r="DQ75">
        <v>0</v>
      </c>
      <c r="DR75">
        <v>3.5</v>
      </c>
      <c r="DS75">
        <v>0</v>
      </c>
      <c r="DT75">
        <v>-29.4</v>
      </c>
      <c r="DU75">
        <v>-4.3</v>
      </c>
      <c r="DV75">
        <v>34.561999999999998</v>
      </c>
      <c r="DW75">
        <v>40</v>
      </c>
      <c r="DX75">
        <v>37.436999999999998</v>
      </c>
      <c r="DY75">
        <v>39</v>
      </c>
      <c r="DZ75">
        <v>35.561999999999998</v>
      </c>
      <c r="EA75">
        <v>0</v>
      </c>
      <c r="EB75">
        <v>0</v>
      </c>
      <c r="EC75">
        <v>0</v>
      </c>
      <c r="ED75">
        <v>4064.2999999523199</v>
      </c>
      <c r="EE75">
        <v>0</v>
      </c>
      <c r="EF75">
        <v>2.58076923076923</v>
      </c>
      <c r="EG75">
        <v>10.526495738727</v>
      </c>
      <c r="EH75">
        <v>-10.010256271326099</v>
      </c>
      <c r="EI75">
        <v>-28.569230769230799</v>
      </c>
      <c r="EJ75">
        <v>15</v>
      </c>
      <c r="EK75">
        <v>1634338063.5</v>
      </c>
      <c r="EL75" t="s">
        <v>516</v>
      </c>
      <c r="EM75">
        <v>1634338063.5</v>
      </c>
      <c r="EN75">
        <v>1634338061</v>
      </c>
      <c r="EO75">
        <v>141</v>
      </c>
      <c r="EP75">
        <v>-1.2999999999999999E-2</v>
      </c>
      <c r="EQ75">
        <v>-4.0000000000000001E-3</v>
      </c>
      <c r="ER75">
        <v>5.0579999999999998</v>
      </c>
      <c r="ES75">
        <v>-0.63400000000000001</v>
      </c>
      <c r="ET75">
        <v>400</v>
      </c>
      <c r="EU75">
        <v>18</v>
      </c>
      <c r="EV75">
        <v>0.78</v>
      </c>
      <c r="EW75">
        <v>0.15</v>
      </c>
      <c r="EX75">
        <v>0.389577024390244</v>
      </c>
      <c r="EY75">
        <v>-0.18527377003484199</v>
      </c>
      <c r="EZ75">
        <v>4.0937216769744697E-2</v>
      </c>
      <c r="FA75">
        <v>0</v>
      </c>
      <c r="FB75">
        <v>6.1492607317073199E-2</v>
      </c>
      <c r="FC75">
        <v>2.3945184668989601E-2</v>
      </c>
      <c r="FD75">
        <v>2.4867753174950399E-3</v>
      </c>
      <c r="FE75">
        <v>1</v>
      </c>
      <c r="FF75">
        <v>1</v>
      </c>
      <c r="FG75">
        <v>2</v>
      </c>
      <c r="FH75" t="s">
        <v>395</v>
      </c>
      <c r="FI75">
        <v>3.8229000000000002</v>
      </c>
      <c r="FJ75">
        <v>2.7053099999999999</v>
      </c>
      <c r="FK75">
        <v>8.8386699999999999E-2</v>
      </c>
      <c r="FL75">
        <v>8.91512E-2</v>
      </c>
      <c r="FM75">
        <v>8.6341399999999999E-2</v>
      </c>
      <c r="FN75">
        <v>8.3505499999999996E-2</v>
      </c>
      <c r="FO75">
        <v>26528.7</v>
      </c>
      <c r="FP75">
        <v>22514.7</v>
      </c>
      <c r="FQ75">
        <v>26122.400000000001</v>
      </c>
      <c r="FR75">
        <v>24115.5</v>
      </c>
      <c r="FS75">
        <v>40741.699999999997</v>
      </c>
      <c r="FT75">
        <v>36474.400000000001</v>
      </c>
      <c r="FU75">
        <v>47226.400000000001</v>
      </c>
      <c r="FV75">
        <v>42989.5</v>
      </c>
      <c r="FW75">
        <v>2.7050000000000001</v>
      </c>
      <c r="FX75">
        <v>1.75905</v>
      </c>
      <c r="FY75">
        <v>4.5456000000000003E-2</v>
      </c>
      <c r="FZ75">
        <v>0</v>
      </c>
      <c r="GA75">
        <v>23.269300000000001</v>
      </c>
      <c r="GB75">
        <v>999.9</v>
      </c>
      <c r="GC75">
        <v>49.127000000000002</v>
      </c>
      <c r="GD75">
        <v>27.07</v>
      </c>
      <c r="GE75">
        <v>19.4147</v>
      </c>
      <c r="GF75">
        <v>55.004100000000001</v>
      </c>
      <c r="GG75">
        <v>46.8429</v>
      </c>
      <c r="GH75">
        <v>3</v>
      </c>
      <c r="GI75">
        <v>-0.26497700000000002</v>
      </c>
      <c r="GJ75">
        <v>-0.92387799999999998</v>
      </c>
      <c r="GK75">
        <v>20.2622</v>
      </c>
      <c r="GL75">
        <v>5.2349600000000001</v>
      </c>
      <c r="GM75">
        <v>11.986000000000001</v>
      </c>
      <c r="GN75">
        <v>4.9577499999999999</v>
      </c>
      <c r="GO75">
        <v>3.3039999999999998</v>
      </c>
      <c r="GP75">
        <v>1617.7</v>
      </c>
      <c r="GQ75">
        <v>9999</v>
      </c>
      <c r="GR75">
        <v>3008.8</v>
      </c>
      <c r="GS75">
        <v>19.899999999999999</v>
      </c>
      <c r="GT75">
        <v>1.8681300000000001</v>
      </c>
      <c r="GU75">
        <v>1.8638300000000001</v>
      </c>
      <c r="GV75">
        <v>1.8714900000000001</v>
      </c>
      <c r="GW75">
        <v>1.8621799999999999</v>
      </c>
      <c r="GX75">
        <v>1.86172</v>
      </c>
      <c r="GY75">
        <v>1.86822</v>
      </c>
      <c r="GZ75">
        <v>1.8583099999999999</v>
      </c>
      <c r="HA75">
        <v>1.8647800000000001</v>
      </c>
      <c r="HB75">
        <v>5</v>
      </c>
      <c r="HC75">
        <v>0</v>
      </c>
      <c r="HD75">
        <v>0</v>
      </c>
      <c r="HE75">
        <v>0</v>
      </c>
      <c r="HF75" t="s">
        <v>396</v>
      </c>
      <c r="HG75" t="s">
        <v>397</v>
      </c>
      <c r="HH75" t="s">
        <v>398</v>
      </c>
      <c r="HI75" t="s">
        <v>398</v>
      </c>
      <c r="HJ75" t="s">
        <v>398</v>
      </c>
      <c r="HK75" t="s">
        <v>398</v>
      </c>
      <c r="HL75">
        <v>0</v>
      </c>
      <c r="HM75">
        <v>100</v>
      </c>
      <c r="HN75">
        <v>100</v>
      </c>
      <c r="HO75">
        <v>5.0579999999999998</v>
      </c>
      <c r="HP75">
        <v>-0.63360000000000005</v>
      </c>
      <c r="HQ75">
        <v>5.0576190476190304</v>
      </c>
      <c r="HR75">
        <v>0</v>
      </c>
      <c r="HS75">
        <v>0</v>
      </c>
      <c r="HT75">
        <v>0</v>
      </c>
      <c r="HU75">
        <v>-0.63359499999999602</v>
      </c>
      <c r="HV75">
        <v>0</v>
      </c>
      <c r="HW75">
        <v>0</v>
      </c>
      <c r="HX75">
        <v>0</v>
      </c>
      <c r="HY75">
        <v>-1</v>
      </c>
      <c r="HZ75">
        <v>-1</v>
      </c>
      <c r="IA75">
        <v>-1</v>
      </c>
      <c r="IB75">
        <v>-1</v>
      </c>
      <c r="IC75">
        <v>0.7</v>
      </c>
      <c r="ID75">
        <v>0.8</v>
      </c>
      <c r="IE75">
        <v>1.5246599999999999</v>
      </c>
      <c r="IF75">
        <v>2.33887</v>
      </c>
      <c r="IG75">
        <v>2.64893</v>
      </c>
      <c r="IH75">
        <v>2.8967299999999998</v>
      </c>
      <c r="II75">
        <v>2.8442400000000001</v>
      </c>
      <c r="IJ75">
        <v>2.33765</v>
      </c>
      <c r="IK75">
        <v>31.9146</v>
      </c>
      <c r="IL75">
        <v>14.6837</v>
      </c>
      <c r="IM75">
        <v>18</v>
      </c>
      <c r="IN75">
        <v>1191.93</v>
      </c>
      <c r="IO75">
        <v>371.488</v>
      </c>
      <c r="IP75">
        <v>24.999700000000001</v>
      </c>
      <c r="IQ75">
        <v>23.904800000000002</v>
      </c>
      <c r="IR75">
        <v>30</v>
      </c>
      <c r="IS75">
        <v>23.829499999999999</v>
      </c>
      <c r="IT75">
        <v>23.776800000000001</v>
      </c>
      <c r="IU75">
        <v>30.5672</v>
      </c>
      <c r="IV75">
        <v>0</v>
      </c>
      <c r="IW75">
        <v>100</v>
      </c>
      <c r="IX75">
        <v>25</v>
      </c>
      <c r="IY75">
        <v>400</v>
      </c>
      <c r="IZ75">
        <v>17.670300000000001</v>
      </c>
      <c r="JA75">
        <v>109.21599999999999</v>
      </c>
      <c r="JB75">
        <v>100.116</v>
      </c>
    </row>
    <row r="76" spans="1:262" x14ac:dyDescent="0.2">
      <c r="A76">
        <v>60</v>
      </c>
      <c r="B76">
        <v>1634338111.5</v>
      </c>
      <c r="C76">
        <v>1191.9000000953699</v>
      </c>
      <c r="D76" t="s">
        <v>531</v>
      </c>
      <c r="E76" t="s">
        <v>532</v>
      </c>
      <c r="F76" t="s">
        <v>391</v>
      </c>
      <c r="G76">
        <v>1634338111.5</v>
      </c>
      <c r="H76">
        <f t="shared" si="46"/>
        <v>1.1027754980380429E-4</v>
      </c>
      <c r="I76">
        <f t="shared" si="47"/>
        <v>0.11027754980380429</v>
      </c>
      <c r="J76">
        <f t="shared" si="48"/>
        <v>-0.58578971290067849</v>
      </c>
      <c r="K76">
        <f t="shared" si="49"/>
        <v>400.33499999999998</v>
      </c>
      <c r="L76">
        <f t="shared" si="50"/>
        <v>521.820614901461</v>
      </c>
      <c r="M76">
        <f t="shared" si="51"/>
        <v>47.50794986898002</v>
      </c>
      <c r="N76">
        <f t="shared" si="52"/>
        <v>36.447573299474996</v>
      </c>
      <c r="O76">
        <f t="shared" si="53"/>
        <v>7.0538859291622378E-3</v>
      </c>
      <c r="P76">
        <f t="shared" si="54"/>
        <v>2.770384139776644</v>
      </c>
      <c r="Q76">
        <f t="shared" si="55"/>
        <v>7.0439231283099335E-3</v>
      </c>
      <c r="R76">
        <f t="shared" si="56"/>
        <v>4.4033458814033508E-3</v>
      </c>
      <c r="S76">
        <f t="shared" si="57"/>
        <v>0</v>
      </c>
      <c r="T76">
        <f t="shared" si="58"/>
        <v>25.219753970155224</v>
      </c>
      <c r="U76">
        <f t="shared" si="59"/>
        <v>24.019500000000001</v>
      </c>
      <c r="V76">
        <f t="shared" si="60"/>
        <v>2.9984844820600767</v>
      </c>
      <c r="W76">
        <f t="shared" si="61"/>
        <v>49.861373801363477</v>
      </c>
      <c r="X76">
        <f t="shared" si="62"/>
        <v>1.6092158744489999</v>
      </c>
      <c r="Y76">
        <f t="shared" si="63"/>
        <v>3.2273797365867911</v>
      </c>
      <c r="Z76">
        <f t="shared" si="64"/>
        <v>1.3892686076110767</v>
      </c>
      <c r="AA76">
        <f t="shared" si="65"/>
        <v>-4.8632399463477691</v>
      </c>
      <c r="AB76">
        <f t="shared" si="66"/>
        <v>183.783726659547</v>
      </c>
      <c r="AC76">
        <f t="shared" si="67"/>
        <v>13.980768068176673</v>
      </c>
      <c r="AD76">
        <f t="shared" si="68"/>
        <v>192.90125478137591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48496.656051735728</v>
      </c>
      <c r="AJ76" t="s">
        <v>392</v>
      </c>
      <c r="AK76" t="s">
        <v>392</v>
      </c>
      <c r="AL76">
        <v>0</v>
      </c>
      <c r="AM76">
        <v>0</v>
      </c>
      <c r="AN76" t="e">
        <f t="shared" si="72"/>
        <v>#DIV/0!</v>
      </c>
      <c r="AO76">
        <v>0</v>
      </c>
      <c r="AP76" t="s">
        <v>392</v>
      </c>
      <c r="AQ76" t="s">
        <v>392</v>
      </c>
      <c r="AR76">
        <v>0</v>
      </c>
      <c r="AS76">
        <v>0</v>
      </c>
      <c r="AT76" t="e">
        <f t="shared" si="73"/>
        <v>#DIV/0!</v>
      </c>
      <c r="AU76">
        <v>0.5</v>
      </c>
      <c r="AV76">
        <f t="shared" si="74"/>
        <v>0</v>
      </c>
      <c r="AW76">
        <f t="shared" si="75"/>
        <v>-0.58578971290067849</v>
      </c>
      <c r="AX76" t="e">
        <f t="shared" si="76"/>
        <v>#DIV/0!</v>
      </c>
      <c r="AY76" t="e">
        <f t="shared" si="77"/>
        <v>#DIV/0!</v>
      </c>
      <c r="AZ76" t="e">
        <f t="shared" si="78"/>
        <v>#DIV/0!</v>
      </c>
      <c r="BA76" t="e">
        <f t="shared" si="79"/>
        <v>#DIV/0!</v>
      </c>
      <c r="BB76" t="s">
        <v>392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 t="e">
        <f t="shared" si="84"/>
        <v>#DIV/0!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v>231</v>
      </c>
      <c r="BM76">
        <v>300</v>
      </c>
      <c r="BN76">
        <v>300</v>
      </c>
      <c r="BO76">
        <v>300</v>
      </c>
      <c r="BP76">
        <v>8330.7900000000009</v>
      </c>
      <c r="BQ76">
        <v>980.15</v>
      </c>
      <c r="BR76">
        <v>-5.6589800000000001E-3</v>
      </c>
      <c r="BS76">
        <v>1.45</v>
      </c>
      <c r="BT76" t="s">
        <v>392</v>
      </c>
      <c r="BU76" t="s">
        <v>392</v>
      </c>
      <c r="BV76" t="s">
        <v>392</v>
      </c>
      <c r="BW76" t="s">
        <v>392</v>
      </c>
      <c r="BX76" t="s">
        <v>392</v>
      </c>
      <c r="BY76" t="s">
        <v>392</v>
      </c>
      <c r="BZ76" t="s">
        <v>392</v>
      </c>
      <c r="CA76" t="s">
        <v>392</v>
      </c>
      <c r="CB76" t="s">
        <v>392</v>
      </c>
      <c r="CC76" t="s">
        <v>392</v>
      </c>
      <c r="CD76">
        <f t="shared" si="88"/>
        <v>0</v>
      </c>
      <c r="CE76">
        <f t="shared" si="89"/>
        <v>0</v>
      </c>
      <c r="CF76">
        <f t="shared" si="90"/>
        <v>0</v>
      </c>
      <c r="CG76">
        <f t="shared" si="91"/>
        <v>0</v>
      </c>
      <c r="CH76">
        <v>6</v>
      </c>
      <c r="CI76">
        <v>0.5</v>
      </c>
      <c r="CJ76" t="s">
        <v>393</v>
      </c>
      <c r="CK76">
        <v>2</v>
      </c>
      <c r="CL76">
        <v>1634338111.5</v>
      </c>
      <c r="CM76">
        <v>400.33499999999998</v>
      </c>
      <c r="CN76">
        <v>400.01</v>
      </c>
      <c r="CO76">
        <v>17.6754</v>
      </c>
      <c r="CP76">
        <v>17.610399999999998</v>
      </c>
      <c r="CQ76">
        <v>395.27699999999999</v>
      </c>
      <c r="CR76">
        <v>18.309000000000001</v>
      </c>
      <c r="CS76">
        <v>999.95399999999995</v>
      </c>
      <c r="CT76">
        <v>90.940899999999999</v>
      </c>
      <c r="CU76">
        <v>0.101785</v>
      </c>
      <c r="CV76">
        <v>25.25</v>
      </c>
      <c r="CW76">
        <v>24.019500000000001</v>
      </c>
      <c r="CX76">
        <v>999.9</v>
      </c>
      <c r="CY76">
        <v>0</v>
      </c>
      <c r="CZ76">
        <v>0</v>
      </c>
      <c r="DA76">
        <v>10027.5</v>
      </c>
      <c r="DB76">
        <v>0</v>
      </c>
      <c r="DC76">
        <v>0.22256699999999999</v>
      </c>
      <c r="DD76">
        <v>0.32430999999999999</v>
      </c>
      <c r="DE76">
        <v>407.53800000000001</v>
      </c>
      <c r="DF76">
        <v>407.18099999999998</v>
      </c>
      <c r="DG76">
        <v>6.4996700000000004E-2</v>
      </c>
      <c r="DH76">
        <v>400.01</v>
      </c>
      <c r="DI76">
        <v>17.610399999999998</v>
      </c>
      <c r="DJ76">
        <v>1.6074200000000001</v>
      </c>
      <c r="DK76">
        <v>1.60151</v>
      </c>
      <c r="DL76">
        <v>14.030099999999999</v>
      </c>
      <c r="DM76">
        <v>13.9733</v>
      </c>
      <c r="DN76">
        <v>0</v>
      </c>
      <c r="DO76">
        <v>0</v>
      </c>
      <c r="DP76">
        <v>0</v>
      </c>
      <c r="DQ76">
        <v>0</v>
      </c>
      <c r="DR76">
        <v>5.0999999999999996</v>
      </c>
      <c r="DS76">
        <v>0</v>
      </c>
      <c r="DT76">
        <v>-30.5</v>
      </c>
      <c r="DU76">
        <v>-3.4</v>
      </c>
      <c r="DV76">
        <v>34.561999999999998</v>
      </c>
      <c r="DW76">
        <v>40</v>
      </c>
      <c r="DX76">
        <v>37.436999999999998</v>
      </c>
      <c r="DY76">
        <v>39</v>
      </c>
      <c r="DZ76">
        <v>35.561999999999998</v>
      </c>
      <c r="EA76">
        <v>0</v>
      </c>
      <c r="EB76">
        <v>0</v>
      </c>
      <c r="EC76">
        <v>0</v>
      </c>
      <c r="ED76">
        <v>4069.0999999046298</v>
      </c>
      <c r="EE76">
        <v>0</v>
      </c>
      <c r="EF76">
        <v>2.85769230769231</v>
      </c>
      <c r="EG76">
        <v>-4.9401709892398502</v>
      </c>
      <c r="EH76">
        <v>13.418803518195199</v>
      </c>
      <c r="EI76">
        <v>-28.980769230769202</v>
      </c>
      <c r="EJ76">
        <v>15</v>
      </c>
      <c r="EK76">
        <v>1634338063.5</v>
      </c>
      <c r="EL76" t="s">
        <v>516</v>
      </c>
      <c r="EM76">
        <v>1634338063.5</v>
      </c>
      <c r="EN76">
        <v>1634338061</v>
      </c>
      <c r="EO76">
        <v>141</v>
      </c>
      <c r="EP76">
        <v>-1.2999999999999999E-2</v>
      </c>
      <c r="EQ76">
        <v>-4.0000000000000001E-3</v>
      </c>
      <c r="ER76">
        <v>5.0579999999999998</v>
      </c>
      <c r="ES76">
        <v>-0.63400000000000001</v>
      </c>
      <c r="ET76">
        <v>400</v>
      </c>
      <c r="EU76">
        <v>18</v>
      </c>
      <c r="EV76">
        <v>0.78</v>
      </c>
      <c r="EW76">
        <v>0.15</v>
      </c>
      <c r="EX76">
        <v>0.35859992499999999</v>
      </c>
      <c r="EY76">
        <v>-0.40483012007504698</v>
      </c>
      <c r="EZ76">
        <v>5.3712223500050497E-2</v>
      </c>
      <c r="FA76">
        <v>0</v>
      </c>
      <c r="FB76">
        <v>6.2947135000000001E-2</v>
      </c>
      <c r="FC76">
        <v>2.1595107692307498E-2</v>
      </c>
      <c r="FD76">
        <v>2.2715482785481398E-3</v>
      </c>
      <c r="FE76">
        <v>1</v>
      </c>
      <c r="FF76">
        <v>1</v>
      </c>
      <c r="FG76">
        <v>2</v>
      </c>
      <c r="FH76" t="s">
        <v>395</v>
      </c>
      <c r="FI76">
        <v>3.8228399999999998</v>
      </c>
      <c r="FJ76">
        <v>2.7052499999999999</v>
      </c>
      <c r="FK76">
        <v>8.8389400000000007E-2</v>
      </c>
      <c r="FL76">
        <v>8.9153099999999999E-2</v>
      </c>
      <c r="FM76">
        <v>8.63395E-2</v>
      </c>
      <c r="FN76">
        <v>8.3502900000000005E-2</v>
      </c>
      <c r="FO76">
        <v>26529.200000000001</v>
      </c>
      <c r="FP76">
        <v>22514.5</v>
      </c>
      <c r="FQ76">
        <v>26123</v>
      </c>
      <c r="FR76">
        <v>24115.3</v>
      </c>
      <c r="FS76">
        <v>40742.400000000001</v>
      </c>
      <c r="FT76">
        <v>36474.5</v>
      </c>
      <c r="FU76">
        <v>47227</v>
      </c>
      <c r="FV76">
        <v>42989.5</v>
      </c>
      <c r="FW76">
        <v>2.7073999999999998</v>
      </c>
      <c r="FX76">
        <v>1.75837</v>
      </c>
      <c r="FY76">
        <v>4.55454E-2</v>
      </c>
      <c r="FZ76">
        <v>0</v>
      </c>
      <c r="GA76">
        <v>23.270499999999998</v>
      </c>
      <c r="GB76">
        <v>999.9</v>
      </c>
      <c r="GC76">
        <v>49.127000000000002</v>
      </c>
      <c r="GD76">
        <v>27.07</v>
      </c>
      <c r="GE76">
        <v>19.4147</v>
      </c>
      <c r="GF76">
        <v>55.014099999999999</v>
      </c>
      <c r="GG76">
        <v>46.854999999999997</v>
      </c>
      <c r="GH76">
        <v>3</v>
      </c>
      <c r="GI76">
        <v>-0.26506099999999999</v>
      </c>
      <c r="GJ76">
        <v>-0.92535400000000001</v>
      </c>
      <c r="GK76">
        <v>20.2622</v>
      </c>
      <c r="GL76">
        <v>5.2351099999999997</v>
      </c>
      <c r="GM76">
        <v>11.986000000000001</v>
      </c>
      <c r="GN76">
        <v>4.9576500000000001</v>
      </c>
      <c r="GO76">
        <v>3.3039999999999998</v>
      </c>
      <c r="GP76">
        <v>1618</v>
      </c>
      <c r="GQ76">
        <v>9999</v>
      </c>
      <c r="GR76">
        <v>3008.8</v>
      </c>
      <c r="GS76">
        <v>19.899999999999999</v>
      </c>
      <c r="GT76">
        <v>1.8681300000000001</v>
      </c>
      <c r="GU76">
        <v>1.8638399999999999</v>
      </c>
      <c r="GV76">
        <v>1.8714900000000001</v>
      </c>
      <c r="GW76">
        <v>1.8621799999999999</v>
      </c>
      <c r="GX76">
        <v>1.86172</v>
      </c>
      <c r="GY76">
        <v>1.8682099999999999</v>
      </c>
      <c r="GZ76">
        <v>1.8583000000000001</v>
      </c>
      <c r="HA76">
        <v>1.8647800000000001</v>
      </c>
      <c r="HB76">
        <v>5</v>
      </c>
      <c r="HC76">
        <v>0</v>
      </c>
      <c r="HD76">
        <v>0</v>
      </c>
      <c r="HE76">
        <v>0</v>
      </c>
      <c r="HF76" t="s">
        <v>396</v>
      </c>
      <c r="HG76" t="s">
        <v>397</v>
      </c>
      <c r="HH76" t="s">
        <v>398</v>
      </c>
      <c r="HI76" t="s">
        <v>398</v>
      </c>
      <c r="HJ76" t="s">
        <v>398</v>
      </c>
      <c r="HK76" t="s">
        <v>398</v>
      </c>
      <c r="HL76">
        <v>0</v>
      </c>
      <c r="HM76">
        <v>100</v>
      </c>
      <c r="HN76">
        <v>100</v>
      </c>
      <c r="HO76">
        <v>5.0579999999999998</v>
      </c>
      <c r="HP76">
        <v>-0.63360000000000005</v>
      </c>
      <c r="HQ76">
        <v>5.0576190476190304</v>
      </c>
      <c r="HR76">
        <v>0</v>
      </c>
      <c r="HS76">
        <v>0</v>
      </c>
      <c r="HT76">
        <v>0</v>
      </c>
      <c r="HU76">
        <v>-0.63359499999999602</v>
      </c>
      <c r="HV76">
        <v>0</v>
      </c>
      <c r="HW76">
        <v>0</v>
      </c>
      <c r="HX76">
        <v>0</v>
      </c>
      <c r="HY76">
        <v>-1</v>
      </c>
      <c r="HZ76">
        <v>-1</v>
      </c>
      <c r="IA76">
        <v>-1</v>
      </c>
      <c r="IB76">
        <v>-1</v>
      </c>
      <c r="IC76">
        <v>0.8</v>
      </c>
      <c r="ID76">
        <v>0.8</v>
      </c>
      <c r="IE76">
        <v>1.5246599999999999</v>
      </c>
      <c r="IF76">
        <v>2.33887</v>
      </c>
      <c r="IG76">
        <v>2.64893</v>
      </c>
      <c r="IH76">
        <v>2.8967299999999998</v>
      </c>
      <c r="II76">
        <v>2.8442400000000001</v>
      </c>
      <c r="IJ76">
        <v>2.3168899999999999</v>
      </c>
      <c r="IK76">
        <v>31.9146</v>
      </c>
      <c r="IL76">
        <v>14.6837</v>
      </c>
      <c r="IM76">
        <v>18</v>
      </c>
      <c r="IN76">
        <v>1194.97</v>
      </c>
      <c r="IO76">
        <v>371.125</v>
      </c>
      <c r="IP76">
        <v>24.999600000000001</v>
      </c>
      <c r="IQ76">
        <v>23.904800000000002</v>
      </c>
      <c r="IR76">
        <v>30.0001</v>
      </c>
      <c r="IS76">
        <v>23.828499999999998</v>
      </c>
      <c r="IT76">
        <v>23.774799999999999</v>
      </c>
      <c r="IU76">
        <v>30.5672</v>
      </c>
      <c r="IV76">
        <v>0</v>
      </c>
      <c r="IW76">
        <v>100</v>
      </c>
      <c r="IX76">
        <v>25</v>
      </c>
      <c r="IY76">
        <v>400</v>
      </c>
      <c r="IZ76">
        <v>17.672599999999999</v>
      </c>
      <c r="JA76">
        <v>109.218</v>
      </c>
      <c r="JB76">
        <v>100.116</v>
      </c>
    </row>
    <row r="77" spans="1:262" x14ac:dyDescent="0.2">
      <c r="A77">
        <v>61</v>
      </c>
      <c r="B77">
        <v>1634338116.5</v>
      </c>
      <c r="C77">
        <v>1196.9000000953699</v>
      </c>
      <c r="D77" t="s">
        <v>533</v>
      </c>
      <c r="E77" t="s">
        <v>534</v>
      </c>
      <c r="F77" t="s">
        <v>391</v>
      </c>
      <c r="G77">
        <v>1634338116.5</v>
      </c>
      <c r="H77">
        <f t="shared" si="46"/>
        <v>1.0519323634613524E-4</v>
      </c>
      <c r="I77">
        <f t="shared" si="47"/>
        <v>0.10519323634613524</v>
      </c>
      <c r="J77">
        <f t="shared" si="48"/>
        <v>-0.68712466470736411</v>
      </c>
      <c r="K77">
        <f t="shared" si="49"/>
        <v>400.38900000000001</v>
      </c>
      <c r="L77">
        <f t="shared" si="50"/>
        <v>551.59221882935958</v>
      </c>
      <c r="M77">
        <f t="shared" si="51"/>
        <v>50.21935833793011</v>
      </c>
      <c r="N77">
        <f t="shared" si="52"/>
        <v>36.453158654483993</v>
      </c>
      <c r="O77">
        <f t="shared" si="53"/>
        <v>6.7489766396944401E-3</v>
      </c>
      <c r="P77">
        <f t="shared" si="54"/>
        <v>2.7703143739432265</v>
      </c>
      <c r="Q77">
        <f t="shared" si="55"/>
        <v>6.7398556915302327E-3</v>
      </c>
      <c r="R77">
        <f t="shared" si="56"/>
        <v>4.2132282431871469E-3</v>
      </c>
      <c r="S77">
        <f t="shared" si="57"/>
        <v>0</v>
      </c>
      <c r="T77">
        <f t="shared" si="58"/>
        <v>25.219447744320291</v>
      </c>
      <c r="U77">
        <f t="shared" si="59"/>
        <v>23.9941</v>
      </c>
      <c r="V77">
        <f t="shared" si="60"/>
        <v>2.9939131873685731</v>
      </c>
      <c r="W77">
        <f t="shared" si="61"/>
        <v>49.85491977196466</v>
      </c>
      <c r="X77">
        <f t="shared" si="62"/>
        <v>1.608844814876</v>
      </c>
      <c r="Y77">
        <f t="shared" si="63"/>
        <v>3.2270532622152874</v>
      </c>
      <c r="Z77">
        <f t="shared" si="64"/>
        <v>1.3850683724925732</v>
      </c>
      <c r="AA77">
        <f t="shared" si="65"/>
        <v>-4.6390217228645643</v>
      </c>
      <c r="AB77">
        <f t="shared" si="66"/>
        <v>187.31876905185189</v>
      </c>
      <c r="AC77">
        <f t="shared" si="67"/>
        <v>14.248100374272402</v>
      </c>
      <c r="AD77">
        <f t="shared" si="68"/>
        <v>196.92784770325972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48495.057667514142</v>
      </c>
      <c r="AJ77" t="s">
        <v>392</v>
      </c>
      <c r="AK77" t="s">
        <v>392</v>
      </c>
      <c r="AL77">
        <v>0</v>
      </c>
      <c r="AM77">
        <v>0</v>
      </c>
      <c r="AN77" t="e">
        <f t="shared" si="72"/>
        <v>#DIV/0!</v>
      </c>
      <c r="AO77">
        <v>0</v>
      </c>
      <c r="AP77" t="s">
        <v>392</v>
      </c>
      <c r="AQ77" t="s">
        <v>392</v>
      </c>
      <c r="AR77">
        <v>0</v>
      </c>
      <c r="AS77">
        <v>0</v>
      </c>
      <c r="AT77" t="e">
        <f t="shared" si="73"/>
        <v>#DIV/0!</v>
      </c>
      <c r="AU77">
        <v>0.5</v>
      </c>
      <c r="AV77">
        <f t="shared" si="74"/>
        <v>0</v>
      </c>
      <c r="AW77">
        <f t="shared" si="75"/>
        <v>-0.68712466470736411</v>
      </c>
      <c r="AX77" t="e">
        <f t="shared" si="76"/>
        <v>#DIV/0!</v>
      </c>
      <c r="AY77" t="e">
        <f t="shared" si="77"/>
        <v>#DIV/0!</v>
      </c>
      <c r="AZ77" t="e">
        <f t="shared" si="78"/>
        <v>#DIV/0!</v>
      </c>
      <c r="BA77" t="e">
        <f t="shared" si="79"/>
        <v>#DIV/0!</v>
      </c>
      <c r="BB77" t="s">
        <v>392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 t="e">
        <f t="shared" si="84"/>
        <v>#DIV/0!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v>231</v>
      </c>
      <c r="BM77">
        <v>300</v>
      </c>
      <c r="BN77">
        <v>300</v>
      </c>
      <c r="BO77">
        <v>300</v>
      </c>
      <c r="BP77">
        <v>8330.7900000000009</v>
      </c>
      <c r="BQ77">
        <v>980.15</v>
      </c>
      <c r="BR77">
        <v>-5.6589800000000001E-3</v>
      </c>
      <c r="BS77">
        <v>1.45</v>
      </c>
      <c r="BT77" t="s">
        <v>392</v>
      </c>
      <c r="BU77" t="s">
        <v>392</v>
      </c>
      <c r="BV77" t="s">
        <v>392</v>
      </c>
      <c r="BW77" t="s">
        <v>392</v>
      </c>
      <c r="BX77" t="s">
        <v>392</v>
      </c>
      <c r="BY77" t="s">
        <v>392</v>
      </c>
      <c r="BZ77" t="s">
        <v>392</v>
      </c>
      <c r="CA77" t="s">
        <v>392</v>
      </c>
      <c r="CB77" t="s">
        <v>392</v>
      </c>
      <c r="CC77" t="s">
        <v>392</v>
      </c>
      <c r="CD77">
        <f t="shared" si="88"/>
        <v>0</v>
      </c>
      <c r="CE77">
        <f t="shared" si="89"/>
        <v>0</v>
      </c>
      <c r="CF77">
        <f t="shared" si="90"/>
        <v>0</v>
      </c>
      <c r="CG77">
        <f t="shared" si="91"/>
        <v>0</v>
      </c>
      <c r="CH77">
        <v>6</v>
      </c>
      <c r="CI77">
        <v>0.5</v>
      </c>
      <c r="CJ77" t="s">
        <v>393</v>
      </c>
      <c r="CK77">
        <v>2</v>
      </c>
      <c r="CL77">
        <v>1634338116.5</v>
      </c>
      <c r="CM77">
        <v>400.38900000000001</v>
      </c>
      <c r="CN77">
        <v>400.00200000000001</v>
      </c>
      <c r="CO77">
        <v>17.670999999999999</v>
      </c>
      <c r="CP77">
        <v>17.609000000000002</v>
      </c>
      <c r="CQ77">
        <v>395.33199999999999</v>
      </c>
      <c r="CR77">
        <v>18.304600000000001</v>
      </c>
      <c r="CS77">
        <v>1000.01</v>
      </c>
      <c r="CT77">
        <v>90.942599999999999</v>
      </c>
      <c r="CU77">
        <v>0.101756</v>
      </c>
      <c r="CV77">
        <v>25.2483</v>
      </c>
      <c r="CW77">
        <v>23.9941</v>
      </c>
      <c r="CX77">
        <v>999.9</v>
      </c>
      <c r="CY77">
        <v>0</v>
      </c>
      <c r="CZ77">
        <v>0</v>
      </c>
      <c r="DA77">
        <v>10026.9</v>
      </c>
      <c r="DB77">
        <v>0</v>
      </c>
      <c r="DC77">
        <v>0.22256699999999999</v>
      </c>
      <c r="DD77">
        <v>0.38678000000000001</v>
      </c>
      <c r="DE77">
        <v>407.59199999999998</v>
      </c>
      <c r="DF77">
        <v>407.17200000000003</v>
      </c>
      <c r="DG77">
        <v>6.20384E-2</v>
      </c>
      <c r="DH77">
        <v>400.00200000000001</v>
      </c>
      <c r="DI77">
        <v>17.609000000000002</v>
      </c>
      <c r="DJ77">
        <v>1.6070500000000001</v>
      </c>
      <c r="DK77">
        <v>1.60141</v>
      </c>
      <c r="DL77">
        <v>14.0266</v>
      </c>
      <c r="DM77">
        <v>13.9724</v>
      </c>
      <c r="DN77">
        <v>0</v>
      </c>
      <c r="DO77">
        <v>0</v>
      </c>
      <c r="DP77">
        <v>0</v>
      </c>
      <c r="DQ77">
        <v>0</v>
      </c>
      <c r="DR77">
        <v>-2</v>
      </c>
      <c r="DS77">
        <v>0</v>
      </c>
      <c r="DT77">
        <v>-27.5</v>
      </c>
      <c r="DU77">
        <v>-3.8</v>
      </c>
      <c r="DV77">
        <v>34.561999999999998</v>
      </c>
      <c r="DW77">
        <v>40</v>
      </c>
      <c r="DX77">
        <v>37.436999999999998</v>
      </c>
      <c r="DY77">
        <v>39</v>
      </c>
      <c r="DZ77">
        <v>35.561999999999998</v>
      </c>
      <c r="EA77">
        <v>0</v>
      </c>
      <c r="EB77">
        <v>0</v>
      </c>
      <c r="EC77">
        <v>0</v>
      </c>
      <c r="ED77">
        <v>4073.8999998569502</v>
      </c>
      <c r="EE77">
        <v>0</v>
      </c>
      <c r="EF77">
        <v>2.5538461538461501</v>
      </c>
      <c r="EG77">
        <v>1.2444446105356901</v>
      </c>
      <c r="EH77">
        <v>6.1128201876001196</v>
      </c>
      <c r="EI77">
        <v>-27.576923076923102</v>
      </c>
      <c r="EJ77">
        <v>15</v>
      </c>
      <c r="EK77">
        <v>1634338063.5</v>
      </c>
      <c r="EL77" t="s">
        <v>516</v>
      </c>
      <c r="EM77">
        <v>1634338063.5</v>
      </c>
      <c r="EN77">
        <v>1634338061</v>
      </c>
      <c r="EO77">
        <v>141</v>
      </c>
      <c r="EP77">
        <v>-1.2999999999999999E-2</v>
      </c>
      <c r="EQ77">
        <v>-4.0000000000000001E-3</v>
      </c>
      <c r="ER77">
        <v>5.0579999999999998</v>
      </c>
      <c r="ES77">
        <v>-0.63400000000000001</v>
      </c>
      <c r="ET77">
        <v>400</v>
      </c>
      <c r="EU77">
        <v>18</v>
      </c>
      <c r="EV77">
        <v>0.78</v>
      </c>
      <c r="EW77">
        <v>0.15</v>
      </c>
      <c r="EX77">
        <v>0.34794953658536598</v>
      </c>
      <c r="EY77">
        <v>-0.112377554006969</v>
      </c>
      <c r="EZ77">
        <v>4.1948584241988399E-2</v>
      </c>
      <c r="FA77">
        <v>0</v>
      </c>
      <c r="FB77">
        <v>6.3959773170731704E-2</v>
      </c>
      <c r="FC77">
        <v>6.3028494773521198E-3</v>
      </c>
      <c r="FD77">
        <v>1.5315888896310201E-3</v>
      </c>
      <c r="FE77">
        <v>1</v>
      </c>
      <c r="FF77">
        <v>1</v>
      </c>
      <c r="FG77">
        <v>2</v>
      </c>
      <c r="FH77" t="s">
        <v>395</v>
      </c>
      <c r="FI77">
        <v>3.8229099999999998</v>
      </c>
      <c r="FJ77">
        <v>2.7052200000000002</v>
      </c>
      <c r="FK77">
        <v>8.8400599999999996E-2</v>
      </c>
      <c r="FL77">
        <v>8.9153399999999994E-2</v>
      </c>
      <c r="FM77">
        <v>8.6326299999999995E-2</v>
      </c>
      <c r="FN77">
        <v>8.3499699999999996E-2</v>
      </c>
      <c r="FO77">
        <v>26529.1</v>
      </c>
      <c r="FP77">
        <v>22514.5</v>
      </c>
      <c r="FQ77">
        <v>26123.200000000001</v>
      </c>
      <c r="FR77">
        <v>24115.3</v>
      </c>
      <c r="FS77">
        <v>40743</v>
      </c>
      <c r="FT77">
        <v>36474.5</v>
      </c>
      <c r="FU77">
        <v>47227</v>
      </c>
      <c r="FV77">
        <v>42989.4</v>
      </c>
      <c r="FW77">
        <v>2.7055699999999998</v>
      </c>
      <c r="FX77">
        <v>1.7584500000000001</v>
      </c>
      <c r="FY77">
        <v>4.3831799999999997E-2</v>
      </c>
      <c r="FZ77">
        <v>0</v>
      </c>
      <c r="GA77">
        <v>23.273299999999999</v>
      </c>
      <c r="GB77">
        <v>999.9</v>
      </c>
      <c r="GC77">
        <v>49.127000000000002</v>
      </c>
      <c r="GD77">
        <v>27.07</v>
      </c>
      <c r="GE77">
        <v>19.414300000000001</v>
      </c>
      <c r="GF77">
        <v>54.784100000000002</v>
      </c>
      <c r="GG77">
        <v>46.875</v>
      </c>
      <c r="GH77">
        <v>3</v>
      </c>
      <c r="GI77">
        <v>-0.265152</v>
      </c>
      <c r="GJ77">
        <v>-0.92743200000000003</v>
      </c>
      <c r="GK77">
        <v>20.2621</v>
      </c>
      <c r="GL77">
        <v>5.2351099999999997</v>
      </c>
      <c r="GM77">
        <v>11.986000000000001</v>
      </c>
      <c r="GN77">
        <v>4.9574499999999997</v>
      </c>
      <c r="GO77">
        <v>3.3039999999999998</v>
      </c>
      <c r="GP77">
        <v>1618</v>
      </c>
      <c r="GQ77">
        <v>9999</v>
      </c>
      <c r="GR77">
        <v>3008.8</v>
      </c>
      <c r="GS77">
        <v>19.899999999999999</v>
      </c>
      <c r="GT77">
        <v>1.8681399999999999</v>
      </c>
      <c r="GU77">
        <v>1.8638300000000001</v>
      </c>
      <c r="GV77">
        <v>1.8714900000000001</v>
      </c>
      <c r="GW77">
        <v>1.8621799999999999</v>
      </c>
      <c r="GX77">
        <v>1.86172</v>
      </c>
      <c r="GY77">
        <v>1.8682099999999999</v>
      </c>
      <c r="GZ77">
        <v>1.8583000000000001</v>
      </c>
      <c r="HA77">
        <v>1.8647800000000001</v>
      </c>
      <c r="HB77">
        <v>5</v>
      </c>
      <c r="HC77">
        <v>0</v>
      </c>
      <c r="HD77">
        <v>0</v>
      </c>
      <c r="HE77">
        <v>0</v>
      </c>
      <c r="HF77" t="s">
        <v>396</v>
      </c>
      <c r="HG77" t="s">
        <v>397</v>
      </c>
      <c r="HH77" t="s">
        <v>398</v>
      </c>
      <c r="HI77" t="s">
        <v>398</v>
      </c>
      <c r="HJ77" t="s">
        <v>398</v>
      </c>
      <c r="HK77" t="s">
        <v>398</v>
      </c>
      <c r="HL77">
        <v>0</v>
      </c>
      <c r="HM77">
        <v>100</v>
      </c>
      <c r="HN77">
        <v>100</v>
      </c>
      <c r="HO77">
        <v>5.0570000000000004</v>
      </c>
      <c r="HP77">
        <v>-0.63360000000000005</v>
      </c>
      <c r="HQ77">
        <v>5.0576190476190304</v>
      </c>
      <c r="HR77">
        <v>0</v>
      </c>
      <c r="HS77">
        <v>0</v>
      </c>
      <c r="HT77">
        <v>0</v>
      </c>
      <c r="HU77">
        <v>-0.63359499999999602</v>
      </c>
      <c r="HV77">
        <v>0</v>
      </c>
      <c r="HW77">
        <v>0</v>
      </c>
      <c r="HX77">
        <v>0</v>
      </c>
      <c r="HY77">
        <v>-1</v>
      </c>
      <c r="HZ77">
        <v>-1</v>
      </c>
      <c r="IA77">
        <v>-1</v>
      </c>
      <c r="IB77">
        <v>-1</v>
      </c>
      <c r="IC77">
        <v>0.9</v>
      </c>
      <c r="ID77">
        <v>0.9</v>
      </c>
      <c r="IE77">
        <v>1.5246599999999999</v>
      </c>
      <c r="IF77">
        <v>2.33765</v>
      </c>
      <c r="IG77">
        <v>2.64893</v>
      </c>
      <c r="IH77">
        <v>2.8967299999999998</v>
      </c>
      <c r="II77">
        <v>2.8442400000000001</v>
      </c>
      <c r="IJ77">
        <v>2.33643</v>
      </c>
      <c r="IK77">
        <v>31.9146</v>
      </c>
      <c r="IL77">
        <v>14.692399999999999</v>
      </c>
      <c r="IM77">
        <v>18</v>
      </c>
      <c r="IN77">
        <v>1192.6199999999999</v>
      </c>
      <c r="IO77">
        <v>371.16399999999999</v>
      </c>
      <c r="IP77">
        <v>24.999500000000001</v>
      </c>
      <c r="IQ77">
        <v>23.9039</v>
      </c>
      <c r="IR77">
        <v>30</v>
      </c>
      <c r="IS77">
        <v>23.827500000000001</v>
      </c>
      <c r="IT77">
        <v>23.774799999999999</v>
      </c>
      <c r="IU77">
        <v>30.567599999999999</v>
      </c>
      <c r="IV77">
        <v>0</v>
      </c>
      <c r="IW77">
        <v>100</v>
      </c>
      <c r="IX77">
        <v>25</v>
      </c>
      <c r="IY77">
        <v>400</v>
      </c>
      <c r="IZ77">
        <v>17.671800000000001</v>
      </c>
      <c r="JA77">
        <v>109.218</v>
      </c>
      <c r="JB77">
        <v>100.116</v>
      </c>
    </row>
    <row r="78" spans="1:262" x14ac:dyDescent="0.2">
      <c r="A78">
        <v>62</v>
      </c>
      <c r="B78">
        <v>1634338121.5</v>
      </c>
      <c r="C78">
        <v>1201.9000000953699</v>
      </c>
      <c r="D78" t="s">
        <v>535</v>
      </c>
      <c r="E78" t="s">
        <v>536</v>
      </c>
      <c r="F78" t="s">
        <v>391</v>
      </c>
      <c r="G78">
        <v>1634338121.5</v>
      </c>
      <c r="H78">
        <f t="shared" si="46"/>
        <v>1.1689937786795709E-4</v>
      </c>
      <c r="I78">
        <f t="shared" si="47"/>
        <v>0.11689937786795709</v>
      </c>
      <c r="J78">
        <f t="shared" si="48"/>
        <v>-0.68013750624421243</v>
      </c>
      <c r="K78">
        <f t="shared" si="49"/>
        <v>400.38</v>
      </c>
      <c r="L78">
        <f t="shared" si="50"/>
        <v>534.27229089419052</v>
      </c>
      <c r="M78">
        <f t="shared" si="51"/>
        <v>48.642004356401095</v>
      </c>
      <c r="N78">
        <f t="shared" si="52"/>
        <v>36.451985319360006</v>
      </c>
      <c r="O78">
        <f t="shared" si="53"/>
        <v>7.4844110964502929E-3</v>
      </c>
      <c r="P78">
        <f t="shared" si="54"/>
        <v>2.7551342688205103</v>
      </c>
      <c r="Q78">
        <f t="shared" si="55"/>
        <v>7.4731341176930508E-3</v>
      </c>
      <c r="R78">
        <f t="shared" si="56"/>
        <v>4.6717205778062957E-3</v>
      </c>
      <c r="S78">
        <f t="shared" si="57"/>
        <v>0</v>
      </c>
      <c r="T78">
        <f t="shared" si="58"/>
        <v>25.219973056312018</v>
      </c>
      <c r="U78">
        <f t="shared" si="59"/>
        <v>24.0124</v>
      </c>
      <c r="V78">
        <f t="shared" si="60"/>
        <v>2.9972060651152637</v>
      </c>
      <c r="W78">
        <f t="shared" si="61"/>
        <v>49.850482578020873</v>
      </c>
      <c r="X78">
        <f t="shared" si="62"/>
        <v>1.6090750110864001</v>
      </c>
      <c r="Y78">
        <f t="shared" si="63"/>
        <v>3.2278022756711344</v>
      </c>
      <c r="Z78">
        <f t="shared" si="64"/>
        <v>1.3881310540288636</v>
      </c>
      <c r="AA78">
        <f t="shared" si="65"/>
        <v>-5.1552625639769074</v>
      </c>
      <c r="AB78">
        <f t="shared" si="66"/>
        <v>184.15344342906738</v>
      </c>
      <c r="AC78">
        <f t="shared" si="67"/>
        <v>14.086086418097723</v>
      </c>
      <c r="AD78">
        <f t="shared" si="68"/>
        <v>193.08426728318818</v>
      </c>
      <c r="AE78">
        <v>0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48078.822831759637</v>
      </c>
      <c r="AJ78" t="s">
        <v>392</v>
      </c>
      <c r="AK78" t="s">
        <v>392</v>
      </c>
      <c r="AL78">
        <v>0</v>
      </c>
      <c r="AM78">
        <v>0</v>
      </c>
      <c r="AN78" t="e">
        <f t="shared" si="72"/>
        <v>#DIV/0!</v>
      </c>
      <c r="AO78">
        <v>0</v>
      </c>
      <c r="AP78" t="s">
        <v>392</v>
      </c>
      <c r="AQ78" t="s">
        <v>392</v>
      </c>
      <c r="AR78">
        <v>0</v>
      </c>
      <c r="AS78">
        <v>0</v>
      </c>
      <c r="AT78" t="e">
        <f t="shared" si="73"/>
        <v>#DIV/0!</v>
      </c>
      <c r="AU78">
        <v>0.5</v>
      </c>
      <c r="AV78">
        <f t="shared" si="74"/>
        <v>0</v>
      </c>
      <c r="AW78">
        <f t="shared" si="75"/>
        <v>-0.68013750624421243</v>
      </c>
      <c r="AX78" t="e">
        <f t="shared" si="76"/>
        <v>#DIV/0!</v>
      </c>
      <c r="AY78" t="e">
        <f t="shared" si="77"/>
        <v>#DIV/0!</v>
      </c>
      <c r="AZ78" t="e">
        <f t="shared" si="78"/>
        <v>#DIV/0!</v>
      </c>
      <c r="BA78" t="e">
        <f t="shared" si="79"/>
        <v>#DIV/0!</v>
      </c>
      <c r="BB78" t="s">
        <v>392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 t="e">
        <f t="shared" si="84"/>
        <v>#DIV/0!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v>231</v>
      </c>
      <c r="BM78">
        <v>300</v>
      </c>
      <c r="BN78">
        <v>300</v>
      </c>
      <c r="BO78">
        <v>300</v>
      </c>
      <c r="BP78">
        <v>8330.7900000000009</v>
      </c>
      <c r="BQ78">
        <v>980.15</v>
      </c>
      <c r="BR78">
        <v>-5.6589800000000001E-3</v>
      </c>
      <c r="BS78">
        <v>1.45</v>
      </c>
      <c r="BT78" t="s">
        <v>392</v>
      </c>
      <c r="BU78" t="s">
        <v>392</v>
      </c>
      <c r="BV78" t="s">
        <v>392</v>
      </c>
      <c r="BW78" t="s">
        <v>392</v>
      </c>
      <c r="BX78" t="s">
        <v>392</v>
      </c>
      <c r="BY78" t="s">
        <v>392</v>
      </c>
      <c r="BZ78" t="s">
        <v>392</v>
      </c>
      <c r="CA78" t="s">
        <v>392</v>
      </c>
      <c r="CB78" t="s">
        <v>392</v>
      </c>
      <c r="CC78" t="s">
        <v>392</v>
      </c>
      <c r="CD78">
        <f t="shared" si="88"/>
        <v>0</v>
      </c>
      <c r="CE78">
        <f t="shared" si="89"/>
        <v>0</v>
      </c>
      <c r="CF78">
        <f t="shared" si="90"/>
        <v>0</v>
      </c>
      <c r="CG78">
        <f t="shared" si="91"/>
        <v>0</v>
      </c>
      <c r="CH78">
        <v>6</v>
      </c>
      <c r="CI78">
        <v>0.5</v>
      </c>
      <c r="CJ78" t="s">
        <v>393</v>
      </c>
      <c r="CK78">
        <v>2</v>
      </c>
      <c r="CL78">
        <v>1634338121.5</v>
      </c>
      <c r="CM78">
        <v>400.38</v>
      </c>
      <c r="CN78">
        <v>400</v>
      </c>
      <c r="CO78">
        <v>17.6737</v>
      </c>
      <c r="CP78">
        <v>17.604800000000001</v>
      </c>
      <c r="CQ78">
        <v>395.322</v>
      </c>
      <c r="CR78">
        <v>18.307300000000001</v>
      </c>
      <c r="CS78">
        <v>1000</v>
      </c>
      <c r="CT78">
        <v>90.941400000000002</v>
      </c>
      <c r="CU78">
        <v>0.102072</v>
      </c>
      <c r="CV78">
        <v>25.252199999999998</v>
      </c>
      <c r="CW78">
        <v>24.0124</v>
      </c>
      <c r="CX78">
        <v>999.9</v>
      </c>
      <c r="CY78">
        <v>0</v>
      </c>
      <c r="CZ78">
        <v>0</v>
      </c>
      <c r="DA78">
        <v>9937.5</v>
      </c>
      <c r="DB78">
        <v>0</v>
      </c>
      <c r="DC78">
        <v>0.22256699999999999</v>
      </c>
      <c r="DD78">
        <v>0.37985200000000002</v>
      </c>
      <c r="DE78">
        <v>407.58300000000003</v>
      </c>
      <c r="DF78">
        <v>407.16800000000001</v>
      </c>
      <c r="DG78">
        <v>6.8887699999999996E-2</v>
      </c>
      <c r="DH78">
        <v>400</v>
      </c>
      <c r="DI78">
        <v>17.604800000000001</v>
      </c>
      <c r="DJ78">
        <v>1.60727</v>
      </c>
      <c r="DK78">
        <v>1.60101</v>
      </c>
      <c r="DL78">
        <v>14.028700000000001</v>
      </c>
      <c r="DM78">
        <v>13.968500000000001</v>
      </c>
      <c r="DN78">
        <v>0</v>
      </c>
      <c r="DO78">
        <v>0</v>
      </c>
      <c r="DP78">
        <v>0</v>
      </c>
      <c r="DQ78">
        <v>0</v>
      </c>
      <c r="DR78">
        <v>3.9</v>
      </c>
      <c r="DS78">
        <v>0</v>
      </c>
      <c r="DT78">
        <v>-27.5</v>
      </c>
      <c r="DU78">
        <v>-2.5</v>
      </c>
      <c r="DV78">
        <v>34.561999999999998</v>
      </c>
      <c r="DW78">
        <v>40</v>
      </c>
      <c r="DX78">
        <v>37.436999999999998</v>
      </c>
      <c r="DY78">
        <v>39</v>
      </c>
      <c r="DZ78">
        <v>35.625</v>
      </c>
      <c r="EA78">
        <v>0</v>
      </c>
      <c r="EB78">
        <v>0</v>
      </c>
      <c r="EC78">
        <v>0</v>
      </c>
      <c r="ED78">
        <v>4079.2999999523199</v>
      </c>
      <c r="EE78">
        <v>0</v>
      </c>
      <c r="EF78">
        <v>1.8959999999999999</v>
      </c>
      <c r="EG78">
        <v>9.2308108623207402E-2</v>
      </c>
      <c r="EH78">
        <v>4.7615381173598497</v>
      </c>
      <c r="EI78">
        <v>-26.632000000000001</v>
      </c>
      <c r="EJ78">
        <v>15</v>
      </c>
      <c r="EK78">
        <v>1634338063.5</v>
      </c>
      <c r="EL78" t="s">
        <v>516</v>
      </c>
      <c r="EM78">
        <v>1634338063.5</v>
      </c>
      <c r="EN78">
        <v>1634338061</v>
      </c>
      <c r="EO78">
        <v>141</v>
      </c>
      <c r="EP78">
        <v>-1.2999999999999999E-2</v>
      </c>
      <c r="EQ78">
        <v>-4.0000000000000001E-3</v>
      </c>
      <c r="ER78">
        <v>5.0579999999999998</v>
      </c>
      <c r="ES78">
        <v>-0.63400000000000001</v>
      </c>
      <c r="ET78">
        <v>400</v>
      </c>
      <c r="EU78">
        <v>18</v>
      </c>
      <c r="EV78">
        <v>0.78</v>
      </c>
      <c r="EW78">
        <v>0.15</v>
      </c>
      <c r="EX78">
        <v>0.35751882499999998</v>
      </c>
      <c r="EY78">
        <v>0.16042177485928699</v>
      </c>
      <c r="EZ78">
        <v>4.97833712774092E-2</v>
      </c>
      <c r="FA78">
        <v>0</v>
      </c>
      <c r="FB78">
        <v>6.4833255000000006E-2</v>
      </c>
      <c r="FC78">
        <v>9.2521801125708099E-4</v>
      </c>
      <c r="FD78">
        <v>1.3980732003278701E-3</v>
      </c>
      <c r="FE78">
        <v>1</v>
      </c>
      <c r="FF78">
        <v>1</v>
      </c>
      <c r="FG78">
        <v>2</v>
      </c>
      <c r="FH78" t="s">
        <v>395</v>
      </c>
      <c r="FI78">
        <v>3.8229099999999998</v>
      </c>
      <c r="FJ78">
        <v>2.7047599999999998</v>
      </c>
      <c r="FK78">
        <v>8.8398099999999993E-2</v>
      </c>
      <c r="FL78">
        <v>8.9152200000000001E-2</v>
      </c>
      <c r="FM78">
        <v>8.6334599999999997E-2</v>
      </c>
      <c r="FN78">
        <v>8.3484799999999998E-2</v>
      </c>
      <c r="FO78">
        <v>26529.1</v>
      </c>
      <c r="FP78">
        <v>22514.6</v>
      </c>
      <c r="FQ78">
        <v>26123.1</v>
      </c>
      <c r="FR78">
        <v>24115.4</v>
      </c>
      <c r="FS78">
        <v>40742.6</v>
      </c>
      <c r="FT78">
        <v>36475.5</v>
      </c>
      <c r="FU78">
        <v>47227</v>
      </c>
      <c r="FV78">
        <v>42989.8</v>
      </c>
      <c r="FW78">
        <v>2.7070500000000002</v>
      </c>
      <c r="FX78">
        <v>1.7589300000000001</v>
      </c>
      <c r="FY78">
        <v>4.4830099999999998E-2</v>
      </c>
      <c r="FZ78">
        <v>0</v>
      </c>
      <c r="GA78">
        <v>23.275200000000002</v>
      </c>
      <c r="GB78">
        <v>999.9</v>
      </c>
      <c r="GC78">
        <v>49.127000000000002</v>
      </c>
      <c r="GD78">
        <v>27.07</v>
      </c>
      <c r="GE78">
        <v>19.414000000000001</v>
      </c>
      <c r="GF78">
        <v>55.334099999999999</v>
      </c>
      <c r="GG78">
        <v>46.826900000000002</v>
      </c>
      <c r="GH78">
        <v>3</v>
      </c>
      <c r="GI78">
        <v>-0.26522099999999998</v>
      </c>
      <c r="GJ78">
        <v>-0.92855900000000002</v>
      </c>
      <c r="GK78">
        <v>20.262</v>
      </c>
      <c r="GL78">
        <v>5.2352600000000002</v>
      </c>
      <c r="GM78">
        <v>11.986000000000001</v>
      </c>
      <c r="GN78">
        <v>4.9573</v>
      </c>
      <c r="GO78">
        <v>3.3039999999999998</v>
      </c>
      <c r="GP78">
        <v>1618.3</v>
      </c>
      <c r="GQ78">
        <v>9999</v>
      </c>
      <c r="GR78">
        <v>3008.8</v>
      </c>
      <c r="GS78">
        <v>19.899999999999999</v>
      </c>
      <c r="GT78">
        <v>1.8681300000000001</v>
      </c>
      <c r="GU78">
        <v>1.8637900000000001</v>
      </c>
      <c r="GV78">
        <v>1.8714900000000001</v>
      </c>
      <c r="GW78">
        <v>1.8621799999999999</v>
      </c>
      <c r="GX78">
        <v>1.86172</v>
      </c>
      <c r="GY78">
        <v>1.8682099999999999</v>
      </c>
      <c r="GZ78">
        <v>1.8583099999999999</v>
      </c>
      <c r="HA78">
        <v>1.8647800000000001</v>
      </c>
      <c r="HB78">
        <v>5</v>
      </c>
      <c r="HC78">
        <v>0</v>
      </c>
      <c r="HD78">
        <v>0</v>
      </c>
      <c r="HE78">
        <v>0</v>
      </c>
      <c r="HF78" t="s">
        <v>396</v>
      </c>
      <c r="HG78" t="s">
        <v>397</v>
      </c>
      <c r="HH78" t="s">
        <v>398</v>
      </c>
      <c r="HI78" t="s">
        <v>398</v>
      </c>
      <c r="HJ78" t="s">
        <v>398</v>
      </c>
      <c r="HK78" t="s">
        <v>398</v>
      </c>
      <c r="HL78">
        <v>0</v>
      </c>
      <c r="HM78">
        <v>100</v>
      </c>
      <c r="HN78">
        <v>100</v>
      </c>
      <c r="HO78">
        <v>5.0579999999999998</v>
      </c>
      <c r="HP78">
        <v>-0.63360000000000005</v>
      </c>
      <c r="HQ78">
        <v>5.0576190476190304</v>
      </c>
      <c r="HR78">
        <v>0</v>
      </c>
      <c r="HS78">
        <v>0</v>
      </c>
      <c r="HT78">
        <v>0</v>
      </c>
      <c r="HU78">
        <v>-0.63359499999999602</v>
      </c>
      <c r="HV78">
        <v>0</v>
      </c>
      <c r="HW78">
        <v>0</v>
      </c>
      <c r="HX78">
        <v>0</v>
      </c>
      <c r="HY78">
        <v>-1</v>
      </c>
      <c r="HZ78">
        <v>-1</v>
      </c>
      <c r="IA78">
        <v>-1</v>
      </c>
      <c r="IB78">
        <v>-1</v>
      </c>
      <c r="IC78">
        <v>1</v>
      </c>
      <c r="ID78">
        <v>1</v>
      </c>
      <c r="IE78">
        <v>1.5246599999999999</v>
      </c>
      <c r="IF78">
        <v>2.34009</v>
      </c>
      <c r="IG78">
        <v>2.64893</v>
      </c>
      <c r="IH78">
        <v>2.8967299999999998</v>
      </c>
      <c r="II78">
        <v>2.8442400000000001</v>
      </c>
      <c r="IJ78">
        <v>2.3083499999999999</v>
      </c>
      <c r="IK78">
        <v>31.9146</v>
      </c>
      <c r="IL78">
        <v>14.674899999999999</v>
      </c>
      <c r="IM78">
        <v>18</v>
      </c>
      <c r="IN78">
        <v>1194.48</v>
      </c>
      <c r="IO78">
        <v>371.39600000000002</v>
      </c>
      <c r="IP78">
        <v>24.999600000000001</v>
      </c>
      <c r="IQ78">
        <v>23.902799999999999</v>
      </c>
      <c r="IR78">
        <v>29.9999</v>
      </c>
      <c r="IS78">
        <v>23.826499999999999</v>
      </c>
      <c r="IT78">
        <v>23.7729</v>
      </c>
      <c r="IU78">
        <v>30.568300000000001</v>
      </c>
      <c r="IV78">
        <v>0</v>
      </c>
      <c r="IW78">
        <v>100</v>
      </c>
      <c r="IX78">
        <v>25</v>
      </c>
      <c r="IY78">
        <v>400</v>
      </c>
      <c r="IZ78">
        <v>17.672799999999999</v>
      </c>
      <c r="JA78">
        <v>109.218</v>
      </c>
      <c r="JB78">
        <v>100.116</v>
      </c>
    </row>
    <row r="79" spans="1:262" x14ac:dyDescent="0.2">
      <c r="A79">
        <v>63</v>
      </c>
      <c r="B79">
        <v>1634338126.5</v>
      </c>
      <c r="C79">
        <v>1206.9000000953699</v>
      </c>
      <c r="D79" t="s">
        <v>537</v>
      </c>
      <c r="E79" t="s">
        <v>538</v>
      </c>
      <c r="F79" t="s">
        <v>391</v>
      </c>
      <c r="G79">
        <v>1634338126.5</v>
      </c>
      <c r="H79">
        <f t="shared" si="46"/>
        <v>1.1842145105703975E-4</v>
      </c>
      <c r="I79">
        <f t="shared" si="47"/>
        <v>0.11842145105703974</v>
      </c>
      <c r="J79">
        <f t="shared" si="48"/>
        <v>-0.6357226549497722</v>
      </c>
      <c r="K79">
        <f t="shared" si="49"/>
        <v>400.35399999999998</v>
      </c>
      <c r="L79">
        <f t="shared" si="50"/>
        <v>523.69001120973837</v>
      </c>
      <c r="M79">
        <f t="shared" si="51"/>
        <v>47.678737021617358</v>
      </c>
      <c r="N79">
        <f t="shared" si="52"/>
        <v>36.449755910863999</v>
      </c>
      <c r="O79">
        <f t="shared" si="53"/>
        <v>7.5470367835071446E-3</v>
      </c>
      <c r="P79">
        <f t="shared" si="54"/>
        <v>2.7659575634993732</v>
      </c>
      <c r="Q79">
        <f t="shared" si="55"/>
        <v>7.535615246287453E-3</v>
      </c>
      <c r="R79">
        <f t="shared" si="56"/>
        <v>4.7107842464414375E-3</v>
      </c>
      <c r="S79">
        <f t="shared" si="57"/>
        <v>0</v>
      </c>
      <c r="T79">
        <f t="shared" si="58"/>
        <v>25.225172228135836</v>
      </c>
      <c r="U79">
        <f t="shared" si="59"/>
        <v>24.045100000000001</v>
      </c>
      <c r="V79">
        <f t="shared" si="60"/>
        <v>3.0030979449431467</v>
      </c>
      <c r="W79">
        <f t="shared" si="61"/>
        <v>49.819132284947621</v>
      </c>
      <c r="X79">
        <f t="shared" si="62"/>
        <v>1.6085894542327999</v>
      </c>
      <c r="Y79">
        <f t="shared" si="63"/>
        <v>3.2288588348593539</v>
      </c>
      <c r="Z79">
        <f t="shared" si="64"/>
        <v>1.3945084907103469</v>
      </c>
      <c r="AA79">
        <f t="shared" si="65"/>
        <v>-5.2223859916154529</v>
      </c>
      <c r="AB79">
        <f t="shared" si="66"/>
        <v>180.82085562851216</v>
      </c>
      <c r="AC79">
        <f t="shared" si="67"/>
        <v>13.779701371203691</v>
      </c>
      <c r="AD79">
        <f t="shared" si="68"/>
        <v>189.3781710081004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48374.138411924658</v>
      </c>
      <c r="AJ79" t="s">
        <v>392</v>
      </c>
      <c r="AK79" t="s">
        <v>392</v>
      </c>
      <c r="AL79">
        <v>0</v>
      </c>
      <c r="AM79">
        <v>0</v>
      </c>
      <c r="AN79" t="e">
        <f t="shared" si="72"/>
        <v>#DIV/0!</v>
      </c>
      <c r="AO79">
        <v>0</v>
      </c>
      <c r="AP79" t="s">
        <v>392</v>
      </c>
      <c r="AQ79" t="s">
        <v>392</v>
      </c>
      <c r="AR79">
        <v>0</v>
      </c>
      <c r="AS79">
        <v>0</v>
      </c>
      <c r="AT79" t="e">
        <f t="shared" si="73"/>
        <v>#DIV/0!</v>
      </c>
      <c r="AU79">
        <v>0.5</v>
      </c>
      <c r="AV79">
        <f t="shared" si="74"/>
        <v>0</v>
      </c>
      <c r="AW79">
        <f t="shared" si="75"/>
        <v>-0.6357226549497722</v>
      </c>
      <c r="AX79" t="e">
        <f t="shared" si="76"/>
        <v>#DIV/0!</v>
      </c>
      <c r="AY79" t="e">
        <f t="shared" si="77"/>
        <v>#DIV/0!</v>
      </c>
      <c r="AZ79" t="e">
        <f t="shared" si="78"/>
        <v>#DIV/0!</v>
      </c>
      <c r="BA79" t="e">
        <f t="shared" si="79"/>
        <v>#DIV/0!</v>
      </c>
      <c r="BB79" t="s">
        <v>392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 t="e">
        <f t="shared" si="84"/>
        <v>#DIV/0!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v>231</v>
      </c>
      <c r="BM79">
        <v>300</v>
      </c>
      <c r="BN79">
        <v>300</v>
      </c>
      <c r="BO79">
        <v>300</v>
      </c>
      <c r="BP79">
        <v>8330.7900000000009</v>
      </c>
      <c r="BQ79">
        <v>980.15</v>
      </c>
      <c r="BR79">
        <v>-5.6589800000000001E-3</v>
      </c>
      <c r="BS79">
        <v>1.45</v>
      </c>
      <c r="BT79" t="s">
        <v>392</v>
      </c>
      <c r="BU79" t="s">
        <v>392</v>
      </c>
      <c r="BV79" t="s">
        <v>392</v>
      </c>
      <c r="BW79" t="s">
        <v>392</v>
      </c>
      <c r="BX79" t="s">
        <v>392</v>
      </c>
      <c r="BY79" t="s">
        <v>392</v>
      </c>
      <c r="BZ79" t="s">
        <v>392</v>
      </c>
      <c r="CA79" t="s">
        <v>392</v>
      </c>
      <c r="CB79" t="s">
        <v>392</v>
      </c>
      <c r="CC79" t="s">
        <v>392</v>
      </c>
      <c r="CD79">
        <f t="shared" si="88"/>
        <v>0</v>
      </c>
      <c r="CE79">
        <f t="shared" si="89"/>
        <v>0</v>
      </c>
      <c r="CF79">
        <f t="shared" si="90"/>
        <v>0</v>
      </c>
      <c r="CG79">
        <f t="shared" si="91"/>
        <v>0</v>
      </c>
      <c r="CH79">
        <v>6</v>
      </c>
      <c r="CI79">
        <v>0.5</v>
      </c>
      <c r="CJ79" t="s">
        <v>393</v>
      </c>
      <c r="CK79">
        <v>2</v>
      </c>
      <c r="CL79">
        <v>1634338126.5</v>
      </c>
      <c r="CM79">
        <v>400.35399999999998</v>
      </c>
      <c r="CN79">
        <v>400.00099999999998</v>
      </c>
      <c r="CO79">
        <v>17.668299999999999</v>
      </c>
      <c r="CP79">
        <v>17.598500000000001</v>
      </c>
      <c r="CQ79">
        <v>395.29599999999999</v>
      </c>
      <c r="CR79">
        <v>18.3019</v>
      </c>
      <c r="CS79">
        <v>999.96400000000006</v>
      </c>
      <c r="CT79">
        <v>90.9422</v>
      </c>
      <c r="CU79">
        <v>0.101616</v>
      </c>
      <c r="CV79">
        <v>25.2577</v>
      </c>
      <c r="CW79">
        <v>24.045100000000001</v>
      </c>
      <c r="CX79">
        <v>999.9</v>
      </c>
      <c r="CY79">
        <v>0</v>
      </c>
      <c r="CZ79">
        <v>0</v>
      </c>
      <c r="DA79">
        <v>10001.200000000001</v>
      </c>
      <c r="DB79">
        <v>0</v>
      </c>
      <c r="DC79">
        <v>0.22256699999999999</v>
      </c>
      <c r="DD79">
        <v>0.35250900000000002</v>
      </c>
      <c r="DE79">
        <v>407.55500000000001</v>
      </c>
      <c r="DF79">
        <v>407.16699999999997</v>
      </c>
      <c r="DG79">
        <v>6.9824200000000003E-2</v>
      </c>
      <c r="DH79">
        <v>400.00099999999998</v>
      </c>
      <c r="DI79">
        <v>17.598500000000001</v>
      </c>
      <c r="DJ79">
        <v>1.6067899999999999</v>
      </c>
      <c r="DK79">
        <v>1.6004400000000001</v>
      </c>
      <c r="DL79">
        <v>14.024100000000001</v>
      </c>
      <c r="DM79">
        <v>13.963100000000001</v>
      </c>
      <c r="DN79">
        <v>0</v>
      </c>
      <c r="DO79">
        <v>0</v>
      </c>
      <c r="DP79">
        <v>0</v>
      </c>
      <c r="DQ79">
        <v>0</v>
      </c>
      <c r="DR79">
        <v>-5</v>
      </c>
      <c r="DS79">
        <v>0</v>
      </c>
      <c r="DT79">
        <v>-22.8</v>
      </c>
      <c r="DU79">
        <v>-2.2000000000000002</v>
      </c>
      <c r="DV79">
        <v>34.561999999999998</v>
      </c>
      <c r="DW79">
        <v>40</v>
      </c>
      <c r="DX79">
        <v>37.436999999999998</v>
      </c>
      <c r="DY79">
        <v>39</v>
      </c>
      <c r="DZ79">
        <v>35.561999999999998</v>
      </c>
      <c r="EA79">
        <v>0</v>
      </c>
      <c r="EB79">
        <v>0</v>
      </c>
      <c r="EC79">
        <v>0</v>
      </c>
      <c r="ED79">
        <v>4084.0999999046298</v>
      </c>
      <c r="EE79">
        <v>0</v>
      </c>
      <c r="EF79">
        <v>1.248</v>
      </c>
      <c r="EG79">
        <v>-18.492307250034202</v>
      </c>
      <c r="EH79">
        <v>-9.6538466623078296</v>
      </c>
      <c r="EI79">
        <v>-26.8</v>
      </c>
      <c r="EJ79">
        <v>15</v>
      </c>
      <c r="EK79">
        <v>1634338063.5</v>
      </c>
      <c r="EL79" t="s">
        <v>516</v>
      </c>
      <c r="EM79">
        <v>1634338063.5</v>
      </c>
      <c r="EN79">
        <v>1634338061</v>
      </c>
      <c r="EO79">
        <v>141</v>
      </c>
      <c r="EP79">
        <v>-1.2999999999999999E-2</v>
      </c>
      <c r="EQ79">
        <v>-4.0000000000000001E-3</v>
      </c>
      <c r="ER79">
        <v>5.0579999999999998</v>
      </c>
      <c r="ES79">
        <v>-0.63400000000000001</v>
      </c>
      <c r="ET79">
        <v>400</v>
      </c>
      <c r="EU79">
        <v>18</v>
      </c>
      <c r="EV79">
        <v>0.78</v>
      </c>
      <c r="EW79">
        <v>0.15</v>
      </c>
      <c r="EX79">
        <v>0.34949107317073203</v>
      </c>
      <c r="EY79">
        <v>0.21559369337979001</v>
      </c>
      <c r="EZ79">
        <v>4.78796658455597E-2</v>
      </c>
      <c r="FA79">
        <v>0</v>
      </c>
      <c r="FB79">
        <v>6.6030914634146398E-2</v>
      </c>
      <c r="FC79">
        <v>1.78241268292684E-2</v>
      </c>
      <c r="FD79">
        <v>2.4990249385887001E-3</v>
      </c>
      <c r="FE79">
        <v>1</v>
      </c>
      <c r="FF79">
        <v>1</v>
      </c>
      <c r="FG79">
        <v>2</v>
      </c>
      <c r="FH79" t="s">
        <v>395</v>
      </c>
      <c r="FI79">
        <v>3.8228599999999999</v>
      </c>
      <c r="FJ79">
        <v>2.70486</v>
      </c>
      <c r="FK79">
        <v>8.8394600000000004E-2</v>
      </c>
      <c r="FL79">
        <v>8.9153200000000002E-2</v>
      </c>
      <c r="FM79">
        <v>8.6316900000000002E-2</v>
      </c>
      <c r="FN79">
        <v>8.3463899999999994E-2</v>
      </c>
      <c r="FO79">
        <v>26529.3</v>
      </c>
      <c r="FP79">
        <v>22514.799999999999</v>
      </c>
      <c r="FQ79">
        <v>26123.200000000001</v>
      </c>
      <c r="FR79">
        <v>24115.599999999999</v>
      </c>
      <c r="FS79">
        <v>40743.699999999997</v>
      </c>
      <c r="FT79">
        <v>36476.699999999997</v>
      </c>
      <c r="FU79">
        <v>47227.3</v>
      </c>
      <c r="FV79">
        <v>42990.2</v>
      </c>
      <c r="FW79">
        <v>2.7076500000000001</v>
      </c>
      <c r="FX79">
        <v>1.75912</v>
      </c>
      <c r="FY79">
        <v>4.6640599999999997E-2</v>
      </c>
      <c r="FZ79">
        <v>0</v>
      </c>
      <c r="GA79">
        <v>23.278199999999998</v>
      </c>
      <c r="GB79">
        <v>999.9</v>
      </c>
      <c r="GC79">
        <v>49.127000000000002</v>
      </c>
      <c r="GD79">
        <v>27.06</v>
      </c>
      <c r="GE79">
        <v>19.4008</v>
      </c>
      <c r="GF79">
        <v>55.284100000000002</v>
      </c>
      <c r="GG79">
        <v>46.866999999999997</v>
      </c>
      <c r="GH79">
        <v>3</v>
      </c>
      <c r="GI79">
        <v>-0.26524599999999998</v>
      </c>
      <c r="GJ79">
        <v>-0.929728</v>
      </c>
      <c r="GK79">
        <v>20.262</v>
      </c>
      <c r="GL79">
        <v>5.2349600000000001</v>
      </c>
      <c r="GM79">
        <v>11.986000000000001</v>
      </c>
      <c r="GN79">
        <v>4.9572500000000002</v>
      </c>
      <c r="GO79">
        <v>3.3039999999999998</v>
      </c>
      <c r="GP79">
        <v>1618.3</v>
      </c>
      <c r="GQ79">
        <v>9999</v>
      </c>
      <c r="GR79">
        <v>3008.8</v>
      </c>
      <c r="GS79">
        <v>19.899999999999999</v>
      </c>
      <c r="GT79">
        <v>1.8681300000000001</v>
      </c>
      <c r="GU79">
        <v>1.8638300000000001</v>
      </c>
      <c r="GV79">
        <v>1.8714900000000001</v>
      </c>
      <c r="GW79">
        <v>1.8621799999999999</v>
      </c>
      <c r="GX79">
        <v>1.86172</v>
      </c>
      <c r="GY79">
        <v>1.86825</v>
      </c>
      <c r="GZ79">
        <v>1.85832</v>
      </c>
      <c r="HA79">
        <v>1.8647800000000001</v>
      </c>
      <c r="HB79">
        <v>5</v>
      </c>
      <c r="HC79">
        <v>0</v>
      </c>
      <c r="HD79">
        <v>0</v>
      </c>
      <c r="HE79">
        <v>0</v>
      </c>
      <c r="HF79" t="s">
        <v>396</v>
      </c>
      <c r="HG79" t="s">
        <v>397</v>
      </c>
      <c r="HH79" t="s">
        <v>398</v>
      </c>
      <c r="HI79" t="s">
        <v>398</v>
      </c>
      <c r="HJ79" t="s">
        <v>398</v>
      </c>
      <c r="HK79" t="s">
        <v>398</v>
      </c>
      <c r="HL79">
        <v>0</v>
      </c>
      <c r="HM79">
        <v>100</v>
      </c>
      <c r="HN79">
        <v>100</v>
      </c>
      <c r="HO79">
        <v>5.0579999999999998</v>
      </c>
      <c r="HP79">
        <v>-0.63360000000000005</v>
      </c>
      <c r="HQ79">
        <v>5.0576190476190304</v>
      </c>
      <c r="HR79">
        <v>0</v>
      </c>
      <c r="HS79">
        <v>0</v>
      </c>
      <c r="HT79">
        <v>0</v>
      </c>
      <c r="HU79">
        <v>-0.63359499999999602</v>
      </c>
      <c r="HV79">
        <v>0</v>
      </c>
      <c r="HW79">
        <v>0</v>
      </c>
      <c r="HX79">
        <v>0</v>
      </c>
      <c r="HY79">
        <v>-1</v>
      </c>
      <c r="HZ79">
        <v>-1</v>
      </c>
      <c r="IA79">
        <v>-1</v>
      </c>
      <c r="IB79">
        <v>-1</v>
      </c>
      <c r="IC79">
        <v>1.1000000000000001</v>
      </c>
      <c r="ID79">
        <v>1.1000000000000001</v>
      </c>
      <c r="IE79">
        <v>1.5246599999999999</v>
      </c>
      <c r="IF79">
        <v>2.34009</v>
      </c>
      <c r="IG79">
        <v>2.64893</v>
      </c>
      <c r="IH79">
        <v>2.8967299999999998</v>
      </c>
      <c r="II79">
        <v>2.8442400000000001</v>
      </c>
      <c r="IJ79">
        <v>2.3022499999999999</v>
      </c>
      <c r="IK79">
        <v>31.9146</v>
      </c>
      <c r="IL79">
        <v>14.674899999999999</v>
      </c>
      <c r="IM79">
        <v>18</v>
      </c>
      <c r="IN79">
        <v>1195.22</v>
      </c>
      <c r="IO79">
        <v>371.49900000000002</v>
      </c>
      <c r="IP79">
        <v>24.999700000000001</v>
      </c>
      <c r="IQ79">
        <v>23.902799999999999</v>
      </c>
      <c r="IR79">
        <v>29.9999</v>
      </c>
      <c r="IS79">
        <v>23.825500000000002</v>
      </c>
      <c r="IT79">
        <v>23.7728</v>
      </c>
      <c r="IU79">
        <v>30.567499999999999</v>
      </c>
      <c r="IV79">
        <v>0</v>
      </c>
      <c r="IW79">
        <v>100</v>
      </c>
      <c r="IX79">
        <v>25</v>
      </c>
      <c r="IY79">
        <v>400</v>
      </c>
      <c r="IZ79">
        <v>17.667899999999999</v>
      </c>
      <c r="JA79">
        <v>109.21899999999999</v>
      </c>
      <c r="JB79">
        <v>100.117</v>
      </c>
    </row>
    <row r="80" spans="1:262" x14ac:dyDescent="0.2">
      <c r="A80">
        <v>64</v>
      </c>
      <c r="B80">
        <v>1634338376</v>
      </c>
      <c r="C80">
        <v>1456.4000000953699</v>
      </c>
      <c r="D80" t="s">
        <v>541</v>
      </c>
      <c r="E80" t="s">
        <v>542</v>
      </c>
      <c r="F80" t="s">
        <v>391</v>
      </c>
      <c r="G80">
        <v>1634338376</v>
      </c>
      <c r="H80">
        <f t="shared" si="46"/>
        <v>1.4945037643720723E-4</v>
      </c>
      <c r="I80">
        <f t="shared" si="47"/>
        <v>0.14945037643720724</v>
      </c>
      <c r="J80">
        <f t="shared" si="48"/>
        <v>-0.66483409496232848</v>
      </c>
      <c r="K80">
        <f t="shared" si="49"/>
        <v>400.36500000000001</v>
      </c>
      <c r="L80">
        <f t="shared" si="50"/>
        <v>502.32153255283521</v>
      </c>
      <c r="M80">
        <f t="shared" si="51"/>
        <v>45.732997426629233</v>
      </c>
      <c r="N80">
        <f t="shared" si="52"/>
        <v>36.450540795375005</v>
      </c>
      <c r="O80">
        <f t="shared" si="53"/>
        <v>9.3898513116321171E-3</v>
      </c>
      <c r="P80">
        <f t="shared" si="54"/>
        <v>2.7583049948014517</v>
      </c>
      <c r="Q80">
        <f t="shared" si="55"/>
        <v>9.3721291548018188E-3</v>
      </c>
      <c r="R80">
        <f t="shared" si="56"/>
        <v>5.8591701674961276E-3</v>
      </c>
      <c r="S80">
        <f t="shared" si="57"/>
        <v>0</v>
      </c>
      <c r="T80">
        <f t="shared" si="58"/>
        <v>25.197842952342782</v>
      </c>
      <c r="U80">
        <f t="shared" si="59"/>
        <v>24.080300000000001</v>
      </c>
      <c r="V80">
        <f t="shared" si="60"/>
        <v>3.0094515894319991</v>
      </c>
      <c r="W80">
        <f t="shared" si="61"/>
        <v>49.43338202549085</v>
      </c>
      <c r="X80">
        <f t="shared" si="62"/>
        <v>1.5943589361275001</v>
      </c>
      <c r="Y80">
        <f t="shared" si="63"/>
        <v>3.2252677660317715</v>
      </c>
      <c r="Z80">
        <f t="shared" si="64"/>
        <v>1.415092653304499</v>
      </c>
      <c r="AA80">
        <f t="shared" si="65"/>
        <v>-6.590761600880839</v>
      </c>
      <c r="AB80">
        <f t="shared" si="66"/>
        <v>172.30533963994989</v>
      </c>
      <c r="AC80">
        <f t="shared" si="67"/>
        <v>13.168284583900034</v>
      </c>
      <c r="AD80">
        <f t="shared" si="68"/>
        <v>178.8828626229691</v>
      </c>
      <c r="AE80">
        <v>0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48167.651092133543</v>
      </c>
      <c r="AJ80" t="s">
        <v>392</v>
      </c>
      <c r="AK80" t="s">
        <v>392</v>
      </c>
      <c r="AL80">
        <v>0</v>
      </c>
      <c r="AM80">
        <v>0</v>
      </c>
      <c r="AN80" t="e">
        <f t="shared" si="72"/>
        <v>#DIV/0!</v>
      </c>
      <c r="AO80">
        <v>0</v>
      </c>
      <c r="AP80" t="s">
        <v>392</v>
      </c>
      <c r="AQ80" t="s">
        <v>392</v>
      </c>
      <c r="AR80">
        <v>0</v>
      </c>
      <c r="AS80">
        <v>0</v>
      </c>
      <c r="AT80" t="e">
        <f t="shared" si="73"/>
        <v>#DIV/0!</v>
      </c>
      <c r="AU80">
        <v>0.5</v>
      </c>
      <c r="AV80">
        <f t="shared" si="74"/>
        <v>0</v>
      </c>
      <c r="AW80">
        <f t="shared" si="75"/>
        <v>-0.66483409496232848</v>
      </c>
      <c r="AX80" t="e">
        <f t="shared" si="76"/>
        <v>#DIV/0!</v>
      </c>
      <c r="AY80" t="e">
        <f t="shared" si="77"/>
        <v>#DIV/0!</v>
      </c>
      <c r="AZ80" t="e">
        <f t="shared" si="78"/>
        <v>#DIV/0!</v>
      </c>
      <c r="BA80" t="e">
        <f t="shared" si="79"/>
        <v>#DIV/0!</v>
      </c>
      <c r="BB80" t="s">
        <v>392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 t="e">
        <f t="shared" si="84"/>
        <v>#DIV/0!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v>231</v>
      </c>
      <c r="BM80">
        <v>300</v>
      </c>
      <c r="BN80">
        <v>300</v>
      </c>
      <c r="BO80">
        <v>300</v>
      </c>
      <c r="BP80">
        <v>8330.7900000000009</v>
      </c>
      <c r="BQ80">
        <v>980.15</v>
      </c>
      <c r="BR80">
        <v>-5.6589800000000001E-3</v>
      </c>
      <c r="BS80">
        <v>1.45</v>
      </c>
      <c r="BT80" t="s">
        <v>392</v>
      </c>
      <c r="BU80" t="s">
        <v>392</v>
      </c>
      <c r="BV80" t="s">
        <v>392</v>
      </c>
      <c r="BW80" t="s">
        <v>392</v>
      </c>
      <c r="BX80" t="s">
        <v>392</v>
      </c>
      <c r="BY80" t="s">
        <v>392</v>
      </c>
      <c r="BZ80" t="s">
        <v>392</v>
      </c>
      <c r="CA80" t="s">
        <v>392</v>
      </c>
      <c r="CB80" t="s">
        <v>392</v>
      </c>
      <c r="CC80" t="s">
        <v>392</v>
      </c>
      <c r="CD80">
        <f t="shared" si="88"/>
        <v>0</v>
      </c>
      <c r="CE80">
        <f t="shared" si="89"/>
        <v>0</v>
      </c>
      <c r="CF80">
        <f t="shared" si="90"/>
        <v>0</v>
      </c>
      <c r="CG80">
        <f t="shared" si="91"/>
        <v>0</v>
      </c>
      <c r="CH80">
        <v>6</v>
      </c>
      <c r="CI80">
        <v>0.5</v>
      </c>
      <c r="CJ80" t="s">
        <v>393</v>
      </c>
      <c r="CK80">
        <v>2</v>
      </c>
      <c r="CL80">
        <v>1634338376</v>
      </c>
      <c r="CM80">
        <v>400.36500000000001</v>
      </c>
      <c r="CN80">
        <v>400.00200000000001</v>
      </c>
      <c r="CO80">
        <v>17.5121</v>
      </c>
      <c r="CP80">
        <v>17.423999999999999</v>
      </c>
      <c r="CQ80">
        <v>395.334</v>
      </c>
      <c r="CR80">
        <v>18.149100000000001</v>
      </c>
      <c r="CS80">
        <v>999.99900000000002</v>
      </c>
      <c r="CT80">
        <v>90.940600000000003</v>
      </c>
      <c r="CU80">
        <v>0.102675</v>
      </c>
      <c r="CV80">
        <v>25.239000000000001</v>
      </c>
      <c r="CW80">
        <v>24.080300000000001</v>
      </c>
      <c r="CX80">
        <v>999.9</v>
      </c>
      <c r="CY80">
        <v>0</v>
      </c>
      <c r="CZ80">
        <v>0</v>
      </c>
      <c r="DA80">
        <v>9956.25</v>
      </c>
      <c r="DB80">
        <v>0</v>
      </c>
      <c r="DC80">
        <v>0.22256699999999999</v>
      </c>
      <c r="DD80">
        <v>0.36331200000000002</v>
      </c>
      <c r="DE80">
        <v>407.50200000000001</v>
      </c>
      <c r="DF80">
        <v>407.09500000000003</v>
      </c>
      <c r="DG80">
        <v>8.8180499999999995E-2</v>
      </c>
      <c r="DH80">
        <v>400.00200000000001</v>
      </c>
      <c r="DI80">
        <v>17.423999999999999</v>
      </c>
      <c r="DJ80">
        <v>1.59256</v>
      </c>
      <c r="DK80">
        <v>1.5845400000000001</v>
      </c>
      <c r="DL80">
        <v>13.887</v>
      </c>
      <c r="DM80">
        <v>13.8093</v>
      </c>
      <c r="DN80">
        <v>0</v>
      </c>
      <c r="DO80">
        <v>0</v>
      </c>
      <c r="DP80">
        <v>0</v>
      </c>
      <c r="DQ80">
        <v>0</v>
      </c>
      <c r="DR80">
        <v>-3.6</v>
      </c>
      <c r="DS80">
        <v>0</v>
      </c>
      <c r="DT80">
        <v>-28.4</v>
      </c>
      <c r="DU80">
        <v>-4.9000000000000004</v>
      </c>
      <c r="DV80">
        <v>34.625</v>
      </c>
      <c r="DW80">
        <v>40</v>
      </c>
      <c r="DX80">
        <v>37.436999999999998</v>
      </c>
      <c r="DY80">
        <v>39</v>
      </c>
      <c r="DZ80">
        <v>35.625</v>
      </c>
      <c r="EA80">
        <v>0</v>
      </c>
      <c r="EB80">
        <v>0</v>
      </c>
      <c r="EC80">
        <v>0</v>
      </c>
      <c r="ED80">
        <v>4333.6999998092697</v>
      </c>
      <c r="EE80">
        <v>0</v>
      </c>
      <c r="EF80">
        <v>2.2839999999999998</v>
      </c>
      <c r="EG80">
        <v>0.92307719916282105</v>
      </c>
      <c r="EH80">
        <v>-4.8538461864112703</v>
      </c>
      <c r="EI80">
        <v>-27.231999999999999</v>
      </c>
      <c r="EJ80">
        <v>15</v>
      </c>
      <c r="EK80">
        <v>1634338342</v>
      </c>
      <c r="EL80" t="s">
        <v>543</v>
      </c>
      <c r="EM80">
        <v>1634338342</v>
      </c>
      <c r="EN80">
        <v>1634338338.5</v>
      </c>
      <c r="EO80">
        <v>142</v>
      </c>
      <c r="EP80">
        <v>-2.7E-2</v>
      </c>
      <c r="EQ80">
        <v>-3.0000000000000001E-3</v>
      </c>
      <c r="ER80">
        <v>5.0309999999999997</v>
      </c>
      <c r="ES80">
        <v>-0.63700000000000001</v>
      </c>
      <c r="ET80">
        <v>400</v>
      </c>
      <c r="EU80">
        <v>17</v>
      </c>
      <c r="EV80">
        <v>0.75</v>
      </c>
      <c r="EW80">
        <v>0.15</v>
      </c>
      <c r="EX80">
        <v>0.36275714999999997</v>
      </c>
      <c r="EY80">
        <v>2.75850731707309E-2</v>
      </c>
      <c r="EZ80">
        <v>2.9731508408210601E-2</v>
      </c>
      <c r="FA80">
        <v>1</v>
      </c>
      <c r="FB80">
        <v>8.7030702500000001E-2</v>
      </c>
      <c r="FC80">
        <v>7.0781414634144696E-3</v>
      </c>
      <c r="FD80">
        <v>1.10440647872228E-3</v>
      </c>
      <c r="FE80">
        <v>1</v>
      </c>
      <c r="FF80">
        <v>2</v>
      </c>
      <c r="FG80">
        <v>2</v>
      </c>
      <c r="FH80" t="s">
        <v>403</v>
      </c>
      <c r="FI80">
        <v>3.8229099999999998</v>
      </c>
      <c r="FJ80">
        <v>2.7055199999999999</v>
      </c>
      <c r="FK80">
        <v>8.8407799999999995E-2</v>
      </c>
      <c r="FL80">
        <v>8.9159699999999995E-2</v>
      </c>
      <c r="FM80">
        <v>8.5799E-2</v>
      </c>
      <c r="FN80">
        <v>8.2876199999999997E-2</v>
      </c>
      <c r="FO80">
        <v>26530.3</v>
      </c>
      <c r="FP80">
        <v>22516.6</v>
      </c>
      <c r="FQ80">
        <v>26124.400000000001</v>
      </c>
      <c r="FR80">
        <v>24117.599999999999</v>
      </c>
      <c r="FS80">
        <v>40768.400000000001</v>
      </c>
      <c r="FT80">
        <v>36502.800000000003</v>
      </c>
      <c r="FU80">
        <v>47228.800000000003</v>
      </c>
      <c r="FV80">
        <v>42993.3</v>
      </c>
      <c r="FW80">
        <v>2.70587</v>
      </c>
      <c r="FX80">
        <v>1.7591000000000001</v>
      </c>
      <c r="FY80">
        <v>4.6744899999999999E-2</v>
      </c>
      <c r="FZ80">
        <v>0</v>
      </c>
      <c r="GA80">
        <v>23.311699999999998</v>
      </c>
      <c r="GB80">
        <v>999.9</v>
      </c>
      <c r="GC80">
        <v>48.932000000000002</v>
      </c>
      <c r="GD80">
        <v>26.989000000000001</v>
      </c>
      <c r="GE80">
        <v>19.246400000000001</v>
      </c>
      <c r="GF80">
        <v>55.454099999999997</v>
      </c>
      <c r="GG80">
        <v>46.9071</v>
      </c>
      <c r="GH80">
        <v>3</v>
      </c>
      <c r="GI80">
        <v>-0.26863599999999999</v>
      </c>
      <c r="GJ80">
        <v>-0.93069199999999996</v>
      </c>
      <c r="GK80">
        <v>20.2621</v>
      </c>
      <c r="GL80">
        <v>5.2352600000000002</v>
      </c>
      <c r="GM80">
        <v>11.986000000000001</v>
      </c>
      <c r="GN80">
        <v>4.9570999999999996</v>
      </c>
      <c r="GO80">
        <v>3.3039499999999999</v>
      </c>
      <c r="GP80">
        <v>1625.8</v>
      </c>
      <c r="GQ80">
        <v>9999</v>
      </c>
      <c r="GR80">
        <v>3008.8</v>
      </c>
      <c r="GS80">
        <v>20</v>
      </c>
      <c r="GT80">
        <v>1.8681300000000001</v>
      </c>
      <c r="GU80">
        <v>1.86381</v>
      </c>
      <c r="GV80">
        <v>1.8714900000000001</v>
      </c>
      <c r="GW80">
        <v>1.86219</v>
      </c>
      <c r="GX80">
        <v>1.86172</v>
      </c>
      <c r="GY80">
        <v>1.86815</v>
      </c>
      <c r="GZ80">
        <v>1.8583000000000001</v>
      </c>
      <c r="HA80">
        <v>1.8647800000000001</v>
      </c>
      <c r="HB80">
        <v>5</v>
      </c>
      <c r="HC80">
        <v>0</v>
      </c>
      <c r="HD80">
        <v>0</v>
      </c>
      <c r="HE80">
        <v>0</v>
      </c>
      <c r="HF80" t="s">
        <v>396</v>
      </c>
      <c r="HG80" t="s">
        <v>397</v>
      </c>
      <c r="HH80" t="s">
        <v>398</v>
      </c>
      <c r="HI80" t="s">
        <v>398</v>
      </c>
      <c r="HJ80" t="s">
        <v>398</v>
      </c>
      <c r="HK80" t="s">
        <v>398</v>
      </c>
      <c r="HL80">
        <v>0</v>
      </c>
      <c r="HM80">
        <v>100</v>
      </c>
      <c r="HN80">
        <v>100</v>
      </c>
      <c r="HO80">
        <v>5.0309999999999997</v>
      </c>
      <c r="HP80">
        <v>-0.63700000000000001</v>
      </c>
      <c r="HQ80">
        <v>5.0312857142858398</v>
      </c>
      <c r="HR80">
        <v>0</v>
      </c>
      <c r="HS80">
        <v>0</v>
      </c>
      <c r="HT80">
        <v>0</v>
      </c>
      <c r="HU80">
        <v>-0.63698999999999695</v>
      </c>
      <c r="HV80">
        <v>0</v>
      </c>
      <c r="HW80">
        <v>0</v>
      </c>
      <c r="HX80">
        <v>0</v>
      </c>
      <c r="HY80">
        <v>-1</v>
      </c>
      <c r="HZ80">
        <v>-1</v>
      </c>
      <c r="IA80">
        <v>-1</v>
      </c>
      <c r="IB80">
        <v>-1</v>
      </c>
      <c r="IC80">
        <v>0.6</v>
      </c>
      <c r="ID80">
        <v>0.6</v>
      </c>
      <c r="IE80">
        <v>1.5246599999999999</v>
      </c>
      <c r="IF80">
        <v>2.33765</v>
      </c>
      <c r="IG80">
        <v>2.64893</v>
      </c>
      <c r="IH80">
        <v>2.8967299999999998</v>
      </c>
      <c r="II80">
        <v>2.8442400000000001</v>
      </c>
      <c r="IJ80">
        <v>2.33887</v>
      </c>
      <c r="IK80">
        <v>31.848800000000001</v>
      </c>
      <c r="IL80">
        <v>14.6486</v>
      </c>
      <c r="IM80">
        <v>18</v>
      </c>
      <c r="IN80">
        <v>1192.02</v>
      </c>
      <c r="IO80">
        <v>371.197</v>
      </c>
      <c r="IP80">
        <v>25</v>
      </c>
      <c r="IQ80">
        <v>23.8567</v>
      </c>
      <c r="IR80">
        <v>30.0001</v>
      </c>
      <c r="IS80">
        <v>23.7837</v>
      </c>
      <c r="IT80">
        <v>23.731300000000001</v>
      </c>
      <c r="IU80">
        <v>30.556899999999999</v>
      </c>
      <c r="IV80">
        <v>0</v>
      </c>
      <c r="IW80">
        <v>100</v>
      </c>
      <c r="IX80">
        <v>25</v>
      </c>
      <c r="IY80">
        <v>400</v>
      </c>
      <c r="IZ80">
        <v>17.529800000000002</v>
      </c>
      <c r="JA80">
        <v>109.223</v>
      </c>
      <c r="JB80">
        <v>100.125</v>
      </c>
    </row>
    <row r="81" spans="1:262" x14ac:dyDescent="0.2">
      <c r="A81">
        <v>65</v>
      </c>
      <c r="B81">
        <v>1634338381</v>
      </c>
      <c r="C81">
        <v>1461.4000000953699</v>
      </c>
      <c r="D81" t="s">
        <v>544</v>
      </c>
      <c r="E81" t="s">
        <v>545</v>
      </c>
      <c r="F81" t="s">
        <v>391</v>
      </c>
      <c r="G81">
        <v>1634338381</v>
      </c>
      <c r="H81">
        <f t="shared" ref="H81:H112" si="92">(I81)/1000</f>
        <v>1.5097372292971345E-4</v>
      </c>
      <c r="I81">
        <f t="shared" ref="I81:I103" si="93">1000*CS81*AG81*(CO81-CP81)/(100*CH81*(1000-AG81*CO81))</f>
        <v>0.15097372292971345</v>
      </c>
      <c r="J81">
        <f t="shared" ref="J81:J103" si="94">CS81*AG81*(CN81-CM81*(1000-AG81*CP81)/(1000-AG81*CO81))/(100*CH81)</f>
        <v>-0.64209602677306599</v>
      </c>
      <c r="K81">
        <f t="shared" ref="K81:K112" si="95">CM81 - IF(AG81&gt;1, J81*CH81*100/(AI81*DA81), 0)</f>
        <v>400.34500000000003</v>
      </c>
      <c r="L81">
        <f t="shared" ref="L81:L112" si="96">((R81-H81/2)*K81-J81)/(R81+H81/2)</f>
        <v>497.51920139526288</v>
      </c>
      <c r="M81">
        <f t="shared" ref="M81:M112" si="97">L81*(CT81+CU81)/1000</f>
        <v>45.296192898942472</v>
      </c>
      <c r="N81">
        <f t="shared" ref="N81:N103" si="98">(CM81 - IF(AG81&gt;1, J81*CH81*100/(AI81*DA81), 0))*(CT81+CU81)/1000</f>
        <v>36.449054217950007</v>
      </c>
      <c r="O81">
        <f t="shared" ref="O81:O112" si="99">2/((1/Q81-1/P81)+SIGN(Q81)*SQRT((1/Q81-1/P81)*(1/Q81-1/P81) + 4*CI81/((CI81+1)*(CI81+1))*(2*1/Q81*1/P81-1/P81*1/P81)))</f>
        <v>9.4717273839090149E-3</v>
      </c>
      <c r="P81">
        <f t="shared" ref="P81:P103" si="100">IF(LEFT(CJ81,1)&lt;&gt;"0",IF(LEFT(CJ81,1)="1",3,CK81),$D$5+$E$5*(DA81*CT81/($K$5*1000))+$F$5*(DA81*CT81/($K$5*1000))*MAX(MIN(CH81,$J$5),$I$5)*MAX(MIN(CH81,$J$5),$I$5)+$G$5*MAX(MIN(CH81,$J$5),$I$5)*(DA81*CT81/($K$5*1000))+$H$5*(DA81*CT81/($K$5*1000))*(DA81*CT81/($K$5*1000)))</f>
        <v>2.7653215435194158</v>
      </c>
      <c r="Q81">
        <f t="shared" ref="Q81:Q103" si="101">H81*(1000-(1000*0.61365*EXP(17.502*U81/(240.97+U81))/(CT81+CU81)+CO81)/2)/(1000*0.61365*EXP(17.502*U81/(240.97+U81))/(CT81+CU81)-CO81)</f>
        <v>9.4537407986404302E-3</v>
      </c>
      <c r="R81">
        <f t="shared" ref="R81:R103" si="102">1/((CI81+1)/(O81/1.6)+1/(P81/1.37)) + CI81/((CI81+1)/(O81/1.6) + CI81/(P81/1.37))</f>
        <v>5.9102011433261473E-3</v>
      </c>
      <c r="S81">
        <f t="shared" ref="S81:S103" si="103">(CD81*CG81)</f>
        <v>0</v>
      </c>
      <c r="T81">
        <f t="shared" ref="T81:T112" si="104">(CV81+(S81+2*0.95*0.0000000567*(((CV81+$B$7)+273)^4-(CV81+273)^4)-44100*H81)/(1.84*29.3*P81+8*0.95*0.0000000567*(CV81+273)^3))</f>
        <v>25.204021612939275</v>
      </c>
      <c r="U81">
        <f t="shared" ref="U81:U112" si="105">($C$7*CW81+$D$7*CX81+$E$7*T81)</f>
        <v>24.090699999999998</v>
      </c>
      <c r="V81">
        <f t="shared" ref="V81:V112" si="106">0.61365*EXP(17.502*U81/(240.97+U81))</f>
        <v>3.0113310503302193</v>
      </c>
      <c r="W81">
        <f t="shared" ref="W81:W112" si="107">(X81/Y81*100)</f>
        <v>49.407944953683014</v>
      </c>
      <c r="X81">
        <f t="shared" ref="X81:X103" si="108">CO81*(CT81+CU81)/1000</f>
        <v>1.5941550528670001</v>
      </c>
      <c r="Y81">
        <f t="shared" ref="Y81:Y103" si="109">0.61365*EXP(17.502*CV81/(240.97+CV81))</f>
        <v>3.2265156026250938</v>
      </c>
      <c r="Z81">
        <f t="shared" ref="Z81:Z103" si="110">(V81-CO81*(CT81+CU81)/1000)</f>
        <v>1.4171759974632192</v>
      </c>
      <c r="AA81">
        <f t="shared" ref="AA81:AA103" si="111">(-H81*44100)</f>
        <v>-6.6579411812003633</v>
      </c>
      <c r="AB81">
        <f t="shared" ref="AB81:AB103" si="112">2*29.3*P81*0.92*(CV81-U81)</f>
        <v>172.16222058461204</v>
      </c>
      <c r="AC81">
        <f t="shared" ref="AC81:AC103" si="113">2*0.95*0.0000000567*(((CV81+$B$7)+273)^4-(U81+273)^4)</f>
        <v>13.125079620278116</v>
      </c>
      <c r="AD81">
        <f t="shared" ref="AD81:AD112" si="114">S81+AC81+AA81+AB81</f>
        <v>178.6293590236898</v>
      </c>
      <c r="AE81">
        <v>0</v>
      </c>
      <c r="AF81">
        <v>0</v>
      </c>
      <c r="AG81">
        <f t="shared" ref="AG81:AG103" si="115">IF(AE81*$H$13&gt;=AI81,1,(AI81/(AI81-AE81*$H$13)))</f>
        <v>1</v>
      </c>
      <c r="AH81">
        <f t="shared" ref="AH81:AH112" si="116">(AG81-1)*100</f>
        <v>0</v>
      </c>
      <c r="AI81">
        <f t="shared" ref="AI81:AI103" si="117">MAX(0,($B$13+$C$13*DA81)/(1+$D$13*DA81)*CT81/(CV81+273)*$E$13)</f>
        <v>48358.685396122331</v>
      </c>
      <c r="AJ81" t="s">
        <v>392</v>
      </c>
      <c r="AK81" t="s">
        <v>392</v>
      </c>
      <c r="AL81">
        <v>0</v>
      </c>
      <c r="AM81">
        <v>0</v>
      </c>
      <c r="AN81" t="e">
        <f t="shared" ref="AN81:AN112" si="118">1-AL81/AM81</f>
        <v>#DIV/0!</v>
      </c>
      <c r="AO81">
        <v>0</v>
      </c>
      <c r="AP81" t="s">
        <v>392</v>
      </c>
      <c r="AQ81" t="s">
        <v>392</v>
      </c>
      <c r="AR81">
        <v>0</v>
      </c>
      <c r="AS81">
        <v>0</v>
      </c>
      <c r="AT81" t="e">
        <f t="shared" ref="AT81:AT112" si="119">1-AR81/AS81</f>
        <v>#DIV/0!</v>
      </c>
      <c r="AU81">
        <v>0.5</v>
      </c>
      <c r="AV81">
        <f t="shared" ref="AV81:AV103" si="120">CE81</f>
        <v>0</v>
      </c>
      <c r="AW81">
        <f t="shared" ref="AW81:AW103" si="121">J81</f>
        <v>-0.64209602677306599</v>
      </c>
      <c r="AX81" t="e">
        <f t="shared" ref="AX81:AX103" si="122">AT81*AU81*AV81</f>
        <v>#DIV/0!</v>
      </c>
      <c r="AY81" t="e">
        <f t="shared" ref="AY81:AY103" si="123">(AW81-AO81)/AV81</f>
        <v>#DIV/0!</v>
      </c>
      <c r="AZ81" t="e">
        <f t="shared" ref="AZ81:AZ103" si="124">(AM81-AS81)/AS81</f>
        <v>#DIV/0!</v>
      </c>
      <c r="BA81" t="e">
        <f t="shared" ref="BA81:BA103" si="125">AL81/(AN81+AL81/AS81)</f>
        <v>#DIV/0!</v>
      </c>
      <c r="BB81" t="s">
        <v>392</v>
      </c>
      <c r="BC81">
        <v>0</v>
      </c>
      <c r="BD81" t="e">
        <f t="shared" ref="BD81:BD112" si="126">IF(BC81&lt;&gt;0, BC81, BA81)</f>
        <v>#DIV/0!</v>
      </c>
      <c r="BE81" t="e">
        <f t="shared" ref="BE81:BE112" si="127">1-BD81/AS81</f>
        <v>#DIV/0!</v>
      </c>
      <c r="BF81" t="e">
        <f t="shared" ref="BF81:BF103" si="128">(AS81-AR81)/(AS81-BD81)</f>
        <v>#DIV/0!</v>
      </c>
      <c r="BG81" t="e">
        <f t="shared" ref="BG81:BG103" si="129">(AM81-AS81)/(AM81-BD81)</f>
        <v>#DIV/0!</v>
      </c>
      <c r="BH81" t="e">
        <f t="shared" ref="BH81:BH103" si="130">(AS81-AR81)/(AS81-AL81)</f>
        <v>#DIV/0!</v>
      </c>
      <c r="BI81" t="e">
        <f t="shared" ref="BI81:BI103" si="131">(AM81-AS81)/(AM81-AL81)</f>
        <v>#DIV/0!</v>
      </c>
      <c r="BJ81" t="e">
        <f t="shared" ref="BJ81:BJ103" si="132">(BF81*BD81/AR81)</f>
        <v>#DIV/0!</v>
      </c>
      <c r="BK81" t="e">
        <f t="shared" ref="BK81:BK112" si="133">(1-BJ81)</f>
        <v>#DIV/0!</v>
      </c>
      <c r="BL81">
        <v>231</v>
      </c>
      <c r="BM81">
        <v>300</v>
      </c>
      <c r="BN81">
        <v>300</v>
      </c>
      <c r="BO81">
        <v>300</v>
      </c>
      <c r="BP81">
        <v>8330.7900000000009</v>
      </c>
      <c r="BQ81">
        <v>980.15</v>
      </c>
      <c r="BR81">
        <v>-5.6589800000000001E-3</v>
      </c>
      <c r="BS81">
        <v>1.45</v>
      </c>
      <c r="BT81" t="s">
        <v>392</v>
      </c>
      <c r="BU81" t="s">
        <v>392</v>
      </c>
      <c r="BV81" t="s">
        <v>392</v>
      </c>
      <c r="BW81" t="s">
        <v>392</v>
      </c>
      <c r="BX81" t="s">
        <v>392</v>
      </c>
      <c r="BY81" t="s">
        <v>392</v>
      </c>
      <c r="BZ81" t="s">
        <v>392</v>
      </c>
      <c r="CA81" t="s">
        <v>392</v>
      </c>
      <c r="CB81" t="s">
        <v>392</v>
      </c>
      <c r="CC81" t="s">
        <v>392</v>
      </c>
      <c r="CD81">
        <f t="shared" ref="CD81:CD103" si="134">$B$11*DB81+$C$11*DC81+$F$11*DN81*(1-DQ81)</f>
        <v>0</v>
      </c>
      <c r="CE81">
        <f t="shared" ref="CE81:CE112" si="135">CD81*CF81</f>
        <v>0</v>
      </c>
      <c r="CF81">
        <f t="shared" ref="CF81:CF103" si="136">($B$11*$D$9+$C$11*$D$9+$F$11*((EA81+DS81)/MAX(EA81+DS81+EB81, 0.1)*$I$9+EB81/MAX(EA81+DS81+EB81, 0.1)*$J$9))/($B$11+$C$11+$F$11)</f>
        <v>0</v>
      </c>
      <c r="CG81">
        <f t="shared" ref="CG81:CG103" si="137">($B$11*$K$9+$C$11*$K$9+$F$11*((EA81+DS81)/MAX(EA81+DS81+EB81, 0.1)*$P$9+EB81/MAX(EA81+DS81+EB81, 0.1)*$Q$9))/($B$11+$C$11+$F$11)</f>
        <v>0</v>
      </c>
      <c r="CH81">
        <v>6</v>
      </c>
      <c r="CI81">
        <v>0.5</v>
      </c>
      <c r="CJ81" t="s">
        <v>393</v>
      </c>
      <c r="CK81">
        <v>2</v>
      </c>
      <c r="CL81">
        <v>1634338381</v>
      </c>
      <c r="CM81">
        <v>400.34500000000003</v>
      </c>
      <c r="CN81">
        <v>399.99599999999998</v>
      </c>
      <c r="CO81">
        <v>17.509699999999999</v>
      </c>
      <c r="CP81">
        <v>17.4207</v>
      </c>
      <c r="CQ81">
        <v>395.31400000000002</v>
      </c>
      <c r="CR81">
        <v>18.146699999999999</v>
      </c>
      <c r="CS81">
        <v>999.97900000000004</v>
      </c>
      <c r="CT81">
        <v>90.941699999999997</v>
      </c>
      <c r="CU81">
        <v>0.10241</v>
      </c>
      <c r="CV81">
        <v>25.2455</v>
      </c>
      <c r="CW81">
        <v>24.090699999999998</v>
      </c>
      <c r="CX81">
        <v>999.9</v>
      </c>
      <c r="CY81">
        <v>0</v>
      </c>
      <c r="CZ81">
        <v>0</v>
      </c>
      <c r="DA81">
        <v>9997.5</v>
      </c>
      <c r="DB81">
        <v>0</v>
      </c>
      <c r="DC81">
        <v>0.22256699999999999</v>
      </c>
      <c r="DD81">
        <v>0.34936499999999998</v>
      </c>
      <c r="DE81">
        <v>407.48</v>
      </c>
      <c r="DF81">
        <v>407.08800000000002</v>
      </c>
      <c r="DG81">
        <v>8.9025499999999994E-2</v>
      </c>
      <c r="DH81">
        <v>399.99599999999998</v>
      </c>
      <c r="DI81">
        <v>17.4207</v>
      </c>
      <c r="DJ81">
        <v>1.59236</v>
      </c>
      <c r="DK81">
        <v>1.5842700000000001</v>
      </c>
      <c r="DL81">
        <v>13.8851</v>
      </c>
      <c r="DM81">
        <v>13.8066</v>
      </c>
      <c r="DN81">
        <v>0</v>
      </c>
      <c r="DO81">
        <v>0</v>
      </c>
      <c r="DP81">
        <v>0</v>
      </c>
      <c r="DQ81">
        <v>0</v>
      </c>
      <c r="DR81">
        <v>0.1</v>
      </c>
      <c r="DS81">
        <v>0</v>
      </c>
      <c r="DT81">
        <v>-25.3</v>
      </c>
      <c r="DU81">
        <v>-3.9</v>
      </c>
      <c r="DV81">
        <v>34.625</v>
      </c>
      <c r="DW81">
        <v>40</v>
      </c>
      <c r="DX81">
        <v>37.436999999999998</v>
      </c>
      <c r="DY81">
        <v>39</v>
      </c>
      <c r="DZ81">
        <v>35.625</v>
      </c>
      <c r="EA81">
        <v>0</v>
      </c>
      <c r="EB81">
        <v>0</v>
      </c>
      <c r="EC81">
        <v>0</v>
      </c>
      <c r="ED81">
        <v>4338.5</v>
      </c>
      <c r="EE81">
        <v>0</v>
      </c>
      <c r="EF81">
        <v>2.8119999999999998</v>
      </c>
      <c r="EG81">
        <v>3.3769232194334302</v>
      </c>
      <c r="EH81">
        <v>3.9384617703435301</v>
      </c>
      <c r="EI81">
        <v>-28.288</v>
      </c>
      <c r="EJ81">
        <v>15</v>
      </c>
      <c r="EK81">
        <v>1634338342</v>
      </c>
      <c r="EL81" t="s">
        <v>543</v>
      </c>
      <c r="EM81">
        <v>1634338342</v>
      </c>
      <c r="EN81">
        <v>1634338338.5</v>
      </c>
      <c r="EO81">
        <v>142</v>
      </c>
      <c r="EP81">
        <v>-2.7E-2</v>
      </c>
      <c r="EQ81">
        <v>-3.0000000000000001E-3</v>
      </c>
      <c r="ER81">
        <v>5.0309999999999997</v>
      </c>
      <c r="ES81">
        <v>-0.63700000000000001</v>
      </c>
      <c r="ET81">
        <v>400</v>
      </c>
      <c r="EU81">
        <v>17</v>
      </c>
      <c r="EV81">
        <v>0.75</v>
      </c>
      <c r="EW81">
        <v>0.15</v>
      </c>
      <c r="EX81">
        <v>0.344621658536585</v>
      </c>
      <c r="EY81">
        <v>-6.6063282229964507E-2</v>
      </c>
      <c r="EZ81">
        <v>3.6674061845190599E-2</v>
      </c>
      <c r="FA81">
        <v>1</v>
      </c>
      <c r="FB81">
        <v>8.7479568292682899E-2</v>
      </c>
      <c r="FC81">
        <v>1.08813533101047E-2</v>
      </c>
      <c r="FD81">
        <v>1.23126891763385E-3</v>
      </c>
      <c r="FE81">
        <v>1</v>
      </c>
      <c r="FF81">
        <v>2</v>
      </c>
      <c r="FG81">
        <v>2</v>
      </c>
      <c r="FH81" t="s">
        <v>403</v>
      </c>
      <c r="FI81">
        <v>3.8228800000000001</v>
      </c>
      <c r="FJ81">
        <v>2.7056200000000001</v>
      </c>
      <c r="FK81">
        <v>8.8405300000000006E-2</v>
      </c>
      <c r="FL81">
        <v>8.9159699999999995E-2</v>
      </c>
      <c r="FM81">
        <v>8.5791599999999996E-2</v>
      </c>
      <c r="FN81">
        <v>8.2866099999999998E-2</v>
      </c>
      <c r="FO81">
        <v>26530.400000000001</v>
      </c>
      <c r="FP81">
        <v>22516.5</v>
      </c>
      <c r="FQ81">
        <v>26124.400000000001</v>
      </c>
      <c r="FR81">
        <v>24117.5</v>
      </c>
      <c r="FS81">
        <v>40768.699999999997</v>
      </c>
      <c r="FT81">
        <v>36503</v>
      </c>
      <c r="FU81">
        <v>47228.6</v>
      </c>
      <c r="FV81">
        <v>42993.1</v>
      </c>
      <c r="FW81">
        <v>2.7051699999999999</v>
      </c>
      <c r="FX81">
        <v>1.75895</v>
      </c>
      <c r="FY81">
        <v>4.72553E-2</v>
      </c>
      <c r="FZ81">
        <v>0</v>
      </c>
      <c r="GA81">
        <v>23.313700000000001</v>
      </c>
      <c r="GB81">
        <v>999.9</v>
      </c>
      <c r="GC81">
        <v>48.906999999999996</v>
      </c>
      <c r="GD81">
        <v>26.969000000000001</v>
      </c>
      <c r="GE81">
        <v>19.213999999999999</v>
      </c>
      <c r="GF81">
        <v>55.554099999999998</v>
      </c>
      <c r="GG81">
        <v>46.883000000000003</v>
      </c>
      <c r="GH81">
        <v>3</v>
      </c>
      <c r="GI81">
        <v>-0.268681</v>
      </c>
      <c r="GJ81">
        <v>-0.92997799999999997</v>
      </c>
      <c r="GK81">
        <v>20.2622</v>
      </c>
      <c r="GL81">
        <v>5.2354099999999999</v>
      </c>
      <c r="GM81">
        <v>11.986000000000001</v>
      </c>
      <c r="GN81">
        <v>4.9576000000000002</v>
      </c>
      <c r="GO81">
        <v>3.3039999999999998</v>
      </c>
      <c r="GP81">
        <v>1625.8</v>
      </c>
      <c r="GQ81">
        <v>9999</v>
      </c>
      <c r="GR81">
        <v>3008.8</v>
      </c>
      <c r="GS81">
        <v>20</v>
      </c>
      <c r="GT81">
        <v>1.8681399999999999</v>
      </c>
      <c r="GU81">
        <v>1.86381</v>
      </c>
      <c r="GV81">
        <v>1.8714900000000001</v>
      </c>
      <c r="GW81">
        <v>1.86219</v>
      </c>
      <c r="GX81">
        <v>1.86172</v>
      </c>
      <c r="GY81">
        <v>1.86818</v>
      </c>
      <c r="GZ81">
        <v>1.85833</v>
      </c>
      <c r="HA81">
        <v>1.8647800000000001</v>
      </c>
      <c r="HB81">
        <v>5</v>
      </c>
      <c r="HC81">
        <v>0</v>
      </c>
      <c r="HD81">
        <v>0</v>
      </c>
      <c r="HE81">
        <v>0</v>
      </c>
      <c r="HF81" t="s">
        <v>396</v>
      </c>
      <c r="HG81" t="s">
        <v>397</v>
      </c>
      <c r="HH81" t="s">
        <v>398</v>
      </c>
      <c r="HI81" t="s">
        <v>398</v>
      </c>
      <c r="HJ81" t="s">
        <v>398</v>
      </c>
      <c r="HK81" t="s">
        <v>398</v>
      </c>
      <c r="HL81">
        <v>0</v>
      </c>
      <c r="HM81">
        <v>100</v>
      </c>
      <c r="HN81">
        <v>100</v>
      </c>
      <c r="HO81">
        <v>5.0309999999999997</v>
      </c>
      <c r="HP81">
        <v>-0.63700000000000001</v>
      </c>
      <c r="HQ81">
        <v>5.0312857142858398</v>
      </c>
      <c r="HR81">
        <v>0</v>
      </c>
      <c r="HS81">
        <v>0</v>
      </c>
      <c r="HT81">
        <v>0</v>
      </c>
      <c r="HU81">
        <v>-0.63698999999999695</v>
      </c>
      <c r="HV81">
        <v>0</v>
      </c>
      <c r="HW81">
        <v>0</v>
      </c>
      <c r="HX81">
        <v>0</v>
      </c>
      <c r="HY81">
        <v>-1</v>
      </c>
      <c r="HZ81">
        <v>-1</v>
      </c>
      <c r="IA81">
        <v>-1</v>
      </c>
      <c r="IB81">
        <v>-1</v>
      </c>
      <c r="IC81">
        <v>0.7</v>
      </c>
      <c r="ID81">
        <v>0.7</v>
      </c>
      <c r="IE81">
        <v>1.5246599999999999</v>
      </c>
      <c r="IF81">
        <v>2.33643</v>
      </c>
      <c r="IG81">
        <v>2.64893</v>
      </c>
      <c r="IH81">
        <v>2.8979499999999998</v>
      </c>
      <c r="II81">
        <v>2.8442400000000001</v>
      </c>
      <c r="IJ81">
        <v>2.3290999999999999</v>
      </c>
      <c r="IK81">
        <v>31.848800000000001</v>
      </c>
      <c r="IL81">
        <v>14.6311</v>
      </c>
      <c r="IM81">
        <v>18</v>
      </c>
      <c r="IN81">
        <v>1191.1300000000001</v>
      </c>
      <c r="IO81">
        <v>371.11700000000002</v>
      </c>
      <c r="IP81">
        <v>25</v>
      </c>
      <c r="IQ81">
        <v>23.8565</v>
      </c>
      <c r="IR81">
        <v>30.0001</v>
      </c>
      <c r="IS81">
        <v>23.7837</v>
      </c>
      <c r="IT81">
        <v>23.731000000000002</v>
      </c>
      <c r="IU81">
        <v>30.557300000000001</v>
      </c>
      <c r="IV81">
        <v>0</v>
      </c>
      <c r="IW81">
        <v>100</v>
      </c>
      <c r="IX81">
        <v>25</v>
      </c>
      <c r="IY81">
        <v>400</v>
      </c>
      <c r="IZ81">
        <v>17.529800000000002</v>
      </c>
      <c r="JA81">
        <v>109.223</v>
      </c>
      <c r="JB81">
        <v>100.124</v>
      </c>
    </row>
    <row r="82" spans="1:262" x14ac:dyDescent="0.2">
      <c r="A82">
        <v>66</v>
      </c>
      <c r="B82">
        <v>1634338386</v>
      </c>
      <c r="C82">
        <v>1466.4000000953699</v>
      </c>
      <c r="D82" t="s">
        <v>546</v>
      </c>
      <c r="E82" t="s">
        <v>547</v>
      </c>
      <c r="F82" t="s">
        <v>391</v>
      </c>
      <c r="G82">
        <v>1634338386</v>
      </c>
      <c r="H82">
        <f t="shared" si="92"/>
        <v>1.5504404900364529E-4</v>
      </c>
      <c r="I82">
        <f t="shared" si="93"/>
        <v>0.1550440490036453</v>
      </c>
      <c r="J82">
        <f t="shared" si="94"/>
        <v>-0.50371182710412721</v>
      </c>
      <c r="K82">
        <f t="shared" si="95"/>
        <v>400.24599999999998</v>
      </c>
      <c r="L82">
        <f t="shared" si="96"/>
        <v>472.49541924076493</v>
      </c>
      <c r="M82">
        <f t="shared" si="97"/>
        <v>43.01769151111521</v>
      </c>
      <c r="N82">
        <f t="shared" si="98"/>
        <v>36.439843129536001</v>
      </c>
      <c r="O82">
        <f t="shared" si="99"/>
        <v>9.6727433686472439E-3</v>
      </c>
      <c r="P82">
        <f t="shared" si="100"/>
        <v>2.7626650264219039</v>
      </c>
      <c r="Q82">
        <f t="shared" si="101"/>
        <v>9.6539680504188902E-3</v>
      </c>
      <c r="R82">
        <f t="shared" si="102"/>
        <v>6.0354138483089126E-3</v>
      </c>
      <c r="S82">
        <f t="shared" si="103"/>
        <v>0</v>
      </c>
      <c r="T82">
        <f t="shared" si="104"/>
        <v>25.208965481398149</v>
      </c>
      <c r="U82">
        <f t="shared" si="105"/>
        <v>24.133299999999998</v>
      </c>
      <c r="V82">
        <f t="shared" si="106"/>
        <v>3.0190403265820414</v>
      </c>
      <c r="W82">
        <f t="shared" si="107"/>
        <v>49.382411411151232</v>
      </c>
      <c r="X82">
        <f t="shared" si="108"/>
        <v>1.5939096896736</v>
      </c>
      <c r="Y82">
        <f t="shared" si="109"/>
        <v>3.2276870329456475</v>
      </c>
      <c r="Z82">
        <f t="shared" si="110"/>
        <v>1.4251306369084413</v>
      </c>
      <c r="AA82">
        <f t="shared" si="111"/>
        <v>-6.8374425610607572</v>
      </c>
      <c r="AB82">
        <f t="shared" si="112"/>
        <v>166.56049317825526</v>
      </c>
      <c r="AC82">
        <f t="shared" si="113"/>
        <v>12.713349000680852</v>
      </c>
      <c r="AD82">
        <f t="shared" si="114"/>
        <v>172.43639961787534</v>
      </c>
      <c r="AE82">
        <v>0</v>
      </c>
      <c r="AF82">
        <v>0</v>
      </c>
      <c r="AG82">
        <f t="shared" si="115"/>
        <v>1</v>
      </c>
      <c r="AH82">
        <f t="shared" si="116"/>
        <v>0</v>
      </c>
      <c r="AI82">
        <f t="shared" si="117"/>
        <v>48284.944261589437</v>
      </c>
      <c r="AJ82" t="s">
        <v>392</v>
      </c>
      <c r="AK82" t="s">
        <v>392</v>
      </c>
      <c r="AL82">
        <v>0</v>
      </c>
      <c r="AM82">
        <v>0</v>
      </c>
      <c r="AN82" t="e">
        <f t="shared" si="118"/>
        <v>#DIV/0!</v>
      </c>
      <c r="AO82">
        <v>0</v>
      </c>
      <c r="AP82" t="s">
        <v>392</v>
      </c>
      <c r="AQ82" t="s">
        <v>392</v>
      </c>
      <c r="AR82">
        <v>0</v>
      </c>
      <c r="AS82">
        <v>0</v>
      </c>
      <c r="AT82" t="e">
        <f t="shared" si="119"/>
        <v>#DIV/0!</v>
      </c>
      <c r="AU82">
        <v>0.5</v>
      </c>
      <c r="AV82">
        <f t="shared" si="120"/>
        <v>0</v>
      </c>
      <c r="AW82">
        <f t="shared" si="121"/>
        <v>-0.50371182710412721</v>
      </c>
      <c r="AX82" t="e">
        <f t="shared" si="122"/>
        <v>#DIV/0!</v>
      </c>
      <c r="AY82" t="e">
        <f t="shared" si="123"/>
        <v>#DIV/0!</v>
      </c>
      <c r="AZ82" t="e">
        <f t="shared" si="124"/>
        <v>#DIV/0!</v>
      </c>
      <c r="BA82" t="e">
        <f t="shared" si="125"/>
        <v>#DIV/0!</v>
      </c>
      <c r="BB82" t="s">
        <v>392</v>
      </c>
      <c r="BC82">
        <v>0</v>
      </c>
      <c r="BD82" t="e">
        <f t="shared" si="126"/>
        <v>#DIV/0!</v>
      </c>
      <c r="BE82" t="e">
        <f t="shared" si="127"/>
        <v>#DIV/0!</v>
      </c>
      <c r="BF82" t="e">
        <f t="shared" si="128"/>
        <v>#DIV/0!</v>
      </c>
      <c r="BG82" t="e">
        <f t="shared" si="129"/>
        <v>#DIV/0!</v>
      </c>
      <c r="BH82" t="e">
        <f t="shared" si="130"/>
        <v>#DIV/0!</v>
      </c>
      <c r="BI82" t="e">
        <f t="shared" si="131"/>
        <v>#DIV/0!</v>
      </c>
      <c r="BJ82" t="e">
        <f t="shared" si="132"/>
        <v>#DIV/0!</v>
      </c>
      <c r="BK82" t="e">
        <f t="shared" si="133"/>
        <v>#DIV/0!</v>
      </c>
      <c r="BL82">
        <v>231</v>
      </c>
      <c r="BM82">
        <v>300</v>
      </c>
      <c r="BN82">
        <v>300</v>
      </c>
      <c r="BO82">
        <v>300</v>
      </c>
      <c r="BP82">
        <v>8330.7900000000009</v>
      </c>
      <c r="BQ82">
        <v>980.15</v>
      </c>
      <c r="BR82">
        <v>-5.6589800000000001E-3</v>
      </c>
      <c r="BS82">
        <v>1.45</v>
      </c>
      <c r="BT82" t="s">
        <v>392</v>
      </c>
      <c r="BU82" t="s">
        <v>392</v>
      </c>
      <c r="BV82" t="s">
        <v>392</v>
      </c>
      <c r="BW82" t="s">
        <v>392</v>
      </c>
      <c r="BX82" t="s">
        <v>392</v>
      </c>
      <c r="BY82" t="s">
        <v>392</v>
      </c>
      <c r="BZ82" t="s">
        <v>392</v>
      </c>
      <c r="CA82" t="s">
        <v>392</v>
      </c>
      <c r="CB82" t="s">
        <v>392</v>
      </c>
      <c r="CC82" t="s">
        <v>392</v>
      </c>
      <c r="CD82">
        <f t="shared" si="134"/>
        <v>0</v>
      </c>
      <c r="CE82">
        <f t="shared" si="135"/>
        <v>0</v>
      </c>
      <c r="CF82">
        <f t="shared" si="136"/>
        <v>0</v>
      </c>
      <c r="CG82">
        <f t="shared" si="137"/>
        <v>0</v>
      </c>
      <c r="CH82">
        <v>6</v>
      </c>
      <c r="CI82">
        <v>0.5</v>
      </c>
      <c r="CJ82" t="s">
        <v>393</v>
      </c>
      <c r="CK82">
        <v>2</v>
      </c>
      <c r="CL82">
        <v>1634338386</v>
      </c>
      <c r="CM82">
        <v>400.24599999999998</v>
      </c>
      <c r="CN82">
        <v>399.98099999999999</v>
      </c>
      <c r="CO82">
        <v>17.507100000000001</v>
      </c>
      <c r="CP82">
        <v>17.415700000000001</v>
      </c>
      <c r="CQ82">
        <v>395.21499999999997</v>
      </c>
      <c r="CR82">
        <v>18.144100000000002</v>
      </c>
      <c r="CS82">
        <v>999.976</v>
      </c>
      <c r="CT82">
        <v>90.941199999999995</v>
      </c>
      <c r="CU82">
        <v>0.10241599999999999</v>
      </c>
      <c r="CV82">
        <v>25.2516</v>
      </c>
      <c r="CW82">
        <v>24.133299999999998</v>
      </c>
      <c r="CX82">
        <v>999.9</v>
      </c>
      <c r="CY82">
        <v>0</v>
      </c>
      <c r="CZ82">
        <v>0</v>
      </c>
      <c r="DA82">
        <v>9981.8799999999992</v>
      </c>
      <c r="DB82">
        <v>0</v>
      </c>
      <c r="DC82">
        <v>0.22256699999999999</v>
      </c>
      <c r="DD82">
        <v>0.26538099999999998</v>
      </c>
      <c r="DE82">
        <v>407.37799999999999</v>
      </c>
      <c r="DF82">
        <v>407.07</v>
      </c>
      <c r="DG82">
        <v>9.1436400000000001E-2</v>
      </c>
      <c r="DH82">
        <v>399.98099999999999</v>
      </c>
      <c r="DI82">
        <v>17.415700000000001</v>
      </c>
      <c r="DJ82">
        <v>1.59212</v>
      </c>
      <c r="DK82">
        <v>1.5838099999999999</v>
      </c>
      <c r="DL82">
        <v>13.8828</v>
      </c>
      <c r="DM82">
        <v>13.802099999999999</v>
      </c>
      <c r="DN82">
        <v>0</v>
      </c>
      <c r="DO82">
        <v>0</v>
      </c>
      <c r="DP82">
        <v>0</v>
      </c>
      <c r="DQ82">
        <v>0</v>
      </c>
      <c r="DR82">
        <v>9.1</v>
      </c>
      <c r="DS82">
        <v>0</v>
      </c>
      <c r="DT82">
        <v>-42.2</v>
      </c>
      <c r="DU82">
        <v>-4.7</v>
      </c>
      <c r="DV82">
        <v>34.561999999999998</v>
      </c>
      <c r="DW82">
        <v>40</v>
      </c>
      <c r="DX82">
        <v>37.436999999999998</v>
      </c>
      <c r="DY82">
        <v>39</v>
      </c>
      <c r="DZ82">
        <v>35.625</v>
      </c>
      <c r="EA82">
        <v>0</v>
      </c>
      <c r="EB82">
        <v>0</v>
      </c>
      <c r="EC82">
        <v>0</v>
      </c>
      <c r="ED82">
        <v>4343.8999998569498</v>
      </c>
      <c r="EE82">
        <v>0</v>
      </c>
      <c r="EF82">
        <v>2.5192307692307701</v>
      </c>
      <c r="EG82">
        <v>9.0837609722548809</v>
      </c>
      <c r="EH82">
        <v>-26.598290525743799</v>
      </c>
      <c r="EI82">
        <v>-28</v>
      </c>
      <c r="EJ82">
        <v>15</v>
      </c>
      <c r="EK82">
        <v>1634338342</v>
      </c>
      <c r="EL82" t="s">
        <v>543</v>
      </c>
      <c r="EM82">
        <v>1634338342</v>
      </c>
      <c r="EN82">
        <v>1634338338.5</v>
      </c>
      <c r="EO82">
        <v>142</v>
      </c>
      <c r="EP82">
        <v>-2.7E-2</v>
      </c>
      <c r="EQ82">
        <v>-3.0000000000000001E-3</v>
      </c>
      <c r="ER82">
        <v>5.0309999999999997</v>
      </c>
      <c r="ES82">
        <v>-0.63700000000000001</v>
      </c>
      <c r="ET82">
        <v>400</v>
      </c>
      <c r="EU82">
        <v>17</v>
      </c>
      <c r="EV82">
        <v>0.75</v>
      </c>
      <c r="EW82">
        <v>0.15</v>
      </c>
      <c r="EX82">
        <v>0.35129929999999998</v>
      </c>
      <c r="EY82">
        <v>-0.18760102063789899</v>
      </c>
      <c r="EZ82">
        <v>3.7428772082583703E-2</v>
      </c>
      <c r="FA82">
        <v>0</v>
      </c>
      <c r="FB82">
        <v>8.86170825E-2</v>
      </c>
      <c r="FC82">
        <v>1.1427965853658399E-2</v>
      </c>
      <c r="FD82">
        <v>1.18882064813989E-3</v>
      </c>
      <c r="FE82">
        <v>1</v>
      </c>
      <c r="FF82">
        <v>1</v>
      </c>
      <c r="FG82">
        <v>2</v>
      </c>
      <c r="FH82" t="s">
        <v>395</v>
      </c>
      <c r="FI82">
        <v>3.8228800000000001</v>
      </c>
      <c r="FJ82">
        <v>2.7054900000000002</v>
      </c>
      <c r="FK82">
        <v>8.8387800000000002E-2</v>
      </c>
      <c r="FL82">
        <v>8.9156799999999994E-2</v>
      </c>
      <c r="FM82">
        <v>8.5782399999999995E-2</v>
      </c>
      <c r="FN82">
        <v>8.28488E-2</v>
      </c>
      <c r="FO82">
        <v>26530.3</v>
      </c>
      <c r="FP82">
        <v>22516.5</v>
      </c>
      <c r="FQ82">
        <v>26123.8</v>
      </c>
      <c r="FR82">
        <v>24117.3</v>
      </c>
      <c r="FS82">
        <v>40768.699999999997</v>
      </c>
      <c r="FT82">
        <v>36503.300000000003</v>
      </c>
      <c r="FU82">
        <v>47228.2</v>
      </c>
      <c r="FV82">
        <v>42992.7</v>
      </c>
      <c r="FW82">
        <v>2.7065000000000001</v>
      </c>
      <c r="FX82">
        <v>1.7594700000000001</v>
      </c>
      <c r="FY82">
        <v>4.9732600000000002E-2</v>
      </c>
      <c r="FZ82">
        <v>0</v>
      </c>
      <c r="GA82">
        <v>23.3156</v>
      </c>
      <c r="GB82">
        <v>999.9</v>
      </c>
      <c r="GC82">
        <v>48.932000000000002</v>
      </c>
      <c r="GD82">
        <v>26.989000000000001</v>
      </c>
      <c r="GE82">
        <v>19.247699999999998</v>
      </c>
      <c r="GF82">
        <v>55.834099999999999</v>
      </c>
      <c r="GG82">
        <v>46.895000000000003</v>
      </c>
      <c r="GH82">
        <v>3</v>
      </c>
      <c r="GI82">
        <v>-0.26866600000000002</v>
      </c>
      <c r="GJ82">
        <v>-0.92922099999999996</v>
      </c>
      <c r="GK82">
        <v>20.2622</v>
      </c>
      <c r="GL82">
        <v>5.2352600000000002</v>
      </c>
      <c r="GM82">
        <v>11.986000000000001</v>
      </c>
      <c r="GN82">
        <v>4.9576500000000001</v>
      </c>
      <c r="GO82">
        <v>3.3039999999999998</v>
      </c>
      <c r="GP82">
        <v>1626.1</v>
      </c>
      <c r="GQ82">
        <v>9999</v>
      </c>
      <c r="GR82">
        <v>3008.8</v>
      </c>
      <c r="GS82">
        <v>20</v>
      </c>
      <c r="GT82">
        <v>1.8681300000000001</v>
      </c>
      <c r="GU82">
        <v>1.8638300000000001</v>
      </c>
      <c r="GV82">
        <v>1.8714900000000001</v>
      </c>
      <c r="GW82">
        <v>1.86219</v>
      </c>
      <c r="GX82">
        <v>1.86172</v>
      </c>
      <c r="GY82">
        <v>1.86816</v>
      </c>
      <c r="GZ82">
        <v>1.8583499999999999</v>
      </c>
      <c r="HA82">
        <v>1.8647800000000001</v>
      </c>
      <c r="HB82">
        <v>5</v>
      </c>
      <c r="HC82">
        <v>0</v>
      </c>
      <c r="HD82">
        <v>0</v>
      </c>
      <c r="HE82">
        <v>0</v>
      </c>
      <c r="HF82" t="s">
        <v>396</v>
      </c>
      <c r="HG82" t="s">
        <v>397</v>
      </c>
      <c r="HH82" t="s">
        <v>398</v>
      </c>
      <c r="HI82" t="s">
        <v>398</v>
      </c>
      <c r="HJ82" t="s">
        <v>398</v>
      </c>
      <c r="HK82" t="s">
        <v>398</v>
      </c>
      <c r="HL82">
        <v>0</v>
      </c>
      <c r="HM82">
        <v>100</v>
      </c>
      <c r="HN82">
        <v>100</v>
      </c>
      <c r="HO82">
        <v>5.0309999999999997</v>
      </c>
      <c r="HP82">
        <v>-0.63700000000000001</v>
      </c>
      <c r="HQ82">
        <v>5.0312857142858398</v>
      </c>
      <c r="HR82">
        <v>0</v>
      </c>
      <c r="HS82">
        <v>0</v>
      </c>
      <c r="HT82">
        <v>0</v>
      </c>
      <c r="HU82">
        <v>-0.63698999999999695</v>
      </c>
      <c r="HV82">
        <v>0</v>
      </c>
      <c r="HW82">
        <v>0</v>
      </c>
      <c r="HX82">
        <v>0</v>
      </c>
      <c r="HY82">
        <v>-1</v>
      </c>
      <c r="HZ82">
        <v>-1</v>
      </c>
      <c r="IA82">
        <v>-1</v>
      </c>
      <c r="IB82">
        <v>-1</v>
      </c>
      <c r="IC82">
        <v>0.7</v>
      </c>
      <c r="ID82">
        <v>0.8</v>
      </c>
      <c r="IE82">
        <v>1.5246599999999999</v>
      </c>
      <c r="IF82">
        <v>2.34009</v>
      </c>
      <c r="IG82">
        <v>2.64893</v>
      </c>
      <c r="IH82">
        <v>2.8979499999999998</v>
      </c>
      <c r="II82">
        <v>2.8442400000000001</v>
      </c>
      <c r="IJ82">
        <v>2.32178</v>
      </c>
      <c r="IK82">
        <v>31.848800000000001</v>
      </c>
      <c r="IL82">
        <v>14.6486</v>
      </c>
      <c r="IM82">
        <v>18</v>
      </c>
      <c r="IN82">
        <v>1192.83</v>
      </c>
      <c r="IO82">
        <v>371.38400000000001</v>
      </c>
      <c r="IP82">
        <v>25.0001</v>
      </c>
      <c r="IQ82">
        <v>23.855</v>
      </c>
      <c r="IR82">
        <v>30.0001</v>
      </c>
      <c r="IS82">
        <v>23.7837</v>
      </c>
      <c r="IT82">
        <v>23.7303</v>
      </c>
      <c r="IU82">
        <v>30.5581</v>
      </c>
      <c r="IV82">
        <v>0</v>
      </c>
      <c r="IW82">
        <v>100</v>
      </c>
      <c r="IX82">
        <v>25</v>
      </c>
      <c r="IY82">
        <v>400</v>
      </c>
      <c r="IZ82">
        <v>17.529800000000002</v>
      </c>
      <c r="JA82">
        <v>109.221</v>
      </c>
      <c r="JB82">
        <v>100.124</v>
      </c>
    </row>
    <row r="83" spans="1:262" x14ac:dyDescent="0.2">
      <c r="A83">
        <v>67</v>
      </c>
      <c r="B83">
        <v>1634338391</v>
      </c>
      <c r="C83">
        <v>1471.4000000953699</v>
      </c>
      <c r="D83" t="s">
        <v>548</v>
      </c>
      <c r="E83" t="s">
        <v>549</v>
      </c>
      <c r="F83" t="s">
        <v>391</v>
      </c>
      <c r="G83">
        <v>1634338391</v>
      </c>
      <c r="H83">
        <f t="shared" si="92"/>
        <v>1.5317876454144338E-4</v>
      </c>
      <c r="I83">
        <f t="shared" si="93"/>
        <v>0.15317876454144339</v>
      </c>
      <c r="J83">
        <f t="shared" si="94"/>
        <v>-0.59798174156293371</v>
      </c>
      <c r="K83">
        <f t="shared" si="95"/>
        <v>400.351</v>
      </c>
      <c r="L83">
        <f t="shared" si="96"/>
        <v>489.41010780136031</v>
      </c>
      <c r="M83">
        <f t="shared" si="97"/>
        <v>44.557337037593214</v>
      </c>
      <c r="N83">
        <f t="shared" si="98"/>
        <v>36.449133673344001</v>
      </c>
      <c r="O83">
        <f t="shared" si="99"/>
        <v>9.5343600308295685E-3</v>
      </c>
      <c r="P83">
        <f t="shared" si="100"/>
        <v>2.776077253793868</v>
      </c>
      <c r="Q83">
        <f t="shared" si="101"/>
        <v>9.5162054966340184E-3</v>
      </c>
      <c r="R83">
        <f t="shared" si="102"/>
        <v>5.9492566344777793E-3</v>
      </c>
      <c r="S83">
        <f t="shared" si="103"/>
        <v>0</v>
      </c>
      <c r="T83">
        <f t="shared" si="104"/>
        <v>25.210167480759054</v>
      </c>
      <c r="U83">
        <f t="shared" si="105"/>
        <v>24.150600000000001</v>
      </c>
      <c r="V83">
        <f t="shared" si="106"/>
        <v>3.0221760121425669</v>
      </c>
      <c r="W83">
        <f t="shared" si="107"/>
        <v>49.378885303316459</v>
      </c>
      <c r="X83">
        <f t="shared" si="108"/>
        <v>1.5938432991360001</v>
      </c>
      <c r="Y83">
        <f t="shared" si="109"/>
        <v>3.2277830683005555</v>
      </c>
      <c r="Z83">
        <f t="shared" si="110"/>
        <v>1.4283327130065668</v>
      </c>
      <c r="AA83">
        <f t="shared" si="111"/>
        <v>-6.7551835162776532</v>
      </c>
      <c r="AB83">
        <f t="shared" si="112"/>
        <v>164.85476041254802</v>
      </c>
      <c r="AC83">
        <f t="shared" si="113"/>
        <v>12.523480712309716</v>
      </c>
      <c r="AD83">
        <f t="shared" si="114"/>
        <v>170.62305760858007</v>
      </c>
      <c r="AE83">
        <v>0</v>
      </c>
      <c r="AF83">
        <v>0</v>
      </c>
      <c r="AG83">
        <f t="shared" si="115"/>
        <v>1</v>
      </c>
      <c r="AH83">
        <f t="shared" si="116"/>
        <v>0</v>
      </c>
      <c r="AI83">
        <f t="shared" si="117"/>
        <v>48652.452836482313</v>
      </c>
      <c r="AJ83" t="s">
        <v>392</v>
      </c>
      <c r="AK83" t="s">
        <v>392</v>
      </c>
      <c r="AL83">
        <v>0</v>
      </c>
      <c r="AM83">
        <v>0</v>
      </c>
      <c r="AN83" t="e">
        <f t="shared" si="118"/>
        <v>#DIV/0!</v>
      </c>
      <c r="AO83">
        <v>0</v>
      </c>
      <c r="AP83" t="s">
        <v>392</v>
      </c>
      <c r="AQ83" t="s">
        <v>392</v>
      </c>
      <c r="AR83">
        <v>0</v>
      </c>
      <c r="AS83">
        <v>0</v>
      </c>
      <c r="AT83" t="e">
        <f t="shared" si="119"/>
        <v>#DIV/0!</v>
      </c>
      <c r="AU83">
        <v>0.5</v>
      </c>
      <c r="AV83">
        <f t="shared" si="120"/>
        <v>0</v>
      </c>
      <c r="AW83">
        <f t="shared" si="121"/>
        <v>-0.59798174156293371</v>
      </c>
      <c r="AX83" t="e">
        <f t="shared" si="122"/>
        <v>#DIV/0!</v>
      </c>
      <c r="AY83" t="e">
        <f t="shared" si="123"/>
        <v>#DIV/0!</v>
      </c>
      <c r="AZ83" t="e">
        <f t="shared" si="124"/>
        <v>#DIV/0!</v>
      </c>
      <c r="BA83" t="e">
        <f t="shared" si="125"/>
        <v>#DIV/0!</v>
      </c>
      <c r="BB83" t="s">
        <v>392</v>
      </c>
      <c r="BC83">
        <v>0</v>
      </c>
      <c r="BD83" t="e">
        <f t="shared" si="126"/>
        <v>#DIV/0!</v>
      </c>
      <c r="BE83" t="e">
        <f t="shared" si="127"/>
        <v>#DIV/0!</v>
      </c>
      <c r="BF83" t="e">
        <f t="shared" si="128"/>
        <v>#DIV/0!</v>
      </c>
      <c r="BG83" t="e">
        <f t="shared" si="129"/>
        <v>#DIV/0!</v>
      </c>
      <c r="BH83" t="e">
        <f t="shared" si="130"/>
        <v>#DIV/0!</v>
      </c>
      <c r="BI83" t="e">
        <f t="shared" si="131"/>
        <v>#DIV/0!</v>
      </c>
      <c r="BJ83" t="e">
        <f t="shared" si="132"/>
        <v>#DIV/0!</v>
      </c>
      <c r="BK83" t="e">
        <f t="shared" si="133"/>
        <v>#DIV/0!</v>
      </c>
      <c r="BL83">
        <v>231</v>
      </c>
      <c r="BM83">
        <v>300</v>
      </c>
      <c r="BN83">
        <v>300</v>
      </c>
      <c r="BO83">
        <v>300</v>
      </c>
      <c r="BP83">
        <v>8330.7900000000009</v>
      </c>
      <c r="BQ83">
        <v>980.15</v>
      </c>
      <c r="BR83">
        <v>-5.6589800000000001E-3</v>
      </c>
      <c r="BS83">
        <v>1.45</v>
      </c>
      <c r="BT83" t="s">
        <v>392</v>
      </c>
      <c r="BU83" t="s">
        <v>392</v>
      </c>
      <c r="BV83" t="s">
        <v>392</v>
      </c>
      <c r="BW83" t="s">
        <v>392</v>
      </c>
      <c r="BX83" t="s">
        <v>392</v>
      </c>
      <c r="BY83" t="s">
        <v>392</v>
      </c>
      <c r="BZ83" t="s">
        <v>392</v>
      </c>
      <c r="CA83" t="s">
        <v>392</v>
      </c>
      <c r="CB83" t="s">
        <v>392</v>
      </c>
      <c r="CC83" t="s">
        <v>392</v>
      </c>
      <c r="CD83">
        <f t="shared" si="134"/>
        <v>0</v>
      </c>
      <c r="CE83">
        <f t="shared" si="135"/>
        <v>0</v>
      </c>
      <c r="CF83">
        <f t="shared" si="136"/>
        <v>0</v>
      </c>
      <c r="CG83">
        <f t="shared" si="137"/>
        <v>0</v>
      </c>
      <c r="CH83">
        <v>6</v>
      </c>
      <c r="CI83">
        <v>0.5</v>
      </c>
      <c r="CJ83" t="s">
        <v>393</v>
      </c>
      <c r="CK83">
        <v>2</v>
      </c>
      <c r="CL83">
        <v>1634338391</v>
      </c>
      <c r="CM83">
        <v>400.351</v>
      </c>
      <c r="CN83">
        <v>400.029</v>
      </c>
      <c r="CO83">
        <v>17.506499999999999</v>
      </c>
      <c r="CP83">
        <v>17.4162</v>
      </c>
      <c r="CQ83">
        <v>395.32</v>
      </c>
      <c r="CR83">
        <v>18.1435</v>
      </c>
      <c r="CS83">
        <v>999.98099999999999</v>
      </c>
      <c r="CT83">
        <v>90.940899999999999</v>
      </c>
      <c r="CU83">
        <v>0.102044</v>
      </c>
      <c r="CV83">
        <v>25.252099999999999</v>
      </c>
      <c r="CW83">
        <v>24.150600000000001</v>
      </c>
      <c r="CX83">
        <v>999.9</v>
      </c>
      <c r="CY83">
        <v>0</v>
      </c>
      <c r="CZ83">
        <v>0</v>
      </c>
      <c r="DA83">
        <v>10061.200000000001</v>
      </c>
      <c r="DB83">
        <v>0</v>
      </c>
      <c r="DC83">
        <v>0.22256699999999999</v>
      </c>
      <c r="DD83">
        <v>0.322266</v>
      </c>
      <c r="DE83">
        <v>407.48500000000001</v>
      </c>
      <c r="DF83">
        <v>407.11900000000003</v>
      </c>
      <c r="DG83">
        <v>9.0274800000000002E-2</v>
      </c>
      <c r="DH83">
        <v>400.029</v>
      </c>
      <c r="DI83">
        <v>17.4162</v>
      </c>
      <c r="DJ83">
        <v>1.59205</v>
      </c>
      <c r="DK83">
        <v>1.5838399999999999</v>
      </c>
      <c r="DL83">
        <v>13.882099999999999</v>
      </c>
      <c r="DM83">
        <v>13.8025</v>
      </c>
      <c r="DN83">
        <v>0</v>
      </c>
      <c r="DO83">
        <v>0</v>
      </c>
      <c r="DP83">
        <v>0</v>
      </c>
      <c r="DQ83">
        <v>0</v>
      </c>
      <c r="DR83">
        <v>10.5</v>
      </c>
      <c r="DS83">
        <v>0</v>
      </c>
      <c r="DT83">
        <v>-32.5</v>
      </c>
      <c r="DU83">
        <v>-2.8</v>
      </c>
      <c r="DV83">
        <v>34.625</v>
      </c>
      <c r="DW83">
        <v>40</v>
      </c>
      <c r="DX83">
        <v>37.436999999999998</v>
      </c>
      <c r="DY83">
        <v>39</v>
      </c>
      <c r="DZ83">
        <v>35.625</v>
      </c>
      <c r="EA83">
        <v>0</v>
      </c>
      <c r="EB83">
        <v>0</v>
      </c>
      <c r="EC83">
        <v>0</v>
      </c>
      <c r="ED83">
        <v>4348.6999998092697</v>
      </c>
      <c r="EE83">
        <v>0</v>
      </c>
      <c r="EF83">
        <v>3.1</v>
      </c>
      <c r="EG83">
        <v>13.7435899283472</v>
      </c>
      <c r="EH83">
        <v>-14.8273502759913</v>
      </c>
      <c r="EI83">
        <v>-29.473076923076899</v>
      </c>
      <c r="EJ83">
        <v>15</v>
      </c>
      <c r="EK83">
        <v>1634338342</v>
      </c>
      <c r="EL83" t="s">
        <v>543</v>
      </c>
      <c r="EM83">
        <v>1634338342</v>
      </c>
      <c r="EN83">
        <v>1634338338.5</v>
      </c>
      <c r="EO83">
        <v>142</v>
      </c>
      <c r="EP83">
        <v>-2.7E-2</v>
      </c>
      <c r="EQ83">
        <v>-3.0000000000000001E-3</v>
      </c>
      <c r="ER83">
        <v>5.0309999999999997</v>
      </c>
      <c r="ES83">
        <v>-0.63700000000000001</v>
      </c>
      <c r="ET83">
        <v>400</v>
      </c>
      <c r="EU83">
        <v>17</v>
      </c>
      <c r="EV83">
        <v>0.75</v>
      </c>
      <c r="EW83">
        <v>0.15</v>
      </c>
      <c r="EX83">
        <v>0.32919541463414598</v>
      </c>
      <c r="EY83">
        <v>-0.26993878745644601</v>
      </c>
      <c r="EZ83">
        <v>4.35419100474954E-2</v>
      </c>
      <c r="FA83">
        <v>0</v>
      </c>
      <c r="FB83">
        <v>8.9419617073170699E-2</v>
      </c>
      <c r="FC83">
        <v>1.20160348432057E-2</v>
      </c>
      <c r="FD83">
        <v>1.2818394728275301E-3</v>
      </c>
      <c r="FE83">
        <v>1</v>
      </c>
      <c r="FF83">
        <v>1</v>
      </c>
      <c r="FG83">
        <v>2</v>
      </c>
      <c r="FH83" t="s">
        <v>395</v>
      </c>
      <c r="FI83">
        <v>3.8228800000000001</v>
      </c>
      <c r="FJ83">
        <v>2.70581</v>
      </c>
      <c r="FK83">
        <v>8.8405999999999998E-2</v>
      </c>
      <c r="FL83">
        <v>8.9164999999999994E-2</v>
      </c>
      <c r="FM83">
        <v>8.5780099999999998E-2</v>
      </c>
      <c r="FN83">
        <v>8.2850400000000005E-2</v>
      </c>
      <c r="FO83">
        <v>26529.9</v>
      </c>
      <c r="FP83">
        <v>22516.2</v>
      </c>
      <c r="FQ83">
        <v>26124</v>
      </c>
      <c r="FR83">
        <v>24117.200000000001</v>
      </c>
      <c r="FS83">
        <v>40768.5</v>
      </c>
      <c r="FT83">
        <v>36503.300000000003</v>
      </c>
      <c r="FU83">
        <v>47227.9</v>
      </c>
      <c r="FV83">
        <v>42992.7</v>
      </c>
      <c r="FW83">
        <v>2.7082299999999999</v>
      </c>
      <c r="FX83">
        <v>1.75898</v>
      </c>
      <c r="FY83">
        <v>5.0786900000000003E-2</v>
      </c>
      <c r="FZ83">
        <v>0</v>
      </c>
      <c r="GA83">
        <v>23.3156</v>
      </c>
      <c r="GB83">
        <v>999.9</v>
      </c>
      <c r="GC83">
        <v>48.906999999999996</v>
      </c>
      <c r="GD83">
        <v>26.969000000000001</v>
      </c>
      <c r="GE83">
        <v>19.211200000000002</v>
      </c>
      <c r="GF83">
        <v>54.9741</v>
      </c>
      <c r="GG83">
        <v>46.939100000000003</v>
      </c>
      <c r="GH83">
        <v>3</v>
      </c>
      <c r="GI83">
        <v>-0.26869399999999999</v>
      </c>
      <c r="GJ83">
        <v>-0.92856499999999997</v>
      </c>
      <c r="GK83">
        <v>20.2621</v>
      </c>
      <c r="GL83">
        <v>5.2354099999999999</v>
      </c>
      <c r="GM83">
        <v>11.986000000000001</v>
      </c>
      <c r="GN83">
        <v>4.9577499999999999</v>
      </c>
      <c r="GO83">
        <v>3.3039999999999998</v>
      </c>
      <c r="GP83">
        <v>1626.1</v>
      </c>
      <c r="GQ83">
        <v>9999</v>
      </c>
      <c r="GR83">
        <v>3008.8</v>
      </c>
      <c r="GS83">
        <v>20</v>
      </c>
      <c r="GT83">
        <v>1.8681300000000001</v>
      </c>
      <c r="GU83">
        <v>1.86381</v>
      </c>
      <c r="GV83">
        <v>1.8714900000000001</v>
      </c>
      <c r="GW83">
        <v>1.8622099999999999</v>
      </c>
      <c r="GX83">
        <v>1.86172</v>
      </c>
      <c r="GY83">
        <v>1.8681700000000001</v>
      </c>
      <c r="GZ83">
        <v>1.8583400000000001</v>
      </c>
      <c r="HA83">
        <v>1.8647800000000001</v>
      </c>
      <c r="HB83">
        <v>5</v>
      </c>
      <c r="HC83">
        <v>0</v>
      </c>
      <c r="HD83">
        <v>0</v>
      </c>
      <c r="HE83">
        <v>0</v>
      </c>
      <c r="HF83" t="s">
        <v>396</v>
      </c>
      <c r="HG83" t="s">
        <v>397</v>
      </c>
      <c r="HH83" t="s">
        <v>398</v>
      </c>
      <c r="HI83" t="s">
        <v>398</v>
      </c>
      <c r="HJ83" t="s">
        <v>398</v>
      </c>
      <c r="HK83" t="s">
        <v>398</v>
      </c>
      <c r="HL83">
        <v>0</v>
      </c>
      <c r="HM83">
        <v>100</v>
      </c>
      <c r="HN83">
        <v>100</v>
      </c>
      <c r="HO83">
        <v>5.0309999999999997</v>
      </c>
      <c r="HP83">
        <v>-0.63700000000000001</v>
      </c>
      <c r="HQ83">
        <v>5.0312857142858398</v>
      </c>
      <c r="HR83">
        <v>0</v>
      </c>
      <c r="HS83">
        <v>0</v>
      </c>
      <c r="HT83">
        <v>0</v>
      </c>
      <c r="HU83">
        <v>-0.63698999999999695</v>
      </c>
      <c r="HV83">
        <v>0</v>
      </c>
      <c r="HW83">
        <v>0</v>
      </c>
      <c r="HX83">
        <v>0</v>
      </c>
      <c r="HY83">
        <v>-1</v>
      </c>
      <c r="HZ83">
        <v>-1</v>
      </c>
      <c r="IA83">
        <v>-1</v>
      </c>
      <c r="IB83">
        <v>-1</v>
      </c>
      <c r="IC83">
        <v>0.8</v>
      </c>
      <c r="ID83">
        <v>0.9</v>
      </c>
      <c r="IE83">
        <v>1.5246599999999999</v>
      </c>
      <c r="IF83">
        <v>2.34009</v>
      </c>
      <c r="IG83">
        <v>2.64893</v>
      </c>
      <c r="IH83">
        <v>2.8979499999999998</v>
      </c>
      <c r="II83">
        <v>2.8442400000000001</v>
      </c>
      <c r="IJ83">
        <v>2.3547400000000001</v>
      </c>
      <c r="IK83">
        <v>31.848800000000001</v>
      </c>
      <c r="IL83">
        <v>14.6486</v>
      </c>
      <c r="IM83">
        <v>18</v>
      </c>
      <c r="IN83">
        <v>1194.97</v>
      </c>
      <c r="IO83">
        <v>371.11599999999999</v>
      </c>
      <c r="IP83">
        <v>25</v>
      </c>
      <c r="IQ83">
        <v>23.854700000000001</v>
      </c>
      <c r="IR83">
        <v>30</v>
      </c>
      <c r="IS83">
        <v>23.7818</v>
      </c>
      <c r="IT83">
        <v>23.728999999999999</v>
      </c>
      <c r="IU83">
        <v>30.555599999999998</v>
      </c>
      <c r="IV83">
        <v>0</v>
      </c>
      <c r="IW83">
        <v>100</v>
      </c>
      <c r="IX83">
        <v>25</v>
      </c>
      <c r="IY83">
        <v>400</v>
      </c>
      <c r="IZ83">
        <v>17.529800000000002</v>
      </c>
      <c r="JA83">
        <v>109.221</v>
      </c>
      <c r="JB83">
        <v>100.124</v>
      </c>
    </row>
    <row r="84" spans="1:262" x14ac:dyDescent="0.2">
      <c r="A84">
        <v>68</v>
      </c>
      <c r="B84">
        <v>1634338396</v>
      </c>
      <c r="C84">
        <v>1476.4000000953699</v>
      </c>
      <c r="D84" t="s">
        <v>550</v>
      </c>
      <c r="E84" t="s">
        <v>551</v>
      </c>
      <c r="F84" t="s">
        <v>391</v>
      </c>
      <c r="G84">
        <v>1634338396</v>
      </c>
      <c r="H84">
        <f t="shared" si="92"/>
        <v>1.525043749997245E-4</v>
      </c>
      <c r="I84">
        <f t="shared" si="93"/>
        <v>0.1525043749997245</v>
      </c>
      <c r="J84">
        <f t="shared" si="94"/>
        <v>-0.589390388101383</v>
      </c>
      <c r="K84">
        <f t="shared" si="95"/>
        <v>400.32799999999997</v>
      </c>
      <c r="L84">
        <f t="shared" si="96"/>
        <v>488.67035912676369</v>
      </c>
      <c r="M84">
        <f t="shared" si="97"/>
        <v>44.490560373428366</v>
      </c>
      <c r="N84">
        <f t="shared" si="98"/>
        <v>36.447508469719992</v>
      </c>
      <c r="O84">
        <f t="shared" si="99"/>
        <v>9.462325539063416E-3</v>
      </c>
      <c r="P84">
        <f t="shared" si="100"/>
        <v>2.7608695652548358</v>
      </c>
      <c r="Q84">
        <f t="shared" si="101"/>
        <v>9.4443457203145578E-3</v>
      </c>
      <c r="R84">
        <f t="shared" si="102"/>
        <v>5.9043286107599204E-3</v>
      </c>
      <c r="S84">
        <f t="shared" si="103"/>
        <v>0</v>
      </c>
      <c r="T84">
        <f t="shared" si="104"/>
        <v>25.213738645907675</v>
      </c>
      <c r="U84">
        <f t="shared" si="105"/>
        <v>24.174700000000001</v>
      </c>
      <c r="V84">
        <f t="shared" si="106"/>
        <v>3.0265489674899939</v>
      </c>
      <c r="W84">
        <f t="shared" si="107"/>
        <v>49.363867429480628</v>
      </c>
      <c r="X84">
        <f t="shared" si="108"/>
        <v>1.5936999198405</v>
      </c>
      <c r="Y84">
        <f t="shared" si="109"/>
        <v>3.2284745965603281</v>
      </c>
      <c r="Z84">
        <f t="shared" si="110"/>
        <v>1.4328490476494939</v>
      </c>
      <c r="AA84">
        <f t="shared" si="111"/>
        <v>-6.7254429374878502</v>
      </c>
      <c r="AB84">
        <f t="shared" si="112"/>
        <v>160.90036400218219</v>
      </c>
      <c r="AC84">
        <f t="shared" si="113"/>
        <v>12.292120289743842</v>
      </c>
      <c r="AD84">
        <f t="shared" si="114"/>
        <v>166.46704135443818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48235.144836882508</v>
      </c>
      <c r="AJ84" t="s">
        <v>392</v>
      </c>
      <c r="AK84" t="s">
        <v>392</v>
      </c>
      <c r="AL84">
        <v>0</v>
      </c>
      <c r="AM84">
        <v>0</v>
      </c>
      <c r="AN84" t="e">
        <f t="shared" si="118"/>
        <v>#DIV/0!</v>
      </c>
      <c r="AO84">
        <v>0</v>
      </c>
      <c r="AP84" t="s">
        <v>392</v>
      </c>
      <c r="AQ84" t="s">
        <v>392</v>
      </c>
      <c r="AR84">
        <v>0</v>
      </c>
      <c r="AS84">
        <v>0</v>
      </c>
      <c r="AT84" t="e">
        <f t="shared" si="119"/>
        <v>#DIV/0!</v>
      </c>
      <c r="AU84">
        <v>0.5</v>
      </c>
      <c r="AV84">
        <f t="shared" si="120"/>
        <v>0</v>
      </c>
      <c r="AW84">
        <f t="shared" si="121"/>
        <v>-0.589390388101383</v>
      </c>
      <c r="AX84" t="e">
        <f t="shared" si="122"/>
        <v>#DIV/0!</v>
      </c>
      <c r="AY84" t="e">
        <f t="shared" si="123"/>
        <v>#DIV/0!</v>
      </c>
      <c r="AZ84" t="e">
        <f t="shared" si="124"/>
        <v>#DIV/0!</v>
      </c>
      <c r="BA84" t="e">
        <f t="shared" si="125"/>
        <v>#DIV/0!</v>
      </c>
      <c r="BB84" t="s">
        <v>392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 t="e">
        <f t="shared" si="130"/>
        <v>#DIV/0!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v>231</v>
      </c>
      <c r="BM84">
        <v>300</v>
      </c>
      <c r="BN84">
        <v>300</v>
      </c>
      <c r="BO84">
        <v>300</v>
      </c>
      <c r="BP84">
        <v>8330.7900000000009</v>
      </c>
      <c r="BQ84">
        <v>980.15</v>
      </c>
      <c r="BR84">
        <v>-5.6589800000000001E-3</v>
      </c>
      <c r="BS84">
        <v>1.45</v>
      </c>
      <c r="BT84" t="s">
        <v>392</v>
      </c>
      <c r="BU84" t="s">
        <v>392</v>
      </c>
      <c r="BV84" t="s">
        <v>392</v>
      </c>
      <c r="BW84" t="s">
        <v>392</v>
      </c>
      <c r="BX84" t="s">
        <v>392</v>
      </c>
      <c r="BY84" t="s">
        <v>392</v>
      </c>
      <c r="BZ84" t="s">
        <v>392</v>
      </c>
      <c r="CA84" t="s">
        <v>392</v>
      </c>
      <c r="CB84" t="s">
        <v>392</v>
      </c>
      <c r="CC84" t="s">
        <v>392</v>
      </c>
      <c r="CD84">
        <f t="shared" si="134"/>
        <v>0</v>
      </c>
      <c r="CE84">
        <f t="shared" si="135"/>
        <v>0</v>
      </c>
      <c r="CF84">
        <f t="shared" si="136"/>
        <v>0</v>
      </c>
      <c r="CG84">
        <f t="shared" si="137"/>
        <v>0</v>
      </c>
      <c r="CH84">
        <v>6</v>
      </c>
      <c r="CI84">
        <v>0.5</v>
      </c>
      <c r="CJ84" t="s">
        <v>393</v>
      </c>
      <c r="CK84">
        <v>2</v>
      </c>
      <c r="CL84">
        <v>1634338396</v>
      </c>
      <c r="CM84">
        <v>400.32799999999997</v>
      </c>
      <c r="CN84">
        <v>400.01100000000002</v>
      </c>
      <c r="CO84">
        <v>17.5047</v>
      </c>
      <c r="CP84">
        <v>17.4148</v>
      </c>
      <c r="CQ84">
        <v>395.29700000000003</v>
      </c>
      <c r="CR84">
        <v>18.1417</v>
      </c>
      <c r="CS84">
        <v>1000.01</v>
      </c>
      <c r="CT84">
        <v>90.941599999999994</v>
      </c>
      <c r="CU84">
        <v>0.102515</v>
      </c>
      <c r="CV84">
        <v>25.255700000000001</v>
      </c>
      <c r="CW84">
        <v>24.174700000000001</v>
      </c>
      <c r="CX84">
        <v>999.9</v>
      </c>
      <c r="CY84">
        <v>0</v>
      </c>
      <c r="CZ84">
        <v>0</v>
      </c>
      <c r="DA84">
        <v>9971.25</v>
      </c>
      <c r="DB84">
        <v>0</v>
      </c>
      <c r="DC84">
        <v>0.22256699999999999</v>
      </c>
      <c r="DD84">
        <v>0.31701699999999999</v>
      </c>
      <c r="DE84">
        <v>407.46100000000001</v>
      </c>
      <c r="DF84">
        <v>407.101</v>
      </c>
      <c r="DG84">
        <v>8.9858999999999994E-2</v>
      </c>
      <c r="DH84">
        <v>400.01100000000002</v>
      </c>
      <c r="DI84">
        <v>17.4148</v>
      </c>
      <c r="DJ84">
        <v>1.5919000000000001</v>
      </c>
      <c r="DK84">
        <v>1.5837300000000001</v>
      </c>
      <c r="DL84">
        <v>13.880699999999999</v>
      </c>
      <c r="DM84">
        <v>13.801399999999999</v>
      </c>
      <c r="DN84">
        <v>0</v>
      </c>
      <c r="DO84">
        <v>0</v>
      </c>
      <c r="DP84">
        <v>0</v>
      </c>
      <c r="DQ84">
        <v>0</v>
      </c>
      <c r="DR84">
        <v>7.1</v>
      </c>
      <c r="DS84">
        <v>0</v>
      </c>
      <c r="DT84">
        <v>-34.200000000000003</v>
      </c>
      <c r="DU84">
        <v>-4.5</v>
      </c>
      <c r="DV84">
        <v>34.625</v>
      </c>
      <c r="DW84">
        <v>40</v>
      </c>
      <c r="DX84">
        <v>37.436999999999998</v>
      </c>
      <c r="DY84">
        <v>39</v>
      </c>
      <c r="DZ84">
        <v>35.625</v>
      </c>
      <c r="EA84">
        <v>0</v>
      </c>
      <c r="EB84">
        <v>0</v>
      </c>
      <c r="EC84">
        <v>0</v>
      </c>
      <c r="ED84">
        <v>4353.5</v>
      </c>
      <c r="EE84">
        <v>0</v>
      </c>
      <c r="EF84">
        <v>3.12692307692308</v>
      </c>
      <c r="EG84">
        <v>3.48376074867658</v>
      </c>
      <c r="EH84">
        <v>-18.533333471567001</v>
      </c>
      <c r="EI84">
        <v>-30.180769230769201</v>
      </c>
      <c r="EJ84">
        <v>15</v>
      </c>
      <c r="EK84">
        <v>1634338342</v>
      </c>
      <c r="EL84" t="s">
        <v>543</v>
      </c>
      <c r="EM84">
        <v>1634338342</v>
      </c>
      <c r="EN84">
        <v>1634338338.5</v>
      </c>
      <c r="EO84">
        <v>142</v>
      </c>
      <c r="EP84">
        <v>-2.7E-2</v>
      </c>
      <c r="EQ84">
        <v>-3.0000000000000001E-3</v>
      </c>
      <c r="ER84">
        <v>5.0309999999999997</v>
      </c>
      <c r="ES84">
        <v>-0.63700000000000001</v>
      </c>
      <c r="ET84">
        <v>400</v>
      </c>
      <c r="EU84">
        <v>17</v>
      </c>
      <c r="EV84">
        <v>0.75</v>
      </c>
      <c r="EW84">
        <v>0.15</v>
      </c>
      <c r="EX84">
        <v>0.31224592499999998</v>
      </c>
      <c r="EY84">
        <v>-5.38853696060052E-2</v>
      </c>
      <c r="EZ84">
        <v>3.4201439614720497E-2</v>
      </c>
      <c r="FA84">
        <v>1</v>
      </c>
      <c r="FB84">
        <v>8.9979025000000004E-2</v>
      </c>
      <c r="FC84">
        <v>4.6993711069418303E-3</v>
      </c>
      <c r="FD84">
        <v>1.00058927581451E-3</v>
      </c>
      <c r="FE84">
        <v>1</v>
      </c>
      <c r="FF84">
        <v>2</v>
      </c>
      <c r="FG84">
        <v>2</v>
      </c>
      <c r="FH84" t="s">
        <v>403</v>
      </c>
      <c r="FI84">
        <v>3.8229199999999999</v>
      </c>
      <c r="FJ84">
        <v>2.7054900000000002</v>
      </c>
      <c r="FK84">
        <v>8.8402800000000004E-2</v>
      </c>
      <c r="FL84">
        <v>8.9162699999999998E-2</v>
      </c>
      <c r="FM84">
        <v>8.5774699999999995E-2</v>
      </c>
      <c r="FN84">
        <v>8.2846400000000001E-2</v>
      </c>
      <c r="FO84">
        <v>26529.9</v>
      </c>
      <c r="FP84">
        <v>22516.3</v>
      </c>
      <c r="FQ84">
        <v>26123.8</v>
      </c>
      <c r="FR84">
        <v>24117.3</v>
      </c>
      <c r="FS84">
        <v>40768.800000000003</v>
      </c>
      <c r="FT84">
        <v>36503.5</v>
      </c>
      <c r="FU84">
        <v>47227.9</v>
      </c>
      <c r="FV84">
        <v>42992.800000000003</v>
      </c>
      <c r="FW84">
        <v>2.7090999999999998</v>
      </c>
      <c r="FX84">
        <v>1.75885</v>
      </c>
      <c r="FY84">
        <v>5.2250900000000003E-2</v>
      </c>
      <c r="FZ84">
        <v>0</v>
      </c>
      <c r="GA84">
        <v>23.3156</v>
      </c>
      <c r="GB84">
        <v>999.9</v>
      </c>
      <c r="GC84">
        <v>48.932000000000002</v>
      </c>
      <c r="GD84">
        <v>26.989000000000001</v>
      </c>
      <c r="GE84">
        <v>19.246300000000002</v>
      </c>
      <c r="GF84">
        <v>55.494100000000003</v>
      </c>
      <c r="GG84">
        <v>46.895000000000003</v>
      </c>
      <c r="GH84">
        <v>3</v>
      </c>
      <c r="GI84">
        <v>-0.26865600000000001</v>
      </c>
      <c r="GJ84">
        <v>-0.92752699999999999</v>
      </c>
      <c r="GK84">
        <v>20.2621</v>
      </c>
      <c r="GL84">
        <v>5.2352600000000002</v>
      </c>
      <c r="GM84">
        <v>11.986000000000001</v>
      </c>
      <c r="GN84">
        <v>4.9576000000000002</v>
      </c>
      <c r="GO84">
        <v>3.3039999999999998</v>
      </c>
      <c r="GP84">
        <v>1626.4</v>
      </c>
      <c r="GQ84">
        <v>9999</v>
      </c>
      <c r="GR84">
        <v>3008.8</v>
      </c>
      <c r="GS84">
        <v>20</v>
      </c>
      <c r="GT84">
        <v>1.8681399999999999</v>
      </c>
      <c r="GU84">
        <v>1.86382</v>
      </c>
      <c r="GV84">
        <v>1.8714900000000001</v>
      </c>
      <c r="GW84">
        <v>1.8622000000000001</v>
      </c>
      <c r="GX84">
        <v>1.86172</v>
      </c>
      <c r="GY84">
        <v>1.8681700000000001</v>
      </c>
      <c r="GZ84">
        <v>1.85833</v>
      </c>
      <c r="HA84">
        <v>1.8647899999999999</v>
      </c>
      <c r="HB84">
        <v>5</v>
      </c>
      <c r="HC84">
        <v>0</v>
      </c>
      <c r="HD84">
        <v>0</v>
      </c>
      <c r="HE84">
        <v>0</v>
      </c>
      <c r="HF84" t="s">
        <v>396</v>
      </c>
      <c r="HG84" t="s">
        <v>397</v>
      </c>
      <c r="HH84" t="s">
        <v>398</v>
      </c>
      <c r="HI84" t="s">
        <v>398</v>
      </c>
      <c r="HJ84" t="s">
        <v>398</v>
      </c>
      <c r="HK84" t="s">
        <v>398</v>
      </c>
      <c r="HL84">
        <v>0</v>
      </c>
      <c r="HM84">
        <v>100</v>
      </c>
      <c r="HN84">
        <v>100</v>
      </c>
      <c r="HO84">
        <v>5.0309999999999997</v>
      </c>
      <c r="HP84">
        <v>-0.63700000000000001</v>
      </c>
      <c r="HQ84">
        <v>5.0312857142858398</v>
      </c>
      <c r="HR84">
        <v>0</v>
      </c>
      <c r="HS84">
        <v>0</v>
      </c>
      <c r="HT84">
        <v>0</v>
      </c>
      <c r="HU84">
        <v>-0.63698999999999695</v>
      </c>
      <c r="HV84">
        <v>0</v>
      </c>
      <c r="HW84">
        <v>0</v>
      </c>
      <c r="HX84">
        <v>0</v>
      </c>
      <c r="HY84">
        <v>-1</v>
      </c>
      <c r="HZ84">
        <v>-1</v>
      </c>
      <c r="IA84">
        <v>-1</v>
      </c>
      <c r="IB84">
        <v>-1</v>
      </c>
      <c r="IC84">
        <v>0.9</v>
      </c>
      <c r="ID84">
        <v>1</v>
      </c>
      <c r="IE84">
        <v>1.5246599999999999</v>
      </c>
      <c r="IF84">
        <v>2.33765</v>
      </c>
      <c r="IG84">
        <v>2.64893</v>
      </c>
      <c r="IH84">
        <v>2.8967299999999998</v>
      </c>
      <c r="II84">
        <v>2.8442400000000001</v>
      </c>
      <c r="IJ84">
        <v>2.31934</v>
      </c>
      <c r="IK84">
        <v>31.848800000000001</v>
      </c>
      <c r="IL84">
        <v>14.6311</v>
      </c>
      <c r="IM84">
        <v>18</v>
      </c>
      <c r="IN84">
        <v>1196.08</v>
      </c>
      <c r="IO84">
        <v>371.05200000000002</v>
      </c>
      <c r="IP84">
        <v>25.0001</v>
      </c>
      <c r="IQ84">
        <v>23.854700000000001</v>
      </c>
      <c r="IR84">
        <v>30.0001</v>
      </c>
      <c r="IS84">
        <v>23.7818</v>
      </c>
      <c r="IT84">
        <v>23.728999999999999</v>
      </c>
      <c r="IU84">
        <v>30.555800000000001</v>
      </c>
      <c r="IV84">
        <v>0</v>
      </c>
      <c r="IW84">
        <v>100</v>
      </c>
      <c r="IX84">
        <v>25</v>
      </c>
      <c r="IY84">
        <v>400</v>
      </c>
      <c r="IZ84">
        <v>17.529800000000002</v>
      </c>
      <c r="JA84">
        <v>109.221</v>
      </c>
      <c r="JB84">
        <v>100.124</v>
      </c>
    </row>
    <row r="85" spans="1:262" x14ac:dyDescent="0.2">
      <c r="A85">
        <v>69</v>
      </c>
      <c r="B85">
        <v>1634338401</v>
      </c>
      <c r="C85">
        <v>1481.4000000953699</v>
      </c>
      <c r="D85" t="s">
        <v>552</v>
      </c>
      <c r="E85" t="s">
        <v>553</v>
      </c>
      <c r="F85" t="s">
        <v>391</v>
      </c>
      <c r="G85">
        <v>1634338401</v>
      </c>
      <c r="H85">
        <f t="shared" si="92"/>
        <v>1.5335516271800662E-4</v>
      </c>
      <c r="I85">
        <f t="shared" si="93"/>
        <v>0.15335516271800662</v>
      </c>
      <c r="J85">
        <f t="shared" si="94"/>
        <v>-0.494727810697356</v>
      </c>
      <c r="K85">
        <f t="shared" si="95"/>
        <v>400.25700000000001</v>
      </c>
      <c r="L85">
        <f t="shared" si="96"/>
        <v>472.03523681692985</v>
      </c>
      <c r="M85">
        <f t="shared" si="97"/>
        <v>42.97773207184153</v>
      </c>
      <c r="N85">
        <f t="shared" si="98"/>
        <v>36.442487264040004</v>
      </c>
      <c r="O85">
        <f t="shared" si="99"/>
        <v>9.5526379662861528E-3</v>
      </c>
      <c r="P85">
        <f t="shared" si="100"/>
        <v>2.7685565264816381</v>
      </c>
      <c r="Q85">
        <f t="shared" si="101"/>
        <v>9.5343644273200318E-3</v>
      </c>
      <c r="R85">
        <f t="shared" si="102"/>
        <v>5.9606166257776729E-3</v>
      </c>
      <c r="S85">
        <f t="shared" si="103"/>
        <v>0</v>
      </c>
      <c r="T85">
        <f t="shared" si="104"/>
        <v>25.209513250465918</v>
      </c>
      <c r="U85">
        <f t="shared" si="105"/>
        <v>24.1432</v>
      </c>
      <c r="V85">
        <f t="shared" si="106"/>
        <v>3.0208343879221466</v>
      </c>
      <c r="W85">
        <f t="shared" si="107"/>
        <v>49.369404928635582</v>
      </c>
      <c r="X85">
        <f t="shared" si="108"/>
        <v>1.5934898811240001</v>
      </c>
      <c r="Y85">
        <f t="shared" si="109"/>
        <v>3.2276870329456475</v>
      </c>
      <c r="Z85">
        <f t="shared" si="110"/>
        <v>1.4273445067981465</v>
      </c>
      <c r="AA85">
        <f t="shared" si="111"/>
        <v>-6.7629626758640917</v>
      </c>
      <c r="AB85">
        <f t="shared" si="112"/>
        <v>165.43803212467353</v>
      </c>
      <c r="AC85">
        <f t="shared" si="113"/>
        <v>12.601429044970832</v>
      </c>
      <c r="AD85">
        <f t="shared" si="114"/>
        <v>171.27649849378025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48446.403597209319</v>
      </c>
      <c r="AJ85" t="s">
        <v>392</v>
      </c>
      <c r="AK85" t="s">
        <v>392</v>
      </c>
      <c r="AL85">
        <v>0</v>
      </c>
      <c r="AM85">
        <v>0</v>
      </c>
      <c r="AN85" t="e">
        <f t="shared" si="118"/>
        <v>#DIV/0!</v>
      </c>
      <c r="AO85">
        <v>0</v>
      </c>
      <c r="AP85" t="s">
        <v>392</v>
      </c>
      <c r="AQ85" t="s">
        <v>392</v>
      </c>
      <c r="AR85">
        <v>0</v>
      </c>
      <c r="AS85">
        <v>0</v>
      </c>
      <c r="AT85" t="e">
        <f t="shared" si="119"/>
        <v>#DIV/0!</v>
      </c>
      <c r="AU85">
        <v>0.5</v>
      </c>
      <c r="AV85">
        <f t="shared" si="120"/>
        <v>0</v>
      </c>
      <c r="AW85">
        <f t="shared" si="121"/>
        <v>-0.494727810697356</v>
      </c>
      <c r="AX85" t="e">
        <f t="shared" si="122"/>
        <v>#DIV/0!</v>
      </c>
      <c r="AY85" t="e">
        <f t="shared" si="123"/>
        <v>#DIV/0!</v>
      </c>
      <c r="AZ85" t="e">
        <f t="shared" si="124"/>
        <v>#DIV/0!</v>
      </c>
      <c r="BA85" t="e">
        <f t="shared" si="125"/>
        <v>#DIV/0!</v>
      </c>
      <c r="BB85" t="s">
        <v>392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 t="e">
        <f t="shared" si="130"/>
        <v>#DIV/0!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v>231</v>
      </c>
      <c r="BM85">
        <v>300</v>
      </c>
      <c r="BN85">
        <v>300</v>
      </c>
      <c r="BO85">
        <v>300</v>
      </c>
      <c r="BP85">
        <v>8330.7900000000009</v>
      </c>
      <c r="BQ85">
        <v>980.15</v>
      </c>
      <c r="BR85">
        <v>-5.6589800000000001E-3</v>
      </c>
      <c r="BS85">
        <v>1.45</v>
      </c>
      <c r="BT85" t="s">
        <v>392</v>
      </c>
      <c r="BU85" t="s">
        <v>392</v>
      </c>
      <c r="BV85" t="s">
        <v>392</v>
      </c>
      <c r="BW85" t="s">
        <v>392</v>
      </c>
      <c r="BX85" t="s">
        <v>392</v>
      </c>
      <c r="BY85" t="s">
        <v>392</v>
      </c>
      <c r="BZ85" t="s">
        <v>392</v>
      </c>
      <c r="CA85" t="s">
        <v>392</v>
      </c>
      <c r="CB85" t="s">
        <v>392</v>
      </c>
      <c r="CC85" t="s">
        <v>392</v>
      </c>
      <c r="CD85">
        <f t="shared" si="134"/>
        <v>0</v>
      </c>
      <c r="CE85">
        <f t="shared" si="135"/>
        <v>0</v>
      </c>
      <c r="CF85">
        <f t="shared" si="136"/>
        <v>0</v>
      </c>
      <c r="CG85">
        <f t="shared" si="137"/>
        <v>0</v>
      </c>
      <c r="CH85">
        <v>6</v>
      </c>
      <c r="CI85">
        <v>0.5</v>
      </c>
      <c r="CJ85" t="s">
        <v>393</v>
      </c>
      <c r="CK85">
        <v>2</v>
      </c>
      <c r="CL85">
        <v>1634338401</v>
      </c>
      <c r="CM85">
        <v>400.25700000000001</v>
      </c>
      <c r="CN85">
        <v>399.99700000000001</v>
      </c>
      <c r="CO85">
        <v>17.5017</v>
      </c>
      <c r="CP85">
        <v>17.411300000000001</v>
      </c>
      <c r="CQ85">
        <v>395.22500000000002</v>
      </c>
      <c r="CR85">
        <v>18.1387</v>
      </c>
      <c r="CS85">
        <v>1000.03</v>
      </c>
      <c r="CT85">
        <v>90.945400000000006</v>
      </c>
      <c r="CU85">
        <v>0.10231999999999999</v>
      </c>
      <c r="CV85">
        <v>25.2516</v>
      </c>
      <c r="CW85">
        <v>24.1432</v>
      </c>
      <c r="CX85">
        <v>999.9</v>
      </c>
      <c r="CY85">
        <v>0</v>
      </c>
      <c r="CZ85">
        <v>0</v>
      </c>
      <c r="DA85">
        <v>10016.200000000001</v>
      </c>
      <c r="DB85">
        <v>0</v>
      </c>
      <c r="DC85">
        <v>0.22256699999999999</v>
      </c>
      <c r="DD85">
        <v>0.25994899999999999</v>
      </c>
      <c r="DE85">
        <v>407.387</v>
      </c>
      <c r="DF85">
        <v>407.08499999999998</v>
      </c>
      <c r="DG85">
        <v>9.0362499999999998E-2</v>
      </c>
      <c r="DH85">
        <v>399.99700000000001</v>
      </c>
      <c r="DI85">
        <v>17.411300000000001</v>
      </c>
      <c r="DJ85">
        <v>1.5916999999999999</v>
      </c>
      <c r="DK85">
        <v>1.58348</v>
      </c>
      <c r="DL85">
        <v>13.8787</v>
      </c>
      <c r="DM85">
        <v>13.798999999999999</v>
      </c>
      <c r="DN85">
        <v>0</v>
      </c>
      <c r="DO85">
        <v>0</v>
      </c>
      <c r="DP85">
        <v>0</v>
      </c>
      <c r="DQ85">
        <v>0</v>
      </c>
      <c r="DR85">
        <v>-3.8</v>
      </c>
      <c r="DS85">
        <v>0</v>
      </c>
      <c r="DT85">
        <v>-28</v>
      </c>
      <c r="DU85">
        <v>-2.8</v>
      </c>
      <c r="DV85">
        <v>34.625</v>
      </c>
      <c r="DW85">
        <v>40</v>
      </c>
      <c r="DX85">
        <v>37.436999999999998</v>
      </c>
      <c r="DY85">
        <v>39</v>
      </c>
      <c r="DZ85">
        <v>35.625</v>
      </c>
      <c r="EA85">
        <v>0</v>
      </c>
      <c r="EB85">
        <v>0</v>
      </c>
      <c r="EC85">
        <v>0</v>
      </c>
      <c r="ED85">
        <v>4358.8999998569498</v>
      </c>
      <c r="EE85">
        <v>0</v>
      </c>
      <c r="EF85">
        <v>3.06</v>
      </c>
      <c r="EG85">
        <v>-13.038461752544499</v>
      </c>
      <c r="EH85">
        <v>1.1846151962788001</v>
      </c>
      <c r="EI85">
        <v>-30.507999999999999</v>
      </c>
      <c r="EJ85">
        <v>15</v>
      </c>
      <c r="EK85">
        <v>1634338342</v>
      </c>
      <c r="EL85" t="s">
        <v>543</v>
      </c>
      <c r="EM85">
        <v>1634338342</v>
      </c>
      <c r="EN85">
        <v>1634338338.5</v>
      </c>
      <c r="EO85">
        <v>142</v>
      </c>
      <c r="EP85">
        <v>-2.7E-2</v>
      </c>
      <c r="EQ85">
        <v>-3.0000000000000001E-3</v>
      </c>
      <c r="ER85">
        <v>5.0309999999999997</v>
      </c>
      <c r="ES85">
        <v>-0.63700000000000001</v>
      </c>
      <c r="ET85">
        <v>400</v>
      </c>
      <c r="EU85">
        <v>17</v>
      </c>
      <c r="EV85">
        <v>0.75</v>
      </c>
      <c r="EW85">
        <v>0.15</v>
      </c>
      <c r="EX85">
        <v>0.32025741463414598</v>
      </c>
      <c r="EY85">
        <v>-1.61419860627189E-2</v>
      </c>
      <c r="EZ85">
        <v>3.5343372122976599E-2</v>
      </c>
      <c r="FA85">
        <v>1</v>
      </c>
      <c r="FB85">
        <v>9.0505414634146297E-2</v>
      </c>
      <c r="FC85">
        <v>3.6638696864115098E-3</v>
      </c>
      <c r="FD85">
        <v>1.02882953115474E-3</v>
      </c>
      <c r="FE85">
        <v>1</v>
      </c>
      <c r="FF85">
        <v>2</v>
      </c>
      <c r="FG85">
        <v>2</v>
      </c>
      <c r="FH85" t="s">
        <v>403</v>
      </c>
      <c r="FI85">
        <v>3.8229500000000001</v>
      </c>
      <c r="FJ85">
        <v>2.7056900000000002</v>
      </c>
      <c r="FK85">
        <v>8.8394E-2</v>
      </c>
      <c r="FL85">
        <v>8.9163999999999993E-2</v>
      </c>
      <c r="FM85">
        <v>8.5767899999999994E-2</v>
      </c>
      <c r="FN85">
        <v>8.2837999999999995E-2</v>
      </c>
      <c r="FO85">
        <v>26530</v>
      </c>
      <c r="FP85">
        <v>22516</v>
      </c>
      <c r="FQ85">
        <v>26123.7</v>
      </c>
      <c r="FR85">
        <v>24117.1</v>
      </c>
      <c r="FS85">
        <v>40769</v>
      </c>
      <c r="FT85">
        <v>36503.5</v>
      </c>
      <c r="FU85">
        <v>47227.7</v>
      </c>
      <c r="FV85">
        <v>42992.4</v>
      </c>
      <c r="FW85">
        <v>2.7040999999999999</v>
      </c>
      <c r="FX85">
        <v>1.7586999999999999</v>
      </c>
      <c r="FY85">
        <v>5.0336100000000002E-2</v>
      </c>
      <c r="FZ85">
        <v>0</v>
      </c>
      <c r="GA85">
        <v>23.3156</v>
      </c>
      <c r="GB85">
        <v>999.9</v>
      </c>
      <c r="GC85">
        <v>48.906999999999996</v>
      </c>
      <c r="GD85">
        <v>26.969000000000001</v>
      </c>
      <c r="GE85">
        <v>19.212800000000001</v>
      </c>
      <c r="GF85">
        <v>55.444099999999999</v>
      </c>
      <c r="GG85">
        <v>46.911099999999998</v>
      </c>
      <c r="GH85">
        <v>3</v>
      </c>
      <c r="GI85">
        <v>-0.26863599999999999</v>
      </c>
      <c r="GJ85">
        <v>-0.92644899999999997</v>
      </c>
      <c r="GK85">
        <v>20.2621</v>
      </c>
      <c r="GL85">
        <v>5.2355600000000004</v>
      </c>
      <c r="GM85">
        <v>11.986000000000001</v>
      </c>
      <c r="GN85">
        <v>4.9576500000000001</v>
      </c>
      <c r="GO85">
        <v>3.3039999999999998</v>
      </c>
      <c r="GP85">
        <v>1626.4</v>
      </c>
      <c r="GQ85">
        <v>9999</v>
      </c>
      <c r="GR85">
        <v>3008.8</v>
      </c>
      <c r="GS85">
        <v>20</v>
      </c>
      <c r="GT85">
        <v>1.8681399999999999</v>
      </c>
      <c r="GU85">
        <v>1.8638300000000001</v>
      </c>
      <c r="GV85">
        <v>1.8714900000000001</v>
      </c>
      <c r="GW85">
        <v>1.8622099999999999</v>
      </c>
      <c r="GX85">
        <v>1.86172</v>
      </c>
      <c r="GY85">
        <v>1.86819</v>
      </c>
      <c r="GZ85">
        <v>1.8583400000000001</v>
      </c>
      <c r="HA85">
        <v>1.8647800000000001</v>
      </c>
      <c r="HB85">
        <v>5</v>
      </c>
      <c r="HC85">
        <v>0</v>
      </c>
      <c r="HD85">
        <v>0</v>
      </c>
      <c r="HE85">
        <v>0</v>
      </c>
      <c r="HF85" t="s">
        <v>396</v>
      </c>
      <c r="HG85" t="s">
        <v>397</v>
      </c>
      <c r="HH85" t="s">
        <v>398</v>
      </c>
      <c r="HI85" t="s">
        <v>398</v>
      </c>
      <c r="HJ85" t="s">
        <v>398</v>
      </c>
      <c r="HK85" t="s">
        <v>398</v>
      </c>
      <c r="HL85">
        <v>0</v>
      </c>
      <c r="HM85">
        <v>100</v>
      </c>
      <c r="HN85">
        <v>100</v>
      </c>
      <c r="HO85">
        <v>5.032</v>
      </c>
      <c r="HP85">
        <v>-0.63700000000000001</v>
      </c>
      <c r="HQ85">
        <v>5.0312857142858398</v>
      </c>
      <c r="HR85">
        <v>0</v>
      </c>
      <c r="HS85">
        <v>0</v>
      </c>
      <c r="HT85">
        <v>0</v>
      </c>
      <c r="HU85">
        <v>-0.63698999999999695</v>
      </c>
      <c r="HV85">
        <v>0</v>
      </c>
      <c r="HW85">
        <v>0</v>
      </c>
      <c r="HX85">
        <v>0</v>
      </c>
      <c r="HY85">
        <v>-1</v>
      </c>
      <c r="HZ85">
        <v>-1</v>
      </c>
      <c r="IA85">
        <v>-1</v>
      </c>
      <c r="IB85">
        <v>-1</v>
      </c>
      <c r="IC85">
        <v>1</v>
      </c>
      <c r="ID85">
        <v>1</v>
      </c>
      <c r="IE85">
        <v>1.5246599999999999</v>
      </c>
      <c r="IF85">
        <v>2.34131</v>
      </c>
      <c r="IG85">
        <v>2.64893</v>
      </c>
      <c r="IH85">
        <v>2.8979499999999998</v>
      </c>
      <c r="II85">
        <v>2.8442400000000001</v>
      </c>
      <c r="IJ85">
        <v>2.33643</v>
      </c>
      <c r="IK85">
        <v>31.848800000000001</v>
      </c>
      <c r="IL85">
        <v>14.639900000000001</v>
      </c>
      <c r="IM85">
        <v>18</v>
      </c>
      <c r="IN85">
        <v>1189.72</v>
      </c>
      <c r="IO85">
        <v>370.96699999999998</v>
      </c>
      <c r="IP85">
        <v>25.0002</v>
      </c>
      <c r="IQ85">
        <v>23.854700000000001</v>
      </c>
      <c r="IR85">
        <v>30.0001</v>
      </c>
      <c r="IS85">
        <v>23.781500000000001</v>
      </c>
      <c r="IT85">
        <v>23.727799999999998</v>
      </c>
      <c r="IU85">
        <v>30.5548</v>
      </c>
      <c r="IV85">
        <v>0</v>
      </c>
      <c r="IW85">
        <v>100</v>
      </c>
      <c r="IX85">
        <v>25</v>
      </c>
      <c r="IY85">
        <v>400</v>
      </c>
      <c r="IZ85">
        <v>17.529800000000002</v>
      </c>
      <c r="JA85">
        <v>109.22</v>
      </c>
      <c r="JB85">
        <v>100.123</v>
      </c>
    </row>
    <row r="86" spans="1:262" x14ac:dyDescent="0.2">
      <c r="A86">
        <v>70</v>
      </c>
      <c r="B86">
        <v>1634338406</v>
      </c>
      <c r="C86">
        <v>1486.4000000953699</v>
      </c>
      <c r="D86" t="s">
        <v>554</v>
      </c>
      <c r="E86" t="s">
        <v>555</v>
      </c>
      <c r="F86" t="s">
        <v>391</v>
      </c>
      <c r="G86">
        <v>1634338406</v>
      </c>
      <c r="H86">
        <f t="shared" si="92"/>
        <v>1.5368925457658443E-4</v>
      </c>
      <c r="I86">
        <f t="shared" si="93"/>
        <v>0.15368925457658444</v>
      </c>
      <c r="J86">
        <f t="shared" si="94"/>
        <v>-0.54152319181033215</v>
      </c>
      <c r="K86">
        <f t="shared" si="95"/>
        <v>400.30900000000003</v>
      </c>
      <c r="L86">
        <f t="shared" si="96"/>
        <v>479.34396734620253</v>
      </c>
      <c r="M86">
        <f t="shared" si="97"/>
        <v>43.642296205790075</v>
      </c>
      <c r="N86">
        <f t="shared" si="98"/>
        <v>36.446487578774004</v>
      </c>
      <c r="O86">
        <f t="shared" si="99"/>
        <v>9.6100993795588778E-3</v>
      </c>
      <c r="P86">
        <f t="shared" si="100"/>
        <v>2.7698143245141242</v>
      </c>
      <c r="Q86">
        <f t="shared" si="101"/>
        <v>9.5916139504875278E-3</v>
      </c>
      <c r="R86">
        <f t="shared" si="102"/>
        <v>5.9964165647794715E-3</v>
      </c>
      <c r="S86">
        <f t="shared" si="103"/>
        <v>0</v>
      </c>
      <c r="T86">
        <f t="shared" si="104"/>
        <v>25.206539266403205</v>
      </c>
      <c r="U86">
        <f t="shared" si="105"/>
        <v>24.1113</v>
      </c>
      <c r="V86">
        <f t="shared" si="106"/>
        <v>3.015056858384932</v>
      </c>
      <c r="W86">
        <f t="shared" si="107"/>
        <v>49.366492058187916</v>
      </c>
      <c r="X86">
        <f t="shared" si="108"/>
        <v>1.593120913228</v>
      </c>
      <c r="Y86">
        <f t="shared" si="109"/>
        <v>3.2271300771183018</v>
      </c>
      <c r="Z86">
        <f t="shared" si="110"/>
        <v>1.421935945156932</v>
      </c>
      <c r="AA86">
        <f t="shared" si="111"/>
        <v>-6.7776961268273732</v>
      </c>
      <c r="AB86">
        <f t="shared" si="112"/>
        <v>169.84365384640984</v>
      </c>
      <c r="AC86">
        <f t="shared" si="113"/>
        <v>12.928865908734654</v>
      </c>
      <c r="AD86">
        <f t="shared" si="114"/>
        <v>175.99482362831711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48481.314383504359</v>
      </c>
      <c r="AJ86" t="s">
        <v>392</v>
      </c>
      <c r="AK86" t="s">
        <v>392</v>
      </c>
      <c r="AL86">
        <v>0</v>
      </c>
      <c r="AM86">
        <v>0</v>
      </c>
      <c r="AN86" t="e">
        <f t="shared" si="118"/>
        <v>#DIV/0!</v>
      </c>
      <c r="AO86">
        <v>0</v>
      </c>
      <c r="AP86" t="s">
        <v>392</v>
      </c>
      <c r="AQ86" t="s">
        <v>392</v>
      </c>
      <c r="AR86">
        <v>0</v>
      </c>
      <c r="AS86">
        <v>0</v>
      </c>
      <c r="AT86" t="e">
        <f t="shared" si="119"/>
        <v>#DIV/0!</v>
      </c>
      <c r="AU86">
        <v>0.5</v>
      </c>
      <c r="AV86">
        <f t="shared" si="120"/>
        <v>0</v>
      </c>
      <c r="AW86">
        <f t="shared" si="121"/>
        <v>-0.54152319181033215</v>
      </c>
      <c r="AX86" t="e">
        <f t="shared" si="122"/>
        <v>#DIV/0!</v>
      </c>
      <c r="AY86" t="e">
        <f t="shared" si="123"/>
        <v>#DIV/0!</v>
      </c>
      <c r="AZ86" t="e">
        <f t="shared" si="124"/>
        <v>#DIV/0!</v>
      </c>
      <c r="BA86" t="e">
        <f t="shared" si="125"/>
        <v>#DIV/0!</v>
      </c>
      <c r="BB86" t="s">
        <v>392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 t="e">
        <f t="shared" si="130"/>
        <v>#DIV/0!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v>231</v>
      </c>
      <c r="BM86">
        <v>300</v>
      </c>
      <c r="BN86">
        <v>300</v>
      </c>
      <c r="BO86">
        <v>300</v>
      </c>
      <c r="BP86">
        <v>8330.7900000000009</v>
      </c>
      <c r="BQ86">
        <v>980.15</v>
      </c>
      <c r="BR86">
        <v>-5.6589800000000001E-3</v>
      </c>
      <c r="BS86">
        <v>1.45</v>
      </c>
      <c r="BT86" t="s">
        <v>392</v>
      </c>
      <c r="BU86" t="s">
        <v>392</v>
      </c>
      <c r="BV86" t="s">
        <v>392</v>
      </c>
      <c r="BW86" t="s">
        <v>392</v>
      </c>
      <c r="BX86" t="s">
        <v>392</v>
      </c>
      <c r="BY86" t="s">
        <v>392</v>
      </c>
      <c r="BZ86" t="s">
        <v>392</v>
      </c>
      <c r="CA86" t="s">
        <v>392</v>
      </c>
      <c r="CB86" t="s">
        <v>392</v>
      </c>
      <c r="CC86" t="s">
        <v>392</v>
      </c>
      <c r="CD86">
        <f t="shared" si="134"/>
        <v>0</v>
      </c>
      <c r="CE86">
        <f t="shared" si="135"/>
        <v>0</v>
      </c>
      <c r="CF86">
        <f t="shared" si="136"/>
        <v>0</v>
      </c>
      <c r="CG86">
        <f t="shared" si="137"/>
        <v>0</v>
      </c>
      <c r="CH86">
        <v>6</v>
      </c>
      <c r="CI86">
        <v>0.5</v>
      </c>
      <c r="CJ86" t="s">
        <v>393</v>
      </c>
      <c r="CK86">
        <v>2</v>
      </c>
      <c r="CL86">
        <v>1634338406</v>
      </c>
      <c r="CM86">
        <v>400.30900000000003</v>
      </c>
      <c r="CN86">
        <v>400.02100000000002</v>
      </c>
      <c r="CO86">
        <v>17.498000000000001</v>
      </c>
      <c r="CP86">
        <v>17.407399999999999</v>
      </c>
      <c r="CQ86">
        <v>395.27699999999999</v>
      </c>
      <c r="CR86">
        <v>18.135000000000002</v>
      </c>
      <c r="CS86">
        <v>1000</v>
      </c>
      <c r="CT86">
        <v>90.943899999999999</v>
      </c>
      <c r="CU86">
        <v>0.10198599999999999</v>
      </c>
      <c r="CV86">
        <v>25.248699999999999</v>
      </c>
      <c r="CW86">
        <v>24.1113</v>
      </c>
      <c r="CX86">
        <v>999.9</v>
      </c>
      <c r="CY86">
        <v>0</v>
      </c>
      <c r="CZ86">
        <v>0</v>
      </c>
      <c r="DA86">
        <v>10023.799999999999</v>
      </c>
      <c r="DB86">
        <v>0</v>
      </c>
      <c r="DC86">
        <v>0.22256699999999999</v>
      </c>
      <c r="DD86">
        <v>0.28759800000000002</v>
      </c>
      <c r="DE86">
        <v>407.43799999999999</v>
      </c>
      <c r="DF86">
        <v>407.108</v>
      </c>
      <c r="DG86">
        <v>9.0601000000000001E-2</v>
      </c>
      <c r="DH86">
        <v>400.02100000000002</v>
      </c>
      <c r="DI86">
        <v>17.407399999999999</v>
      </c>
      <c r="DJ86">
        <v>1.59134</v>
      </c>
      <c r="DK86">
        <v>1.5831</v>
      </c>
      <c r="DL86">
        <v>13.8752</v>
      </c>
      <c r="DM86">
        <v>13.795199999999999</v>
      </c>
      <c r="DN86">
        <v>0</v>
      </c>
      <c r="DO86">
        <v>0</v>
      </c>
      <c r="DP86">
        <v>0</v>
      </c>
      <c r="DQ86">
        <v>0</v>
      </c>
      <c r="DR86">
        <v>3.4</v>
      </c>
      <c r="DS86">
        <v>0</v>
      </c>
      <c r="DT86">
        <v>-22.6</v>
      </c>
      <c r="DU86">
        <v>-2.4</v>
      </c>
      <c r="DV86">
        <v>34.625</v>
      </c>
      <c r="DW86">
        <v>40</v>
      </c>
      <c r="DX86">
        <v>37.436999999999998</v>
      </c>
      <c r="DY86">
        <v>39</v>
      </c>
      <c r="DZ86">
        <v>35.625</v>
      </c>
      <c r="EA86">
        <v>0</v>
      </c>
      <c r="EB86">
        <v>0</v>
      </c>
      <c r="EC86">
        <v>0</v>
      </c>
      <c r="ED86">
        <v>4363.6999998092697</v>
      </c>
      <c r="EE86">
        <v>0</v>
      </c>
      <c r="EF86">
        <v>2.508</v>
      </c>
      <c r="EG86">
        <v>-4.5307692372822599</v>
      </c>
      <c r="EH86">
        <v>19.307692039647701</v>
      </c>
      <c r="EI86">
        <v>-29.7</v>
      </c>
      <c r="EJ86">
        <v>15</v>
      </c>
      <c r="EK86">
        <v>1634338342</v>
      </c>
      <c r="EL86" t="s">
        <v>543</v>
      </c>
      <c r="EM86">
        <v>1634338342</v>
      </c>
      <c r="EN86">
        <v>1634338338.5</v>
      </c>
      <c r="EO86">
        <v>142</v>
      </c>
      <c r="EP86">
        <v>-2.7E-2</v>
      </c>
      <c r="EQ86">
        <v>-3.0000000000000001E-3</v>
      </c>
      <c r="ER86">
        <v>5.0309999999999997</v>
      </c>
      <c r="ES86">
        <v>-0.63700000000000001</v>
      </c>
      <c r="ET86">
        <v>400</v>
      </c>
      <c r="EU86">
        <v>17</v>
      </c>
      <c r="EV86">
        <v>0.75</v>
      </c>
      <c r="EW86">
        <v>0.15</v>
      </c>
      <c r="EX86">
        <v>0.30069432499999998</v>
      </c>
      <c r="EY86">
        <v>1.45225778611626E-2</v>
      </c>
      <c r="EZ86">
        <v>3.4159563155423601E-2</v>
      </c>
      <c r="FA86">
        <v>1</v>
      </c>
      <c r="FB86">
        <v>9.0426254999999997E-2</v>
      </c>
      <c r="FC86">
        <v>-3.2526213883677501E-3</v>
      </c>
      <c r="FD86">
        <v>1.09254668068463E-3</v>
      </c>
      <c r="FE86">
        <v>1</v>
      </c>
      <c r="FF86">
        <v>2</v>
      </c>
      <c r="FG86">
        <v>2</v>
      </c>
      <c r="FH86" t="s">
        <v>403</v>
      </c>
      <c r="FI86">
        <v>3.8229099999999998</v>
      </c>
      <c r="FJ86">
        <v>2.7054200000000002</v>
      </c>
      <c r="FK86">
        <v>8.8401999999999994E-2</v>
      </c>
      <c r="FL86">
        <v>8.9166999999999996E-2</v>
      </c>
      <c r="FM86">
        <v>8.57541E-2</v>
      </c>
      <c r="FN86">
        <v>8.2823400000000005E-2</v>
      </c>
      <c r="FO86">
        <v>26529.9</v>
      </c>
      <c r="FP86">
        <v>22516.3</v>
      </c>
      <c r="FQ86">
        <v>26123.8</v>
      </c>
      <c r="FR86">
        <v>24117.4</v>
      </c>
      <c r="FS86">
        <v>40769.599999999999</v>
      </c>
      <c r="FT86">
        <v>36504.6</v>
      </c>
      <c r="FU86">
        <v>47227.7</v>
      </c>
      <c r="FV86">
        <v>42992.9</v>
      </c>
      <c r="FW86">
        <v>2.7093699999999998</v>
      </c>
      <c r="FX86">
        <v>1.7588999999999999</v>
      </c>
      <c r="FY86">
        <v>4.8328200000000002E-2</v>
      </c>
      <c r="FZ86">
        <v>0</v>
      </c>
      <c r="GA86">
        <v>23.316700000000001</v>
      </c>
      <c r="GB86">
        <v>999.9</v>
      </c>
      <c r="GC86">
        <v>48.906999999999996</v>
      </c>
      <c r="GD86">
        <v>26.969000000000001</v>
      </c>
      <c r="GE86">
        <v>19.215199999999999</v>
      </c>
      <c r="GF86">
        <v>54.854100000000003</v>
      </c>
      <c r="GG86">
        <v>46.895000000000003</v>
      </c>
      <c r="GH86">
        <v>3</v>
      </c>
      <c r="GI86">
        <v>-0.26868900000000001</v>
      </c>
      <c r="GJ86">
        <v>-0.92617400000000005</v>
      </c>
      <c r="GK86">
        <v>20.2621</v>
      </c>
      <c r="GL86">
        <v>5.2360100000000003</v>
      </c>
      <c r="GM86">
        <v>11.9861</v>
      </c>
      <c r="GN86">
        <v>4.9576500000000001</v>
      </c>
      <c r="GO86">
        <v>3.3039999999999998</v>
      </c>
      <c r="GP86">
        <v>1626.8</v>
      </c>
      <c r="GQ86">
        <v>9999</v>
      </c>
      <c r="GR86">
        <v>3008.8</v>
      </c>
      <c r="GS86">
        <v>20</v>
      </c>
      <c r="GT86">
        <v>1.8681300000000001</v>
      </c>
      <c r="GU86">
        <v>1.8638300000000001</v>
      </c>
      <c r="GV86">
        <v>1.8714900000000001</v>
      </c>
      <c r="GW86">
        <v>1.86219</v>
      </c>
      <c r="GX86">
        <v>1.86172</v>
      </c>
      <c r="GY86">
        <v>1.86818</v>
      </c>
      <c r="GZ86">
        <v>1.85832</v>
      </c>
      <c r="HA86">
        <v>1.8647800000000001</v>
      </c>
      <c r="HB86">
        <v>5</v>
      </c>
      <c r="HC86">
        <v>0</v>
      </c>
      <c r="HD86">
        <v>0</v>
      </c>
      <c r="HE86">
        <v>0</v>
      </c>
      <c r="HF86" t="s">
        <v>396</v>
      </c>
      <c r="HG86" t="s">
        <v>397</v>
      </c>
      <c r="HH86" t="s">
        <v>398</v>
      </c>
      <c r="HI86" t="s">
        <v>398</v>
      </c>
      <c r="HJ86" t="s">
        <v>398</v>
      </c>
      <c r="HK86" t="s">
        <v>398</v>
      </c>
      <c r="HL86">
        <v>0</v>
      </c>
      <c r="HM86">
        <v>100</v>
      </c>
      <c r="HN86">
        <v>100</v>
      </c>
      <c r="HO86">
        <v>5.032</v>
      </c>
      <c r="HP86">
        <v>-0.63700000000000001</v>
      </c>
      <c r="HQ86">
        <v>5.0312857142858398</v>
      </c>
      <c r="HR86">
        <v>0</v>
      </c>
      <c r="HS86">
        <v>0</v>
      </c>
      <c r="HT86">
        <v>0</v>
      </c>
      <c r="HU86">
        <v>-0.63698999999999695</v>
      </c>
      <c r="HV86">
        <v>0</v>
      </c>
      <c r="HW86">
        <v>0</v>
      </c>
      <c r="HX86">
        <v>0</v>
      </c>
      <c r="HY86">
        <v>-1</v>
      </c>
      <c r="HZ86">
        <v>-1</v>
      </c>
      <c r="IA86">
        <v>-1</v>
      </c>
      <c r="IB86">
        <v>-1</v>
      </c>
      <c r="IC86">
        <v>1.1000000000000001</v>
      </c>
      <c r="ID86">
        <v>1.1000000000000001</v>
      </c>
      <c r="IE86">
        <v>1.5246599999999999</v>
      </c>
      <c r="IF86">
        <v>2.33887</v>
      </c>
      <c r="IG86">
        <v>2.64893</v>
      </c>
      <c r="IH86">
        <v>2.8979499999999998</v>
      </c>
      <c r="II86">
        <v>2.8442400000000001</v>
      </c>
      <c r="IJ86">
        <v>2.34131</v>
      </c>
      <c r="IK86">
        <v>31.848800000000001</v>
      </c>
      <c r="IL86">
        <v>14.6486</v>
      </c>
      <c r="IM86">
        <v>18</v>
      </c>
      <c r="IN86">
        <v>1196.4000000000001</v>
      </c>
      <c r="IO86">
        <v>371.06400000000002</v>
      </c>
      <c r="IP86">
        <v>25.0001</v>
      </c>
      <c r="IQ86">
        <v>23.852699999999999</v>
      </c>
      <c r="IR86">
        <v>30.0001</v>
      </c>
      <c r="IS86">
        <v>23.779800000000002</v>
      </c>
      <c r="IT86">
        <v>23.727</v>
      </c>
      <c r="IU86">
        <v>30.554400000000001</v>
      </c>
      <c r="IV86">
        <v>0</v>
      </c>
      <c r="IW86">
        <v>100</v>
      </c>
      <c r="IX86">
        <v>25</v>
      </c>
      <c r="IY86">
        <v>400</v>
      </c>
      <c r="IZ86">
        <v>17.529800000000002</v>
      </c>
      <c r="JA86">
        <v>109.22</v>
      </c>
      <c r="JB86">
        <v>100.124</v>
      </c>
    </row>
    <row r="87" spans="1:262" x14ac:dyDescent="0.2">
      <c r="A87">
        <v>71</v>
      </c>
      <c r="B87">
        <v>1634338411</v>
      </c>
      <c r="C87">
        <v>1491.4000000953699</v>
      </c>
      <c r="D87" t="s">
        <v>556</v>
      </c>
      <c r="E87" t="s">
        <v>557</v>
      </c>
      <c r="F87" t="s">
        <v>391</v>
      </c>
      <c r="G87">
        <v>1634338411</v>
      </c>
      <c r="H87">
        <f t="shared" si="92"/>
        <v>1.5351849265867281E-4</v>
      </c>
      <c r="I87">
        <f t="shared" si="93"/>
        <v>0.15351849265867282</v>
      </c>
      <c r="J87">
        <f t="shared" si="94"/>
        <v>-0.4547720772429425</v>
      </c>
      <c r="K87">
        <f t="shared" si="95"/>
        <v>400.21699999999998</v>
      </c>
      <c r="L87">
        <f t="shared" si="96"/>
        <v>465.26985082896624</v>
      </c>
      <c r="M87">
        <f t="shared" si="97"/>
        <v>42.359148938854339</v>
      </c>
      <c r="N87">
        <f t="shared" si="98"/>
        <v>36.436600137870002</v>
      </c>
      <c r="O87">
        <f t="shared" si="99"/>
        <v>9.5670754598878721E-3</v>
      </c>
      <c r="P87">
        <f t="shared" si="100"/>
        <v>2.7589342579313438</v>
      </c>
      <c r="Q87">
        <f t="shared" si="101"/>
        <v>9.5486829084625875E-3</v>
      </c>
      <c r="R87">
        <f t="shared" si="102"/>
        <v>5.9695763354992576E-3</v>
      </c>
      <c r="S87">
        <f t="shared" si="103"/>
        <v>0</v>
      </c>
      <c r="T87">
        <f t="shared" si="104"/>
        <v>25.212032055114932</v>
      </c>
      <c r="U87">
        <f t="shared" si="105"/>
        <v>24.1358</v>
      </c>
      <c r="V87">
        <f t="shared" si="106"/>
        <v>3.0194932844356872</v>
      </c>
      <c r="W87">
        <f t="shared" si="107"/>
        <v>49.341510885115305</v>
      </c>
      <c r="X87">
        <f t="shared" si="108"/>
        <v>1.5928454439270001</v>
      </c>
      <c r="Y87">
        <f t="shared" si="109"/>
        <v>3.2282056535230836</v>
      </c>
      <c r="Z87">
        <f t="shared" si="110"/>
        <v>1.4266478405086871</v>
      </c>
      <c r="AA87">
        <f t="shared" si="111"/>
        <v>-6.7701655262474709</v>
      </c>
      <c r="AB87">
        <f t="shared" si="112"/>
        <v>166.3653138636557</v>
      </c>
      <c r="AC87">
        <f t="shared" si="113"/>
        <v>12.715955879756599</v>
      </c>
      <c r="AD87">
        <f t="shared" si="114"/>
        <v>172.31110421716483</v>
      </c>
      <c r="AE87">
        <v>0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48182.386267051363</v>
      </c>
      <c r="AJ87" t="s">
        <v>392</v>
      </c>
      <c r="AK87" t="s">
        <v>392</v>
      </c>
      <c r="AL87">
        <v>0</v>
      </c>
      <c r="AM87">
        <v>0</v>
      </c>
      <c r="AN87" t="e">
        <f t="shared" si="118"/>
        <v>#DIV/0!</v>
      </c>
      <c r="AO87">
        <v>0</v>
      </c>
      <c r="AP87" t="s">
        <v>392</v>
      </c>
      <c r="AQ87" t="s">
        <v>392</v>
      </c>
      <c r="AR87">
        <v>0</v>
      </c>
      <c r="AS87">
        <v>0</v>
      </c>
      <c r="AT87" t="e">
        <f t="shared" si="119"/>
        <v>#DIV/0!</v>
      </c>
      <c r="AU87">
        <v>0.5</v>
      </c>
      <c r="AV87">
        <f t="shared" si="120"/>
        <v>0</v>
      </c>
      <c r="AW87">
        <f t="shared" si="121"/>
        <v>-0.4547720772429425</v>
      </c>
      <c r="AX87" t="e">
        <f t="shared" si="122"/>
        <v>#DIV/0!</v>
      </c>
      <c r="AY87" t="e">
        <f t="shared" si="123"/>
        <v>#DIV/0!</v>
      </c>
      <c r="AZ87" t="e">
        <f t="shared" si="124"/>
        <v>#DIV/0!</v>
      </c>
      <c r="BA87" t="e">
        <f t="shared" si="125"/>
        <v>#DIV/0!</v>
      </c>
      <c r="BB87" t="s">
        <v>392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 t="e">
        <f t="shared" si="130"/>
        <v>#DIV/0!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v>231</v>
      </c>
      <c r="BM87">
        <v>300</v>
      </c>
      <c r="BN87">
        <v>300</v>
      </c>
      <c r="BO87">
        <v>300</v>
      </c>
      <c r="BP87">
        <v>8330.7900000000009</v>
      </c>
      <c r="BQ87">
        <v>980.15</v>
      </c>
      <c r="BR87">
        <v>-5.6589800000000001E-3</v>
      </c>
      <c r="BS87">
        <v>1.45</v>
      </c>
      <c r="BT87" t="s">
        <v>392</v>
      </c>
      <c r="BU87" t="s">
        <v>392</v>
      </c>
      <c r="BV87" t="s">
        <v>392</v>
      </c>
      <c r="BW87" t="s">
        <v>392</v>
      </c>
      <c r="BX87" t="s">
        <v>392</v>
      </c>
      <c r="BY87" t="s">
        <v>392</v>
      </c>
      <c r="BZ87" t="s">
        <v>392</v>
      </c>
      <c r="CA87" t="s">
        <v>392</v>
      </c>
      <c r="CB87" t="s">
        <v>392</v>
      </c>
      <c r="CC87" t="s">
        <v>392</v>
      </c>
      <c r="CD87">
        <f t="shared" si="134"/>
        <v>0</v>
      </c>
      <c r="CE87">
        <f t="shared" si="135"/>
        <v>0</v>
      </c>
      <c r="CF87">
        <f t="shared" si="136"/>
        <v>0</v>
      </c>
      <c r="CG87">
        <f t="shared" si="137"/>
        <v>0</v>
      </c>
      <c r="CH87">
        <v>6</v>
      </c>
      <c r="CI87">
        <v>0.5</v>
      </c>
      <c r="CJ87" t="s">
        <v>393</v>
      </c>
      <c r="CK87">
        <v>2</v>
      </c>
      <c r="CL87">
        <v>1634338411</v>
      </c>
      <c r="CM87">
        <v>400.21699999999998</v>
      </c>
      <c r="CN87">
        <v>399.98099999999999</v>
      </c>
      <c r="CO87">
        <v>17.495699999999999</v>
      </c>
      <c r="CP87">
        <v>17.405200000000001</v>
      </c>
      <c r="CQ87">
        <v>395.185</v>
      </c>
      <c r="CR87">
        <v>18.1327</v>
      </c>
      <c r="CS87">
        <v>999.995</v>
      </c>
      <c r="CT87">
        <v>90.940200000000004</v>
      </c>
      <c r="CU87">
        <v>0.10191</v>
      </c>
      <c r="CV87">
        <v>25.254300000000001</v>
      </c>
      <c r="CW87">
        <v>24.1358</v>
      </c>
      <c r="CX87">
        <v>999.9</v>
      </c>
      <c r="CY87">
        <v>0</v>
      </c>
      <c r="CZ87">
        <v>0</v>
      </c>
      <c r="DA87">
        <v>9960</v>
      </c>
      <c r="DB87">
        <v>0</v>
      </c>
      <c r="DC87">
        <v>0.22256699999999999</v>
      </c>
      <c r="DD87">
        <v>0.235291</v>
      </c>
      <c r="DE87">
        <v>407.34300000000002</v>
      </c>
      <c r="DF87">
        <v>407.06599999999997</v>
      </c>
      <c r="DG87">
        <v>9.0578099999999995E-2</v>
      </c>
      <c r="DH87">
        <v>399.98099999999999</v>
      </c>
      <c r="DI87">
        <v>17.405200000000001</v>
      </c>
      <c r="DJ87">
        <v>1.59107</v>
      </c>
      <c r="DK87">
        <v>1.58283</v>
      </c>
      <c r="DL87">
        <v>13.8725</v>
      </c>
      <c r="DM87">
        <v>13.7926</v>
      </c>
      <c r="DN87">
        <v>0</v>
      </c>
      <c r="DO87">
        <v>0</v>
      </c>
      <c r="DP87">
        <v>0</v>
      </c>
      <c r="DQ87">
        <v>0</v>
      </c>
      <c r="DR87">
        <v>2.6</v>
      </c>
      <c r="DS87">
        <v>0</v>
      </c>
      <c r="DT87">
        <v>-20.9</v>
      </c>
      <c r="DU87">
        <v>-2.4</v>
      </c>
      <c r="DV87">
        <v>34.625</v>
      </c>
      <c r="DW87">
        <v>40</v>
      </c>
      <c r="DX87">
        <v>37.436999999999998</v>
      </c>
      <c r="DY87">
        <v>39</v>
      </c>
      <c r="DZ87">
        <v>35.625</v>
      </c>
      <c r="EA87">
        <v>0</v>
      </c>
      <c r="EB87">
        <v>0</v>
      </c>
      <c r="EC87">
        <v>0</v>
      </c>
      <c r="ED87">
        <v>4368.5</v>
      </c>
      <c r="EE87">
        <v>0</v>
      </c>
      <c r="EF87">
        <v>3.2320000000000002</v>
      </c>
      <c r="EG87">
        <v>12.8384617040143</v>
      </c>
      <c r="EH87">
        <v>3.08461500961163</v>
      </c>
      <c r="EI87">
        <v>-29.244</v>
      </c>
      <c r="EJ87">
        <v>15</v>
      </c>
      <c r="EK87">
        <v>1634338342</v>
      </c>
      <c r="EL87" t="s">
        <v>543</v>
      </c>
      <c r="EM87">
        <v>1634338342</v>
      </c>
      <c r="EN87">
        <v>1634338338.5</v>
      </c>
      <c r="EO87">
        <v>142</v>
      </c>
      <c r="EP87">
        <v>-2.7E-2</v>
      </c>
      <c r="EQ87">
        <v>-3.0000000000000001E-3</v>
      </c>
      <c r="ER87">
        <v>5.0309999999999997</v>
      </c>
      <c r="ES87">
        <v>-0.63700000000000001</v>
      </c>
      <c r="ET87">
        <v>400</v>
      </c>
      <c r="EU87">
        <v>17</v>
      </c>
      <c r="EV87">
        <v>0.75</v>
      </c>
      <c r="EW87">
        <v>0.15</v>
      </c>
      <c r="EX87">
        <v>0.29940800000000001</v>
      </c>
      <c r="EY87">
        <v>-0.19732459233449401</v>
      </c>
      <c r="EZ87">
        <v>3.4721219513257399E-2</v>
      </c>
      <c r="FA87">
        <v>0</v>
      </c>
      <c r="FB87">
        <v>9.0196190243902394E-2</v>
      </c>
      <c r="FC87">
        <v>-1.9814926829268601E-3</v>
      </c>
      <c r="FD87">
        <v>1.0862385680568E-3</v>
      </c>
      <c r="FE87">
        <v>1</v>
      </c>
      <c r="FF87">
        <v>1</v>
      </c>
      <c r="FG87">
        <v>2</v>
      </c>
      <c r="FH87" t="s">
        <v>395</v>
      </c>
      <c r="FI87">
        <v>3.8229000000000002</v>
      </c>
      <c r="FJ87">
        <v>2.70479</v>
      </c>
      <c r="FK87">
        <v>8.8382699999999995E-2</v>
      </c>
      <c r="FL87">
        <v>8.9156700000000005E-2</v>
      </c>
      <c r="FM87">
        <v>8.5743E-2</v>
      </c>
      <c r="FN87">
        <v>8.28126E-2</v>
      </c>
      <c r="FO87">
        <v>26530.5</v>
      </c>
      <c r="FP87">
        <v>22516.400000000001</v>
      </c>
      <c r="FQ87">
        <v>26123.8</v>
      </c>
      <c r="FR87">
        <v>24117.3</v>
      </c>
      <c r="FS87">
        <v>40770.300000000003</v>
      </c>
      <c r="FT87">
        <v>36504.9</v>
      </c>
      <c r="FU87">
        <v>47228</v>
      </c>
      <c r="FV87">
        <v>42992.800000000003</v>
      </c>
      <c r="FW87">
        <v>2.7073499999999999</v>
      </c>
      <c r="FX87">
        <v>1.75942</v>
      </c>
      <c r="FY87">
        <v>4.9676699999999997E-2</v>
      </c>
      <c r="FZ87">
        <v>0</v>
      </c>
      <c r="GA87">
        <v>23.319099999999999</v>
      </c>
      <c r="GB87">
        <v>999.9</v>
      </c>
      <c r="GC87">
        <v>48.906999999999996</v>
      </c>
      <c r="GD87">
        <v>26.969000000000001</v>
      </c>
      <c r="GE87">
        <v>19.212900000000001</v>
      </c>
      <c r="GF87">
        <v>55.584099999999999</v>
      </c>
      <c r="GG87">
        <v>46.878999999999998</v>
      </c>
      <c r="GH87">
        <v>3</v>
      </c>
      <c r="GI87">
        <v>-0.26878800000000003</v>
      </c>
      <c r="GJ87">
        <v>-0.92556899999999998</v>
      </c>
      <c r="GK87">
        <v>20.2623</v>
      </c>
      <c r="GL87">
        <v>5.2361599999999999</v>
      </c>
      <c r="GM87">
        <v>11.986000000000001</v>
      </c>
      <c r="GN87">
        <v>4.9574999999999996</v>
      </c>
      <c r="GO87">
        <v>3.3039999999999998</v>
      </c>
      <c r="GP87">
        <v>1626.8</v>
      </c>
      <c r="GQ87">
        <v>9999</v>
      </c>
      <c r="GR87">
        <v>3008.8</v>
      </c>
      <c r="GS87">
        <v>20</v>
      </c>
      <c r="GT87">
        <v>1.8681300000000001</v>
      </c>
      <c r="GU87">
        <v>1.86385</v>
      </c>
      <c r="GV87">
        <v>1.8714900000000001</v>
      </c>
      <c r="GW87">
        <v>1.8621799999999999</v>
      </c>
      <c r="GX87">
        <v>1.86172</v>
      </c>
      <c r="GY87">
        <v>1.86818</v>
      </c>
      <c r="GZ87">
        <v>1.8583099999999999</v>
      </c>
      <c r="HA87">
        <v>1.8647800000000001</v>
      </c>
      <c r="HB87">
        <v>5</v>
      </c>
      <c r="HC87">
        <v>0</v>
      </c>
      <c r="HD87">
        <v>0</v>
      </c>
      <c r="HE87">
        <v>0</v>
      </c>
      <c r="HF87" t="s">
        <v>396</v>
      </c>
      <c r="HG87" t="s">
        <v>397</v>
      </c>
      <c r="HH87" t="s">
        <v>398</v>
      </c>
      <c r="HI87" t="s">
        <v>398</v>
      </c>
      <c r="HJ87" t="s">
        <v>398</v>
      </c>
      <c r="HK87" t="s">
        <v>398</v>
      </c>
      <c r="HL87">
        <v>0</v>
      </c>
      <c r="HM87">
        <v>100</v>
      </c>
      <c r="HN87">
        <v>100</v>
      </c>
      <c r="HO87">
        <v>5.032</v>
      </c>
      <c r="HP87">
        <v>-0.63700000000000001</v>
      </c>
      <c r="HQ87">
        <v>5.0312857142858398</v>
      </c>
      <c r="HR87">
        <v>0</v>
      </c>
      <c r="HS87">
        <v>0</v>
      </c>
      <c r="HT87">
        <v>0</v>
      </c>
      <c r="HU87">
        <v>-0.63698999999999695</v>
      </c>
      <c r="HV87">
        <v>0</v>
      </c>
      <c r="HW87">
        <v>0</v>
      </c>
      <c r="HX87">
        <v>0</v>
      </c>
      <c r="HY87">
        <v>-1</v>
      </c>
      <c r="HZ87">
        <v>-1</v>
      </c>
      <c r="IA87">
        <v>-1</v>
      </c>
      <c r="IB87">
        <v>-1</v>
      </c>
      <c r="IC87">
        <v>1.1000000000000001</v>
      </c>
      <c r="ID87">
        <v>1.2</v>
      </c>
      <c r="IE87">
        <v>1.5246599999999999</v>
      </c>
      <c r="IF87">
        <v>2.34009</v>
      </c>
      <c r="IG87">
        <v>2.64893</v>
      </c>
      <c r="IH87">
        <v>2.8979499999999998</v>
      </c>
      <c r="II87">
        <v>2.8442400000000001</v>
      </c>
      <c r="IJ87">
        <v>2.34009</v>
      </c>
      <c r="IK87">
        <v>31.848800000000001</v>
      </c>
      <c r="IL87">
        <v>14.6311</v>
      </c>
      <c r="IM87">
        <v>18</v>
      </c>
      <c r="IN87">
        <v>1193.81</v>
      </c>
      <c r="IO87">
        <v>371.33499999999998</v>
      </c>
      <c r="IP87">
        <v>25</v>
      </c>
      <c r="IQ87">
        <v>23.852699999999999</v>
      </c>
      <c r="IR87">
        <v>30</v>
      </c>
      <c r="IS87">
        <v>23.779800000000002</v>
      </c>
      <c r="IT87">
        <v>23.727</v>
      </c>
      <c r="IU87">
        <v>30.5548</v>
      </c>
      <c r="IV87">
        <v>0</v>
      </c>
      <c r="IW87">
        <v>100</v>
      </c>
      <c r="IX87">
        <v>25</v>
      </c>
      <c r="IY87">
        <v>400</v>
      </c>
      <c r="IZ87">
        <v>17.529800000000002</v>
      </c>
      <c r="JA87">
        <v>109.221</v>
      </c>
      <c r="JB87">
        <v>100.124</v>
      </c>
    </row>
    <row r="88" spans="1:262" x14ac:dyDescent="0.2">
      <c r="A88">
        <v>72</v>
      </c>
      <c r="B88">
        <v>1634338416</v>
      </c>
      <c r="C88">
        <v>1496.4000000953699</v>
      </c>
      <c r="D88" t="s">
        <v>558</v>
      </c>
      <c r="E88" t="s">
        <v>559</v>
      </c>
      <c r="F88" t="s">
        <v>391</v>
      </c>
      <c r="G88">
        <v>1634338416</v>
      </c>
      <c r="H88">
        <f t="shared" si="92"/>
        <v>1.5691204691307379E-4</v>
      </c>
      <c r="I88">
        <f t="shared" si="93"/>
        <v>0.15691204691307378</v>
      </c>
      <c r="J88">
        <f t="shared" si="94"/>
        <v>-0.68115134528246324</v>
      </c>
      <c r="K88">
        <f t="shared" si="95"/>
        <v>400.339</v>
      </c>
      <c r="L88">
        <f t="shared" si="96"/>
        <v>500.72789179912502</v>
      </c>
      <c r="M88">
        <f t="shared" si="97"/>
        <v>45.588184055762149</v>
      </c>
      <c r="N88">
        <f t="shared" si="98"/>
        <v>36.448395057691997</v>
      </c>
      <c r="O88">
        <f t="shared" si="99"/>
        <v>9.7457800072344586E-3</v>
      </c>
      <c r="P88">
        <f t="shared" si="100"/>
        <v>2.7665917553700008</v>
      </c>
      <c r="Q88">
        <f t="shared" si="101"/>
        <v>9.7267473790490638E-3</v>
      </c>
      <c r="R88">
        <f t="shared" si="102"/>
        <v>6.0809239861424839E-3</v>
      </c>
      <c r="S88">
        <f t="shared" si="103"/>
        <v>0</v>
      </c>
      <c r="T88">
        <f t="shared" si="104"/>
        <v>25.214308874062223</v>
      </c>
      <c r="U88">
        <f t="shared" si="105"/>
        <v>24.1629</v>
      </c>
      <c r="V88">
        <f t="shared" si="106"/>
        <v>3.0244071617291186</v>
      </c>
      <c r="W88">
        <f t="shared" si="107"/>
        <v>49.335032752400039</v>
      </c>
      <c r="X88">
        <f t="shared" si="108"/>
        <v>1.5929301278364001</v>
      </c>
      <c r="Y88">
        <f t="shared" si="109"/>
        <v>3.2288011965673777</v>
      </c>
      <c r="Z88">
        <f t="shared" si="110"/>
        <v>1.4314770338927185</v>
      </c>
      <c r="AA88">
        <f t="shared" si="111"/>
        <v>-6.9198212688665537</v>
      </c>
      <c r="AB88">
        <f t="shared" si="112"/>
        <v>163.24740546612296</v>
      </c>
      <c r="AC88">
        <f t="shared" si="113"/>
        <v>12.444997370431322</v>
      </c>
      <c r="AD88">
        <f t="shared" si="114"/>
        <v>168.77258156768772</v>
      </c>
      <c r="AE88">
        <v>0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48391.548247456689</v>
      </c>
      <c r="AJ88" t="s">
        <v>392</v>
      </c>
      <c r="AK88" t="s">
        <v>392</v>
      </c>
      <c r="AL88">
        <v>0</v>
      </c>
      <c r="AM88">
        <v>0</v>
      </c>
      <c r="AN88" t="e">
        <f t="shared" si="118"/>
        <v>#DIV/0!</v>
      </c>
      <c r="AO88">
        <v>0</v>
      </c>
      <c r="AP88" t="s">
        <v>392</v>
      </c>
      <c r="AQ88" t="s">
        <v>392</v>
      </c>
      <c r="AR88">
        <v>0</v>
      </c>
      <c r="AS88">
        <v>0</v>
      </c>
      <c r="AT88" t="e">
        <f t="shared" si="119"/>
        <v>#DIV/0!</v>
      </c>
      <c r="AU88">
        <v>0.5</v>
      </c>
      <c r="AV88">
        <f t="shared" si="120"/>
        <v>0</v>
      </c>
      <c r="AW88">
        <f t="shared" si="121"/>
        <v>-0.68115134528246324</v>
      </c>
      <c r="AX88" t="e">
        <f t="shared" si="122"/>
        <v>#DIV/0!</v>
      </c>
      <c r="AY88" t="e">
        <f t="shared" si="123"/>
        <v>#DIV/0!</v>
      </c>
      <c r="AZ88" t="e">
        <f t="shared" si="124"/>
        <v>#DIV/0!</v>
      </c>
      <c r="BA88" t="e">
        <f t="shared" si="125"/>
        <v>#DIV/0!</v>
      </c>
      <c r="BB88" t="s">
        <v>392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 t="e">
        <f t="shared" si="130"/>
        <v>#DIV/0!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v>231</v>
      </c>
      <c r="BM88">
        <v>300</v>
      </c>
      <c r="BN88">
        <v>300</v>
      </c>
      <c r="BO88">
        <v>300</v>
      </c>
      <c r="BP88">
        <v>8330.7900000000009</v>
      </c>
      <c r="BQ88">
        <v>980.15</v>
      </c>
      <c r="BR88">
        <v>-5.6589800000000001E-3</v>
      </c>
      <c r="BS88">
        <v>1.45</v>
      </c>
      <c r="BT88" t="s">
        <v>392</v>
      </c>
      <c r="BU88" t="s">
        <v>392</v>
      </c>
      <c r="BV88" t="s">
        <v>392</v>
      </c>
      <c r="BW88" t="s">
        <v>392</v>
      </c>
      <c r="BX88" t="s">
        <v>392</v>
      </c>
      <c r="BY88" t="s">
        <v>392</v>
      </c>
      <c r="BZ88" t="s">
        <v>392</v>
      </c>
      <c r="CA88" t="s">
        <v>392</v>
      </c>
      <c r="CB88" t="s">
        <v>392</v>
      </c>
      <c r="CC88" t="s">
        <v>392</v>
      </c>
      <c r="CD88">
        <f t="shared" si="134"/>
        <v>0</v>
      </c>
      <c r="CE88">
        <f t="shared" si="135"/>
        <v>0</v>
      </c>
      <c r="CF88">
        <f t="shared" si="136"/>
        <v>0</v>
      </c>
      <c r="CG88">
        <f t="shared" si="137"/>
        <v>0</v>
      </c>
      <c r="CH88">
        <v>6</v>
      </c>
      <c r="CI88">
        <v>0.5</v>
      </c>
      <c r="CJ88" t="s">
        <v>393</v>
      </c>
      <c r="CK88">
        <v>2</v>
      </c>
      <c r="CL88">
        <v>1634338416</v>
      </c>
      <c r="CM88">
        <v>400.339</v>
      </c>
      <c r="CN88">
        <v>399.96800000000002</v>
      </c>
      <c r="CO88">
        <v>17.496300000000002</v>
      </c>
      <c r="CP88">
        <v>17.4038</v>
      </c>
      <c r="CQ88">
        <v>395.30799999999999</v>
      </c>
      <c r="CR88">
        <v>18.133299999999998</v>
      </c>
      <c r="CS88">
        <v>1000</v>
      </c>
      <c r="CT88">
        <v>90.941699999999997</v>
      </c>
      <c r="CU88">
        <v>0.102128</v>
      </c>
      <c r="CV88">
        <v>25.257400000000001</v>
      </c>
      <c r="CW88">
        <v>24.1629</v>
      </c>
      <c r="CX88">
        <v>999.9</v>
      </c>
      <c r="CY88">
        <v>0</v>
      </c>
      <c r="CZ88">
        <v>0</v>
      </c>
      <c r="DA88">
        <v>10005</v>
      </c>
      <c r="DB88">
        <v>0</v>
      </c>
      <c r="DC88">
        <v>0.22256699999999999</v>
      </c>
      <c r="DD88">
        <v>0.37142900000000001</v>
      </c>
      <c r="DE88">
        <v>407.46899999999999</v>
      </c>
      <c r="DF88">
        <v>407.05200000000002</v>
      </c>
      <c r="DG88">
        <v>9.2504500000000003E-2</v>
      </c>
      <c r="DH88">
        <v>399.96800000000002</v>
      </c>
      <c r="DI88">
        <v>17.4038</v>
      </c>
      <c r="DJ88">
        <v>1.59114</v>
      </c>
      <c r="DK88">
        <v>1.58273</v>
      </c>
      <c r="DL88">
        <v>13.8733</v>
      </c>
      <c r="DM88">
        <v>13.791700000000001</v>
      </c>
      <c r="DN88">
        <v>0</v>
      </c>
      <c r="DO88">
        <v>0</v>
      </c>
      <c r="DP88">
        <v>0</v>
      </c>
      <c r="DQ88">
        <v>0</v>
      </c>
      <c r="DR88">
        <v>3.3</v>
      </c>
      <c r="DS88">
        <v>0</v>
      </c>
      <c r="DT88">
        <v>-29.1</v>
      </c>
      <c r="DU88">
        <v>-2.7</v>
      </c>
      <c r="DV88">
        <v>34.625</v>
      </c>
      <c r="DW88">
        <v>40</v>
      </c>
      <c r="DX88">
        <v>37.5</v>
      </c>
      <c r="DY88">
        <v>39</v>
      </c>
      <c r="DZ88">
        <v>35.625</v>
      </c>
      <c r="EA88">
        <v>0</v>
      </c>
      <c r="EB88">
        <v>0</v>
      </c>
      <c r="EC88">
        <v>0</v>
      </c>
      <c r="ED88">
        <v>4373.8999998569498</v>
      </c>
      <c r="EE88">
        <v>0</v>
      </c>
      <c r="EF88">
        <v>2.87692307692308</v>
      </c>
      <c r="EG88">
        <v>2.81025659001171</v>
      </c>
      <c r="EH88">
        <v>4.0512817461049098</v>
      </c>
      <c r="EI88">
        <v>-28.373076923076901</v>
      </c>
      <c r="EJ88">
        <v>15</v>
      </c>
      <c r="EK88">
        <v>1634338342</v>
      </c>
      <c r="EL88" t="s">
        <v>543</v>
      </c>
      <c r="EM88">
        <v>1634338342</v>
      </c>
      <c r="EN88">
        <v>1634338338.5</v>
      </c>
      <c r="EO88">
        <v>142</v>
      </c>
      <c r="EP88">
        <v>-2.7E-2</v>
      </c>
      <c r="EQ88">
        <v>-3.0000000000000001E-3</v>
      </c>
      <c r="ER88">
        <v>5.0309999999999997</v>
      </c>
      <c r="ES88">
        <v>-0.63700000000000001</v>
      </c>
      <c r="ET88">
        <v>400</v>
      </c>
      <c r="EU88">
        <v>17</v>
      </c>
      <c r="EV88">
        <v>0.75</v>
      </c>
      <c r="EW88">
        <v>0.15</v>
      </c>
      <c r="EX88">
        <v>0.2890992</v>
      </c>
      <c r="EY88">
        <v>-0.162869763602253</v>
      </c>
      <c r="EZ88">
        <v>4.3840183266724599E-2</v>
      </c>
      <c r="FA88">
        <v>0</v>
      </c>
      <c r="FB88">
        <v>9.0560150000000006E-2</v>
      </c>
      <c r="FC88">
        <v>1.7534544090055E-3</v>
      </c>
      <c r="FD88">
        <v>1.21470693235035E-3</v>
      </c>
      <c r="FE88">
        <v>1</v>
      </c>
      <c r="FF88">
        <v>1</v>
      </c>
      <c r="FG88">
        <v>2</v>
      </c>
      <c r="FH88" t="s">
        <v>395</v>
      </c>
      <c r="FI88">
        <v>3.8229099999999998</v>
      </c>
      <c r="FJ88">
        <v>2.7054</v>
      </c>
      <c r="FK88">
        <v>8.84051E-2</v>
      </c>
      <c r="FL88">
        <v>8.9156200000000005E-2</v>
      </c>
      <c r="FM88">
        <v>8.5746199999999995E-2</v>
      </c>
      <c r="FN88">
        <v>8.2809499999999994E-2</v>
      </c>
      <c r="FO88">
        <v>26530.1</v>
      </c>
      <c r="FP88">
        <v>22516.400000000001</v>
      </c>
      <c r="FQ88">
        <v>26124.1</v>
      </c>
      <c r="FR88">
        <v>24117.3</v>
      </c>
      <c r="FS88">
        <v>40770.199999999997</v>
      </c>
      <c r="FT88">
        <v>36504.9</v>
      </c>
      <c r="FU88">
        <v>47228.1</v>
      </c>
      <c r="FV88">
        <v>42992.7</v>
      </c>
      <c r="FW88">
        <v>2.7092800000000001</v>
      </c>
      <c r="FX88">
        <v>1.7595499999999999</v>
      </c>
      <c r="FY88">
        <v>5.1174299999999999E-2</v>
      </c>
      <c r="FZ88">
        <v>0</v>
      </c>
      <c r="GA88">
        <v>23.3216</v>
      </c>
      <c r="GB88">
        <v>999.9</v>
      </c>
      <c r="GC88">
        <v>48.906999999999996</v>
      </c>
      <c r="GD88">
        <v>26.969000000000001</v>
      </c>
      <c r="GE88">
        <v>19.212299999999999</v>
      </c>
      <c r="GF88">
        <v>55.624099999999999</v>
      </c>
      <c r="GG88">
        <v>46.883000000000003</v>
      </c>
      <c r="GH88">
        <v>3</v>
      </c>
      <c r="GI88">
        <v>-0.268758</v>
      </c>
      <c r="GJ88">
        <v>-0.92559400000000003</v>
      </c>
      <c r="GK88">
        <v>20.2621</v>
      </c>
      <c r="GL88">
        <v>5.2366099999999998</v>
      </c>
      <c r="GM88">
        <v>11.986000000000001</v>
      </c>
      <c r="GN88">
        <v>4.9577</v>
      </c>
      <c r="GO88">
        <v>3.3039999999999998</v>
      </c>
      <c r="GP88">
        <v>1627.1</v>
      </c>
      <c r="GQ88">
        <v>9999</v>
      </c>
      <c r="GR88">
        <v>3008.8</v>
      </c>
      <c r="GS88">
        <v>20</v>
      </c>
      <c r="GT88">
        <v>1.8681300000000001</v>
      </c>
      <c r="GU88">
        <v>1.86382</v>
      </c>
      <c r="GV88">
        <v>1.8714900000000001</v>
      </c>
      <c r="GW88">
        <v>1.8621799999999999</v>
      </c>
      <c r="GX88">
        <v>1.86172</v>
      </c>
      <c r="GY88">
        <v>1.86816</v>
      </c>
      <c r="GZ88">
        <v>1.8583099999999999</v>
      </c>
      <c r="HA88">
        <v>1.8647800000000001</v>
      </c>
      <c r="HB88">
        <v>5</v>
      </c>
      <c r="HC88">
        <v>0</v>
      </c>
      <c r="HD88">
        <v>0</v>
      </c>
      <c r="HE88">
        <v>0</v>
      </c>
      <c r="HF88" t="s">
        <v>396</v>
      </c>
      <c r="HG88" t="s">
        <v>397</v>
      </c>
      <c r="HH88" t="s">
        <v>398</v>
      </c>
      <c r="HI88" t="s">
        <v>398</v>
      </c>
      <c r="HJ88" t="s">
        <v>398</v>
      </c>
      <c r="HK88" t="s">
        <v>398</v>
      </c>
      <c r="HL88">
        <v>0</v>
      </c>
      <c r="HM88">
        <v>100</v>
      </c>
      <c r="HN88">
        <v>100</v>
      </c>
      <c r="HO88">
        <v>5.0309999999999997</v>
      </c>
      <c r="HP88">
        <v>-0.63700000000000001</v>
      </c>
      <c r="HQ88">
        <v>5.0312857142858398</v>
      </c>
      <c r="HR88">
        <v>0</v>
      </c>
      <c r="HS88">
        <v>0</v>
      </c>
      <c r="HT88">
        <v>0</v>
      </c>
      <c r="HU88">
        <v>-0.63698999999999695</v>
      </c>
      <c r="HV88">
        <v>0</v>
      </c>
      <c r="HW88">
        <v>0</v>
      </c>
      <c r="HX88">
        <v>0</v>
      </c>
      <c r="HY88">
        <v>-1</v>
      </c>
      <c r="HZ88">
        <v>-1</v>
      </c>
      <c r="IA88">
        <v>-1</v>
      </c>
      <c r="IB88">
        <v>-1</v>
      </c>
      <c r="IC88">
        <v>1.2</v>
      </c>
      <c r="ID88">
        <v>1.3</v>
      </c>
      <c r="IE88">
        <v>1.5246599999999999</v>
      </c>
      <c r="IF88">
        <v>2.33887</v>
      </c>
      <c r="IG88">
        <v>2.64893</v>
      </c>
      <c r="IH88">
        <v>2.8979499999999998</v>
      </c>
      <c r="II88">
        <v>2.8442400000000001</v>
      </c>
      <c r="IJ88">
        <v>2.3095699999999999</v>
      </c>
      <c r="IK88">
        <v>31.848800000000001</v>
      </c>
      <c r="IL88">
        <v>14.6311</v>
      </c>
      <c r="IM88">
        <v>18</v>
      </c>
      <c r="IN88">
        <v>1196.28</v>
      </c>
      <c r="IO88">
        <v>371.38499999999999</v>
      </c>
      <c r="IP88">
        <v>24.9999</v>
      </c>
      <c r="IQ88">
        <v>23.852699999999999</v>
      </c>
      <c r="IR88">
        <v>30</v>
      </c>
      <c r="IS88">
        <v>23.779800000000002</v>
      </c>
      <c r="IT88">
        <v>23.725000000000001</v>
      </c>
      <c r="IU88">
        <v>30.5565</v>
      </c>
      <c r="IV88">
        <v>0</v>
      </c>
      <c r="IW88">
        <v>100</v>
      </c>
      <c r="IX88">
        <v>25</v>
      </c>
      <c r="IY88">
        <v>400</v>
      </c>
      <c r="IZ88">
        <v>17.529800000000002</v>
      </c>
      <c r="JA88">
        <v>109.221</v>
      </c>
      <c r="JB88">
        <v>100.123</v>
      </c>
    </row>
    <row r="89" spans="1:262" x14ac:dyDescent="0.2">
      <c r="A89">
        <v>73</v>
      </c>
      <c r="B89">
        <v>1634338421</v>
      </c>
      <c r="C89">
        <v>1501.4000000953699</v>
      </c>
      <c r="D89" t="s">
        <v>560</v>
      </c>
      <c r="E89" t="s">
        <v>561</v>
      </c>
      <c r="F89" t="s">
        <v>391</v>
      </c>
      <c r="G89">
        <v>1634338421</v>
      </c>
      <c r="H89">
        <f t="shared" si="92"/>
        <v>1.5589538543756069E-4</v>
      </c>
      <c r="I89">
        <f t="shared" si="93"/>
        <v>0.15589538543756068</v>
      </c>
      <c r="J89">
        <f t="shared" si="94"/>
        <v>-0.52240827562751169</v>
      </c>
      <c r="K89">
        <f t="shared" si="95"/>
        <v>400.29199999999997</v>
      </c>
      <c r="L89">
        <f t="shared" si="96"/>
        <v>475.51000739605888</v>
      </c>
      <c r="M89">
        <f t="shared" si="97"/>
        <v>43.292010717581768</v>
      </c>
      <c r="N89">
        <f t="shared" si="98"/>
        <v>36.443913450023999</v>
      </c>
      <c r="O89">
        <f t="shared" si="99"/>
        <v>9.6763171264243279E-3</v>
      </c>
      <c r="P89">
        <f t="shared" si="100"/>
        <v>2.7710228021376659</v>
      </c>
      <c r="Q89">
        <f t="shared" si="101"/>
        <v>9.6575844986877945E-3</v>
      </c>
      <c r="R89">
        <f t="shared" si="102"/>
        <v>6.0376703078724179E-3</v>
      </c>
      <c r="S89">
        <f t="shared" si="103"/>
        <v>0</v>
      </c>
      <c r="T89">
        <f t="shared" si="104"/>
        <v>25.212151585045234</v>
      </c>
      <c r="U89">
        <f t="shared" si="105"/>
        <v>24.166499999999999</v>
      </c>
      <c r="V89">
        <f t="shared" si="106"/>
        <v>3.0250604534818759</v>
      </c>
      <c r="W89">
        <f t="shared" si="107"/>
        <v>49.334765820220539</v>
      </c>
      <c r="X89">
        <f t="shared" si="108"/>
        <v>1.5926845620713999</v>
      </c>
      <c r="Y89">
        <f t="shared" si="109"/>
        <v>3.2283209124276739</v>
      </c>
      <c r="Z89">
        <f t="shared" si="110"/>
        <v>1.4323758914104761</v>
      </c>
      <c r="AA89">
        <f t="shared" si="111"/>
        <v>-6.8749864977964261</v>
      </c>
      <c r="AB89">
        <f t="shared" si="112"/>
        <v>162.59757941654786</v>
      </c>
      <c r="AC89">
        <f t="shared" si="113"/>
        <v>12.375705528051924</v>
      </c>
      <c r="AD89">
        <f t="shared" si="114"/>
        <v>168.09829844680337</v>
      </c>
      <c r="AE89">
        <v>0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48513.382841693863</v>
      </c>
      <c r="AJ89" t="s">
        <v>392</v>
      </c>
      <c r="AK89" t="s">
        <v>392</v>
      </c>
      <c r="AL89">
        <v>0</v>
      </c>
      <c r="AM89">
        <v>0</v>
      </c>
      <c r="AN89" t="e">
        <f t="shared" si="118"/>
        <v>#DIV/0!</v>
      </c>
      <c r="AO89">
        <v>0</v>
      </c>
      <c r="AP89" t="s">
        <v>392</v>
      </c>
      <c r="AQ89" t="s">
        <v>392</v>
      </c>
      <c r="AR89">
        <v>0</v>
      </c>
      <c r="AS89">
        <v>0</v>
      </c>
      <c r="AT89" t="e">
        <f t="shared" si="119"/>
        <v>#DIV/0!</v>
      </c>
      <c r="AU89">
        <v>0.5</v>
      </c>
      <c r="AV89">
        <f t="shared" si="120"/>
        <v>0</v>
      </c>
      <c r="AW89">
        <f t="shared" si="121"/>
        <v>-0.52240827562751169</v>
      </c>
      <c r="AX89" t="e">
        <f t="shared" si="122"/>
        <v>#DIV/0!</v>
      </c>
      <c r="AY89" t="e">
        <f t="shared" si="123"/>
        <v>#DIV/0!</v>
      </c>
      <c r="AZ89" t="e">
        <f t="shared" si="124"/>
        <v>#DIV/0!</v>
      </c>
      <c r="BA89" t="e">
        <f t="shared" si="125"/>
        <v>#DIV/0!</v>
      </c>
      <c r="BB89" t="s">
        <v>392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 t="e">
        <f t="shared" si="130"/>
        <v>#DIV/0!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v>231</v>
      </c>
      <c r="BM89">
        <v>300</v>
      </c>
      <c r="BN89">
        <v>300</v>
      </c>
      <c r="BO89">
        <v>300</v>
      </c>
      <c r="BP89">
        <v>8330.7900000000009</v>
      </c>
      <c r="BQ89">
        <v>980.15</v>
      </c>
      <c r="BR89">
        <v>-5.6589800000000001E-3</v>
      </c>
      <c r="BS89">
        <v>1.45</v>
      </c>
      <c r="BT89" t="s">
        <v>392</v>
      </c>
      <c r="BU89" t="s">
        <v>392</v>
      </c>
      <c r="BV89" t="s">
        <v>392</v>
      </c>
      <c r="BW89" t="s">
        <v>392</v>
      </c>
      <c r="BX89" t="s">
        <v>392</v>
      </c>
      <c r="BY89" t="s">
        <v>392</v>
      </c>
      <c r="BZ89" t="s">
        <v>392</v>
      </c>
      <c r="CA89" t="s">
        <v>392</v>
      </c>
      <c r="CB89" t="s">
        <v>392</v>
      </c>
      <c r="CC89" t="s">
        <v>392</v>
      </c>
      <c r="CD89">
        <f t="shared" si="134"/>
        <v>0</v>
      </c>
      <c r="CE89">
        <f t="shared" si="135"/>
        <v>0</v>
      </c>
      <c r="CF89">
        <f t="shared" si="136"/>
        <v>0</v>
      </c>
      <c r="CG89">
        <f t="shared" si="137"/>
        <v>0</v>
      </c>
      <c r="CH89">
        <v>6</v>
      </c>
      <c r="CI89">
        <v>0.5</v>
      </c>
      <c r="CJ89" t="s">
        <v>393</v>
      </c>
      <c r="CK89">
        <v>2</v>
      </c>
      <c r="CL89">
        <v>1634338421</v>
      </c>
      <c r="CM89">
        <v>400.29199999999997</v>
      </c>
      <c r="CN89">
        <v>400.01600000000002</v>
      </c>
      <c r="CO89">
        <v>17.4937</v>
      </c>
      <c r="CP89">
        <v>17.401800000000001</v>
      </c>
      <c r="CQ89">
        <v>395.26</v>
      </c>
      <c r="CR89">
        <v>18.130700000000001</v>
      </c>
      <c r="CS89">
        <v>1000.01</v>
      </c>
      <c r="CT89">
        <v>90.941599999999994</v>
      </c>
      <c r="CU89">
        <v>0.10172200000000001</v>
      </c>
      <c r="CV89">
        <v>25.254899999999999</v>
      </c>
      <c r="CW89">
        <v>24.166499999999999</v>
      </c>
      <c r="CX89">
        <v>999.9</v>
      </c>
      <c r="CY89">
        <v>0</v>
      </c>
      <c r="CZ89">
        <v>0</v>
      </c>
      <c r="DA89">
        <v>10031.200000000001</v>
      </c>
      <c r="DB89">
        <v>0</v>
      </c>
      <c r="DC89">
        <v>0.22256699999999999</v>
      </c>
      <c r="DD89">
        <v>0.27587899999999999</v>
      </c>
      <c r="DE89">
        <v>407.41899999999998</v>
      </c>
      <c r="DF89">
        <v>407.1</v>
      </c>
      <c r="DG89">
        <v>9.1981900000000005E-2</v>
      </c>
      <c r="DH89">
        <v>400.01600000000002</v>
      </c>
      <c r="DI89">
        <v>17.401800000000001</v>
      </c>
      <c r="DJ89">
        <v>1.59091</v>
      </c>
      <c r="DK89">
        <v>1.5825400000000001</v>
      </c>
      <c r="DL89">
        <v>13.871</v>
      </c>
      <c r="DM89">
        <v>13.789899999999999</v>
      </c>
      <c r="DN89">
        <v>0</v>
      </c>
      <c r="DO89">
        <v>0</v>
      </c>
      <c r="DP89">
        <v>0</v>
      </c>
      <c r="DQ89">
        <v>0</v>
      </c>
      <c r="DR89">
        <v>10.7</v>
      </c>
      <c r="DS89">
        <v>0</v>
      </c>
      <c r="DT89">
        <v>-32.799999999999997</v>
      </c>
      <c r="DU89">
        <v>-3.3</v>
      </c>
      <c r="DV89">
        <v>34.625</v>
      </c>
      <c r="DW89">
        <v>40</v>
      </c>
      <c r="DX89">
        <v>37.436999999999998</v>
      </c>
      <c r="DY89">
        <v>39</v>
      </c>
      <c r="DZ89">
        <v>35.625</v>
      </c>
      <c r="EA89">
        <v>0</v>
      </c>
      <c r="EB89">
        <v>0</v>
      </c>
      <c r="EC89">
        <v>0</v>
      </c>
      <c r="ED89">
        <v>4378.6999998092697</v>
      </c>
      <c r="EE89">
        <v>0</v>
      </c>
      <c r="EF89">
        <v>3.6961538461538499</v>
      </c>
      <c r="EG89">
        <v>2.6358971674139702</v>
      </c>
      <c r="EH89">
        <v>-2.9162393553644002</v>
      </c>
      <c r="EI89">
        <v>-28.65</v>
      </c>
      <c r="EJ89">
        <v>15</v>
      </c>
      <c r="EK89">
        <v>1634338342</v>
      </c>
      <c r="EL89" t="s">
        <v>543</v>
      </c>
      <c r="EM89">
        <v>1634338342</v>
      </c>
      <c r="EN89">
        <v>1634338338.5</v>
      </c>
      <c r="EO89">
        <v>142</v>
      </c>
      <c r="EP89">
        <v>-2.7E-2</v>
      </c>
      <c r="EQ89">
        <v>-3.0000000000000001E-3</v>
      </c>
      <c r="ER89">
        <v>5.0309999999999997</v>
      </c>
      <c r="ES89">
        <v>-0.63700000000000001</v>
      </c>
      <c r="ET89">
        <v>400</v>
      </c>
      <c r="EU89">
        <v>17</v>
      </c>
      <c r="EV89">
        <v>0.75</v>
      </c>
      <c r="EW89">
        <v>0.15</v>
      </c>
      <c r="EX89">
        <v>0.29036514634146299</v>
      </c>
      <c r="EY89">
        <v>0.222086027874564</v>
      </c>
      <c r="EZ89">
        <v>4.5756078595281802E-2</v>
      </c>
      <c r="FA89">
        <v>0</v>
      </c>
      <c r="FB89">
        <v>9.0577326829268306E-2</v>
      </c>
      <c r="FC89">
        <v>6.9890466898954598E-3</v>
      </c>
      <c r="FD89">
        <v>1.1409346810196299E-3</v>
      </c>
      <c r="FE89">
        <v>1</v>
      </c>
      <c r="FF89">
        <v>1</v>
      </c>
      <c r="FG89">
        <v>2</v>
      </c>
      <c r="FH89" t="s">
        <v>395</v>
      </c>
      <c r="FI89">
        <v>3.8229199999999999</v>
      </c>
      <c r="FJ89">
        <v>2.7052200000000002</v>
      </c>
      <c r="FK89">
        <v>8.83969E-2</v>
      </c>
      <c r="FL89">
        <v>8.9164300000000002E-2</v>
      </c>
      <c r="FM89">
        <v>8.5737400000000005E-2</v>
      </c>
      <c r="FN89">
        <v>8.2802600000000004E-2</v>
      </c>
      <c r="FO89">
        <v>26530.3</v>
      </c>
      <c r="FP89">
        <v>22516.2</v>
      </c>
      <c r="FQ89">
        <v>26124.1</v>
      </c>
      <c r="FR89">
        <v>24117.3</v>
      </c>
      <c r="FS89">
        <v>40770.699999999997</v>
      </c>
      <c r="FT89">
        <v>36505.1</v>
      </c>
      <c r="FU89">
        <v>47228.2</v>
      </c>
      <c r="FV89">
        <v>42992.6</v>
      </c>
      <c r="FW89">
        <v>2.7085499999999998</v>
      </c>
      <c r="FX89">
        <v>1.7596799999999999</v>
      </c>
      <c r="FY89">
        <v>5.1271200000000003E-2</v>
      </c>
      <c r="FZ89">
        <v>0</v>
      </c>
      <c r="GA89">
        <v>23.323499999999999</v>
      </c>
      <c r="GB89">
        <v>999.9</v>
      </c>
      <c r="GC89">
        <v>48.906999999999996</v>
      </c>
      <c r="GD89">
        <v>26.969000000000001</v>
      </c>
      <c r="GE89">
        <v>19.2134</v>
      </c>
      <c r="GF89">
        <v>54.854100000000003</v>
      </c>
      <c r="GG89">
        <v>46.875</v>
      </c>
      <c r="GH89">
        <v>3</v>
      </c>
      <c r="GI89">
        <v>-0.26882899999999998</v>
      </c>
      <c r="GJ89">
        <v>-0.92461099999999996</v>
      </c>
      <c r="GK89">
        <v>20.2622</v>
      </c>
      <c r="GL89">
        <v>5.2375100000000003</v>
      </c>
      <c r="GM89">
        <v>11.986000000000001</v>
      </c>
      <c r="GN89">
        <v>4.9576000000000002</v>
      </c>
      <c r="GO89">
        <v>3.3039999999999998</v>
      </c>
      <c r="GP89">
        <v>1627.1</v>
      </c>
      <c r="GQ89">
        <v>9999</v>
      </c>
      <c r="GR89">
        <v>3008.8</v>
      </c>
      <c r="GS89">
        <v>20</v>
      </c>
      <c r="GT89">
        <v>1.8681300000000001</v>
      </c>
      <c r="GU89">
        <v>1.86381</v>
      </c>
      <c r="GV89">
        <v>1.8714900000000001</v>
      </c>
      <c r="GW89">
        <v>1.86219</v>
      </c>
      <c r="GX89">
        <v>1.86172</v>
      </c>
      <c r="GY89">
        <v>1.86815</v>
      </c>
      <c r="GZ89">
        <v>1.8583400000000001</v>
      </c>
      <c r="HA89">
        <v>1.8647899999999999</v>
      </c>
      <c r="HB89">
        <v>5</v>
      </c>
      <c r="HC89">
        <v>0</v>
      </c>
      <c r="HD89">
        <v>0</v>
      </c>
      <c r="HE89">
        <v>0</v>
      </c>
      <c r="HF89" t="s">
        <v>396</v>
      </c>
      <c r="HG89" t="s">
        <v>397</v>
      </c>
      <c r="HH89" t="s">
        <v>398</v>
      </c>
      <c r="HI89" t="s">
        <v>398</v>
      </c>
      <c r="HJ89" t="s">
        <v>398</v>
      </c>
      <c r="HK89" t="s">
        <v>398</v>
      </c>
      <c r="HL89">
        <v>0</v>
      </c>
      <c r="HM89">
        <v>100</v>
      </c>
      <c r="HN89">
        <v>100</v>
      </c>
      <c r="HO89">
        <v>5.032</v>
      </c>
      <c r="HP89">
        <v>-0.63700000000000001</v>
      </c>
      <c r="HQ89">
        <v>5.0312857142858398</v>
      </c>
      <c r="HR89">
        <v>0</v>
      </c>
      <c r="HS89">
        <v>0</v>
      </c>
      <c r="HT89">
        <v>0</v>
      </c>
      <c r="HU89">
        <v>-0.63698999999999695</v>
      </c>
      <c r="HV89">
        <v>0</v>
      </c>
      <c r="HW89">
        <v>0</v>
      </c>
      <c r="HX89">
        <v>0</v>
      </c>
      <c r="HY89">
        <v>-1</v>
      </c>
      <c r="HZ89">
        <v>-1</v>
      </c>
      <c r="IA89">
        <v>-1</v>
      </c>
      <c r="IB89">
        <v>-1</v>
      </c>
      <c r="IC89">
        <v>1.3</v>
      </c>
      <c r="ID89">
        <v>1.4</v>
      </c>
      <c r="IE89">
        <v>1.5246599999999999</v>
      </c>
      <c r="IF89">
        <v>2.33765</v>
      </c>
      <c r="IG89">
        <v>2.64893</v>
      </c>
      <c r="IH89">
        <v>2.8979499999999998</v>
      </c>
      <c r="II89">
        <v>2.8442400000000001</v>
      </c>
      <c r="IJ89">
        <v>2.34863</v>
      </c>
      <c r="IK89">
        <v>31.848800000000001</v>
      </c>
      <c r="IL89">
        <v>14.6486</v>
      </c>
      <c r="IM89">
        <v>18</v>
      </c>
      <c r="IN89">
        <v>1195.3399999999999</v>
      </c>
      <c r="IO89">
        <v>371.45</v>
      </c>
      <c r="IP89">
        <v>25.0001</v>
      </c>
      <c r="IQ89">
        <v>23.852699999999999</v>
      </c>
      <c r="IR89">
        <v>30</v>
      </c>
      <c r="IS89">
        <v>23.779800000000002</v>
      </c>
      <c r="IT89">
        <v>23.725000000000001</v>
      </c>
      <c r="IU89">
        <v>30.5547</v>
      </c>
      <c r="IV89">
        <v>0</v>
      </c>
      <c r="IW89">
        <v>100</v>
      </c>
      <c r="IX89">
        <v>25</v>
      </c>
      <c r="IY89">
        <v>400</v>
      </c>
      <c r="IZ89">
        <v>17.529800000000002</v>
      </c>
      <c r="JA89">
        <v>109.221</v>
      </c>
      <c r="JB89">
        <v>100.123</v>
      </c>
    </row>
    <row r="90" spans="1:262" x14ac:dyDescent="0.2">
      <c r="A90">
        <v>74</v>
      </c>
      <c r="B90">
        <v>1634338426</v>
      </c>
      <c r="C90">
        <v>1506.4000000953699</v>
      </c>
      <c r="D90" t="s">
        <v>562</v>
      </c>
      <c r="E90" t="s">
        <v>563</v>
      </c>
      <c r="F90" t="s">
        <v>391</v>
      </c>
      <c r="G90">
        <v>1634338426</v>
      </c>
      <c r="H90">
        <f t="shared" si="92"/>
        <v>1.5810370138160087E-4</v>
      </c>
      <c r="I90">
        <f t="shared" si="93"/>
        <v>0.15810370138160088</v>
      </c>
      <c r="J90">
        <f t="shared" si="94"/>
        <v>-0.62331029667040239</v>
      </c>
      <c r="K90">
        <f t="shared" si="95"/>
        <v>400.32900000000001</v>
      </c>
      <c r="L90">
        <f t="shared" si="96"/>
        <v>490.81609379140349</v>
      </c>
      <c r="M90">
        <f t="shared" si="97"/>
        <v>44.685081518003692</v>
      </c>
      <c r="N90">
        <f t="shared" si="98"/>
        <v>36.446918153877007</v>
      </c>
      <c r="O90">
        <f t="shared" si="99"/>
        <v>9.7922588407722572E-3</v>
      </c>
      <c r="P90">
        <f t="shared" si="100"/>
        <v>2.7627589805550854</v>
      </c>
      <c r="Q90">
        <f t="shared" si="101"/>
        <v>9.7730178354180439E-3</v>
      </c>
      <c r="R90">
        <f t="shared" si="102"/>
        <v>6.1098616897417579E-3</v>
      </c>
      <c r="S90">
        <f t="shared" si="103"/>
        <v>0</v>
      </c>
      <c r="T90">
        <f t="shared" si="104"/>
        <v>25.218425822391918</v>
      </c>
      <c r="U90">
        <f t="shared" si="105"/>
        <v>24.1831</v>
      </c>
      <c r="V90">
        <f t="shared" si="106"/>
        <v>3.0280744506414092</v>
      </c>
      <c r="W90">
        <f t="shared" si="107"/>
        <v>49.311755364417593</v>
      </c>
      <c r="X90">
        <f t="shared" si="108"/>
        <v>1.5926049306090002</v>
      </c>
      <c r="Y90">
        <f t="shared" si="109"/>
        <v>3.2296658653490016</v>
      </c>
      <c r="Z90">
        <f t="shared" si="110"/>
        <v>1.435469520032409</v>
      </c>
      <c r="AA90">
        <f t="shared" si="111"/>
        <v>-6.9723732309285982</v>
      </c>
      <c r="AB90">
        <f t="shared" si="112"/>
        <v>160.68279609786919</v>
      </c>
      <c r="AC90">
        <f t="shared" si="113"/>
        <v>12.268006175509774</v>
      </c>
      <c r="AD90">
        <f t="shared" si="114"/>
        <v>165.97842904245036</v>
      </c>
      <c r="AE90">
        <v>0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48285.835945796265</v>
      </c>
      <c r="AJ90" t="s">
        <v>392</v>
      </c>
      <c r="AK90" t="s">
        <v>392</v>
      </c>
      <c r="AL90">
        <v>0</v>
      </c>
      <c r="AM90">
        <v>0</v>
      </c>
      <c r="AN90" t="e">
        <f t="shared" si="118"/>
        <v>#DIV/0!</v>
      </c>
      <c r="AO90">
        <v>0</v>
      </c>
      <c r="AP90" t="s">
        <v>392</v>
      </c>
      <c r="AQ90" t="s">
        <v>392</v>
      </c>
      <c r="AR90">
        <v>0</v>
      </c>
      <c r="AS90">
        <v>0</v>
      </c>
      <c r="AT90" t="e">
        <f t="shared" si="119"/>
        <v>#DIV/0!</v>
      </c>
      <c r="AU90">
        <v>0.5</v>
      </c>
      <c r="AV90">
        <f t="shared" si="120"/>
        <v>0</v>
      </c>
      <c r="AW90">
        <f t="shared" si="121"/>
        <v>-0.62331029667040239</v>
      </c>
      <c r="AX90" t="e">
        <f t="shared" si="122"/>
        <v>#DIV/0!</v>
      </c>
      <c r="AY90" t="e">
        <f t="shared" si="123"/>
        <v>#DIV/0!</v>
      </c>
      <c r="AZ90" t="e">
        <f t="shared" si="124"/>
        <v>#DIV/0!</v>
      </c>
      <c r="BA90" t="e">
        <f t="shared" si="125"/>
        <v>#DIV/0!</v>
      </c>
      <c r="BB90" t="s">
        <v>392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 t="e">
        <f t="shared" si="130"/>
        <v>#DIV/0!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v>231</v>
      </c>
      <c r="BM90">
        <v>300</v>
      </c>
      <c r="BN90">
        <v>300</v>
      </c>
      <c r="BO90">
        <v>300</v>
      </c>
      <c r="BP90">
        <v>8330.7900000000009</v>
      </c>
      <c r="BQ90">
        <v>980.15</v>
      </c>
      <c r="BR90">
        <v>-5.6589800000000001E-3</v>
      </c>
      <c r="BS90">
        <v>1.45</v>
      </c>
      <c r="BT90" t="s">
        <v>392</v>
      </c>
      <c r="BU90" t="s">
        <v>392</v>
      </c>
      <c r="BV90" t="s">
        <v>392</v>
      </c>
      <c r="BW90" t="s">
        <v>392</v>
      </c>
      <c r="BX90" t="s">
        <v>392</v>
      </c>
      <c r="BY90" t="s">
        <v>392</v>
      </c>
      <c r="BZ90" t="s">
        <v>392</v>
      </c>
      <c r="CA90" t="s">
        <v>392</v>
      </c>
      <c r="CB90" t="s">
        <v>392</v>
      </c>
      <c r="CC90" t="s">
        <v>392</v>
      </c>
      <c r="CD90">
        <f t="shared" si="134"/>
        <v>0</v>
      </c>
      <c r="CE90">
        <f t="shared" si="135"/>
        <v>0</v>
      </c>
      <c r="CF90">
        <f t="shared" si="136"/>
        <v>0</v>
      </c>
      <c r="CG90">
        <f t="shared" si="137"/>
        <v>0</v>
      </c>
      <c r="CH90">
        <v>6</v>
      </c>
      <c r="CI90">
        <v>0.5</v>
      </c>
      <c r="CJ90" t="s">
        <v>393</v>
      </c>
      <c r="CK90">
        <v>2</v>
      </c>
      <c r="CL90">
        <v>1634338426</v>
      </c>
      <c r="CM90">
        <v>400.32900000000001</v>
      </c>
      <c r="CN90">
        <v>399.99299999999999</v>
      </c>
      <c r="CO90">
        <v>17.492999999999999</v>
      </c>
      <c r="CP90">
        <v>17.399799999999999</v>
      </c>
      <c r="CQ90">
        <v>395.298</v>
      </c>
      <c r="CR90">
        <v>18.13</v>
      </c>
      <c r="CS90">
        <v>1000.03</v>
      </c>
      <c r="CT90">
        <v>90.940600000000003</v>
      </c>
      <c r="CU90">
        <v>0.101813</v>
      </c>
      <c r="CV90">
        <v>25.261900000000001</v>
      </c>
      <c r="CW90">
        <v>24.1831</v>
      </c>
      <c r="CX90">
        <v>999.9</v>
      </c>
      <c r="CY90">
        <v>0</v>
      </c>
      <c r="CZ90">
        <v>0</v>
      </c>
      <c r="DA90">
        <v>9982.5</v>
      </c>
      <c r="DB90">
        <v>0</v>
      </c>
      <c r="DC90">
        <v>0.22256699999999999</v>
      </c>
      <c r="DD90">
        <v>0.33550999999999997</v>
      </c>
      <c r="DE90">
        <v>407.45699999999999</v>
      </c>
      <c r="DF90">
        <v>407.077</v>
      </c>
      <c r="DG90">
        <v>9.3208299999999994E-2</v>
      </c>
      <c r="DH90">
        <v>399.99299999999999</v>
      </c>
      <c r="DI90">
        <v>17.399799999999999</v>
      </c>
      <c r="DJ90">
        <v>1.59083</v>
      </c>
      <c r="DK90">
        <v>1.5823499999999999</v>
      </c>
      <c r="DL90">
        <v>13.870200000000001</v>
      </c>
      <c r="DM90">
        <v>13.788</v>
      </c>
      <c r="DN90">
        <v>0</v>
      </c>
      <c r="DO90">
        <v>0</v>
      </c>
      <c r="DP90">
        <v>0</v>
      </c>
      <c r="DQ90">
        <v>0</v>
      </c>
      <c r="DR90">
        <v>2.7</v>
      </c>
      <c r="DS90">
        <v>0</v>
      </c>
      <c r="DT90">
        <v>-29.5</v>
      </c>
      <c r="DU90">
        <v>-2.7</v>
      </c>
      <c r="DV90">
        <v>34.625</v>
      </c>
      <c r="DW90">
        <v>40</v>
      </c>
      <c r="DX90">
        <v>37.436999999999998</v>
      </c>
      <c r="DY90">
        <v>39</v>
      </c>
      <c r="DZ90">
        <v>35.625</v>
      </c>
      <c r="EA90">
        <v>0</v>
      </c>
      <c r="EB90">
        <v>0</v>
      </c>
      <c r="EC90">
        <v>0</v>
      </c>
      <c r="ED90">
        <v>4383.5</v>
      </c>
      <c r="EE90">
        <v>0</v>
      </c>
      <c r="EF90">
        <v>2.2999999999999998</v>
      </c>
      <c r="EG90">
        <v>-4.8341883308867102</v>
      </c>
      <c r="EH90">
        <v>3.2307694309927402</v>
      </c>
      <c r="EI90">
        <v>-27.073076923076901</v>
      </c>
      <c r="EJ90">
        <v>15</v>
      </c>
      <c r="EK90">
        <v>1634338342</v>
      </c>
      <c r="EL90" t="s">
        <v>543</v>
      </c>
      <c r="EM90">
        <v>1634338342</v>
      </c>
      <c r="EN90">
        <v>1634338338.5</v>
      </c>
      <c r="EO90">
        <v>142</v>
      </c>
      <c r="EP90">
        <v>-2.7E-2</v>
      </c>
      <c r="EQ90">
        <v>-3.0000000000000001E-3</v>
      </c>
      <c r="ER90">
        <v>5.0309999999999997</v>
      </c>
      <c r="ES90">
        <v>-0.63700000000000001</v>
      </c>
      <c r="ET90">
        <v>400</v>
      </c>
      <c r="EU90">
        <v>17</v>
      </c>
      <c r="EV90">
        <v>0.75</v>
      </c>
      <c r="EW90">
        <v>0.15</v>
      </c>
      <c r="EX90">
        <v>0.30280154999999997</v>
      </c>
      <c r="EY90">
        <v>0.24974318949343299</v>
      </c>
      <c r="EZ90">
        <v>4.7088979222823499E-2</v>
      </c>
      <c r="FA90">
        <v>0</v>
      </c>
      <c r="FB90">
        <v>9.1204542499999999E-2</v>
      </c>
      <c r="FC90">
        <v>7.7567403377111497E-3</v>
      </c>
      <c r="FD90">
        <v>1.1227726748740199E-3</v>
      </c>
      <c r="FE90">
        <v>1</v>
      </c>
      <c r="FF90">
        <v>1</v>
      </c>
      <c r="FG90">
        <v>2</v>
      </c>
      <c r="FH90" t="s">
        <v>395</v>
      </c>
      <c r="FI90">
        <v>3.8229500000000001</v>
      </c>
      <c r="FJ90">
        <v>2.7048800000000002</v>
      </c>
      <c r="FK90">
        <v>8.8402599999999998E-2</v>
      </c>
      <c r="FL90">
        <v>8.9159500000000003E-2</v>
      </c>
      <c r="FM90">
        <v>8.5734299999999999E-2</v>
      </c>
      <c r="FN90">
        <v>8.2795099999999996E-2</v>
      </c>
      <c r="FO90">
        <v>26530.1</v>
      </c>
      <c r="FP90">
        <v>22516.1</v>
      </c>
      <c r="FQ90">
        <v>26124</v>
      </c>
      <c r="FR90">
        <v>24117</v>
      </c>
      <c r="FS90">
        <v>40770.5</v>
      </c>
      <c r="FT90">
        <v>36505.300000000003</v>
      </c>
      <c r="FU90">
        <v>47227.8</v>
      </c>
      <c r="FV90">
        <v>42992.4</v>
      </c>
      <c r="FW90">
        <v>2.7075</v>
      </c>
      <c r="FX90">
        <v>1.7599499999999999</v>
      </c>
      <c r="FY90">
        <v>5.2135399999999998E-2</v>
      </c>
      <c r="FZ90">
        <v>0</v>
      </c>
      <c r="GA90">
        <v>23.326000000000001</v>
      </c>
      <c r="GB90">
        <v>999.9</v>
      </c>
      <c r="GC90">
        <v>48.906999999999996</v>
      </c>
      <c r="GD90">
        <v>26.969000000000001</v>
      </c>
      <c r="GE90">
        <v>19.2149</v>
      </c>
      <c r="GF90">
        <v>55.0441</v>
      </c>
      <c r="GG90">
        <v>46.854999999999997</v>
      </c>
      <c r="GH90">
        <v>3</v>
      </c>
      <c r="GI90">
        <v>-0.26879599999999998</v>
      </c>
      <c r="GJ90">
        <v>-0.92478499999999997</v>
      </c>
      <c r="GK90">
        <v>20.2622</v>
      </c>
      <c r="GL90">
        <v>5.23691</v>
      </c>
      <c r="GM90">
        <v>11.986000000000001</v>
      </c>
      <c r="GN90">
        <v>4.9576500000000001</v>
      </c>
      <c r="GO90">
        <v>3.3039999999999998</v>
      </c>
      <c r="GP90">
        <v>1627.4</v>
      </c>
      <c r="GQ90">
        <v>9999</v>
      </c>
      <c r="GR90">
        <v>3008.8</v>
      </c>
      <c r="GS90">
        <v>20</v>
      </c>
      <c r="GT90">
        <v>1.8681399999999999</v>
      </c>
      <c r="GU90">
        <v>1.8638300000000001</v>
      </c>
      <c r="GV90">
        <v>1.8714900000000001</v>
      </c>
      <c r="GW90">
        <v>1.8622000000000001</v>
      </c>
      <c r="GX90">
        <v>1.86172</v>
      </c>
      <c r="GY90">
        <v>1.86816</v>
      </c>
      <c r="GZ90">
        <v>1.85833</v>
      </c>
      <c r="HA90">
        <v>1.8647800000000001</v>
      </c>
      <c r="HB90">
        <v>5</v>
      </c>
      <c r="HC90">
        <v>0</v>
      </c>
      <c r="HD90">
        <v>0</v>
      </c>
      <c r="HE90">
        <v>0</v>
      </c>
      <c r="HF90" t="s">
        <v>396</v>
      </c>
      <c r="HG90" t="s">
        <v>397</v>
      </c>
      <c r="HH90" t="s">
        <v>398</v>
      </c>
      <c r="HI90" t="s">
        <v>398</v>
      </c>
      <c r="HJ90" t="s">
        <v>398</v>
      </c>
      <c r="HK90" t="s">
        <v>398</v>
      </c>
      <c r="HL90">
        <v>0</v>
      </c>
      <c r="HM90">
        <v>100</v>
      </c>
      <c r="HN90">
        <v>100</v>
      </c>
      <c r="HO90">
        <v>5.0309999999999997</v>
      </c>
      <c r="HP90">
        <v>-0.63700000000000001</v>
      </c>
      <c r="HQ90">
        <v>5.0312857142858398</v>
      </c>
      <c r="HR90">
        <v>0</v>
      </c>
      <c r="HS90">
        <v>0</v>
      </c>
      <c r="HT90">
        <v>0</v>
      </c>
      <c r="HU90">
        <v>-0.63698999999999695</v>
      </c>
      <c r="HV90">
        <v>0</v>
      </c>
      <c r="HW90">
        <v>0</v>
      </c>
      <c r="HX90">
        <v>0</v>
      </c>
      <c r="HY90">
        <v>-1</v>
      </c>
      <c r="HZ90">
        <v>-1</v>
      </c>
      <c r="IA90">
        <v>-1</v>
      </c>
      <c r="IB90">
        <v>-1</v>
      </c>
      <c r="IC90">
        <v>1.4</v>
      </c>
      <c r="ID90">
        <v>1.5</v>
      </c>
      <c r="IE90">
        <v>1.5246599999999999</v>
      </c>
      <c r="IF90">
        <v>2.34009</v>
      </c>
      <c r="IG90">
        <v>2.64893</v>
      </c>
      <c r="IH90">
        <v>2.8979499999999998</v>
      </c>
      <c r="II90">
        <v>2.8442400000000001</v>
      </c>
      <c r="IJ90">
        <v>2.34863</v>
      </c>
      <c r="IK90">
        <v>31.848800000000001</v>
      </c>
      <c r="IL90">
        <v>14.639900000000001</v>
      </c>
      <c r="IM90">
        <v>18</v>
      </c>
      <c r="IN90">
        <v>1193.97</v>
      </c>
      <c r="IO90">
        <v>371.59199999999998</v>
      </c>
      <c r="IP90">
        <v>25</v>
      </c>
      <c r="IQ90">
        <v>23.852499999999999</v>
      </c>
      <c r="IR90">
        <v>30</v>
      </c>
      <c r="IS90">
        <v>23.778500000000001</v>
      </c>
      <c r="IT90">
        <v>23.725000000000001</v>
      </c>
      <c r="IU90">
        <v>30.555900000000001</v>
      </c>
      <c r="IV90">
        <v>0</v>
      </c>
      <c r="IW90">
        <v>100</v>
      </c>
      <c r="IX90">
        <v>25</v>
      </c>
      <c r="IY90">
        <v>400</v>
      </c>
      <c r="IZ90">
        <v>17.529800000000002</v>
      </c>
      <c r="JA90">
        <v>109.221</v>
      </c>
      <c r="JB90">
        <v>100.123</v>
      </c>
    </row>
    <row r="91" spans="1:262" x14ac:dyDescent="0.2">
      <c r="A91">
        <v>75</v>
      </c>
      <c r="B91">
        <v>1634338431</v>
      </c>
      <c r="C91">
        <v>1511.4000000953699</v>
      </c>
      <c r="D91" t="s">
        <v>564</v>
      </c>
      <c r="E91" t="s">
        <v>565</v>
      </c>
      <c r="F91" t="s">
        <v>391</v>
      </c>
      <c r="G91">
        <v>1634338431</v>
      </c>
      <c r="H91">
        <f t="shared" si="92"/>
        <v>1.5843641078336853E-4</v>
      </c>
      <c r="I91">
        <f t="shared" si="93"/>
        <v>0.15843641078336854</v>
      </c>
      <c r="J91">
        <f t="shared" si="94"/>
        <v>-0.62174969441189898</v>
      </c>
      <c r="K91">
        <f t="shared" si="95"/>
        <v>400.29199999999997</v>
      </c>
      <c r="L91">
        <f t="shared" si="96"/>
        <v>490.36395872345133</v>
      </c>
      <c r="M91">
        <f t="shared" si="97"/>
        <v>44.643454166110452</v>
      </c>
      <c r="N91">
        <f t="shared" si="98"/>
        <v>36.443170908363996</v>
      </c>
      <c r="O91">
        <f t="shared" si="99"/>
        <v>9.8076769708220195E-3</v>
      </c>
      <c r="P91">
        <f t="shared" si="100"/>
        <v>2.7665582241838447</v>
      </c>
      <c r="Q91">
        <f t="shared" si="101"/>
        <v>9.7884018415778477E-3</v>
      </c>
      <c r="R91">
        <f t="shared" si="102"/>
        <v>6.1194797532132129E-3</v>
      </c>
      <c r="S91">
        <f t="shared" si="103"/>
        <v>0</v>
      </c>
      <c r="T91">
        <f t="shared" si="104"/>
        <v>25.216889857521874</v>
      </c>
      <c r="U91">
        <f t="shared" si="105"/>
        <v>24.185400000000001</v>
      </c>
      <c r="V91">
        <f t="shared" si="106"/>
        <v>3.0284922596664208</v>
      </c>
      <c r="W91">
        <f t="shared" si="107"/>
        <v>49.306059205014549</v>
      </c>
      <c r="X91">
        <f t="shared" si="108"/>
        <v>1.5922788412431998</v>
      </c>
      <c r="Y91">
        <f t="shared" si="109"/>
        <v>3.2293776199442461</v>
      </c>
      <c r="Z91">
        <f t="shared" si="110"/>
        <v>1.4362134184232209</v>
      </c>
      <c r="AA91">
        <f t="shared" si="111"/>
        <v>-6.987045715546552</v>
      </c>
      <c r="AB91">
        <f t="shared" si="112"/>
        <v>160.33698850586433</v>
      </c>
      <c r="AC91">
        <f t="shared" si="113"/>
        <v>12.224841944908189</v>
      </c>
      <c r="AD91">
        <f t="shared" si="114"/>
        <v>165.57478473522596</v>
      </c>
      <c r="AE91">
        <v>0</v>
      </c>
      <c r="AF91">
        <v>0</v>
      </c>
      <c r="AG91">
        <f t="shared" si="115"/>
        <v>1</v>
      </c>
      <c r="AH91">
        <f t="shared" si="116"/>
        <v>0</v>
      </c>
      <c r="AI91">
        <f t="shared" si="117"/>
        <v>48390.103710088079</v>
      </c>
      <c r="AJ91" t="s">
        <v>392</v>
      </c>
      <c r="AK91" t="s">
        <v>392</v>
      </c>
      <c r="AL91">
        <v>0</v>
      </c>
      <c r="AM91">
        <v>0</v>
      </c>
      <c r="AN91" t="e">
        <f t="shared" si="118"/>
        <v>#DIV/0!</v>
      </c>
      <c r="AO91">
        <v>0</v>
      </c>
      <c r="AP91" t="s">
        <v>392</v>
      </c>
      <c r="AQ91" t="s">
        <v>392</v>
      </c>
      <c r="AR91">
        <v>0</v>
      </c>
      <c r="AS91">
        <v>0</v>
      </c>
      <c r="AT91" t="e">
        <f t="shared" si="119"/>
        <v>#DIV/0!</v>
      </c>
      <c r="AU91">
        <v>0.5</v>
      </c>
      <c r="AV91">
        <f t="shared" si="120"/>
        <v>0</v>
      </c>
      <c r="AW91">
        <f t="shared" si="121"/>
        <v>-0.62174969441189898</v>
      </c>
      <c r="AX91" t="e">
        <f t="shared" si="122"/>
        <v>#DIV/0!</v>
      </c>
      <c r="AY91" t="e">
        <f t="shared" si="123"/>
        <v>#DIV/0!</v>
      </c>
      <c r="AZ91" t="e">
        <f t="shared" si="124"/>
        <v>#DIV/0!</v>
      </c>
      <c r="BA91" t="e">
        <f t="shared" si="125"/>
        <v>#DIV/0!</v>
      </c>
      <c r="BB91" t="s">
        <v>392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 t="e">
        <f t="shared" si="130"/>
        <v>#DIV/0!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v>231</v>
      </c>
      <c r="BM91">
        <v>300</v>
      </c>
      <c r="BN91">
        <v>300</v>
      </c>
      <c r="BO91">
        <v>300</v>
      </c>
      <c r="BP91">
        <v>8330.7900000000009</v>
      </c>
      <c r="BQ91">
        <v>980.15</v>
      </c>
      <c r="BR91">
        <v>-5.6589800000000001E-3</v>
      </c>
      <c r="BS91">
        <v>1.45</v>
      </c>
      <c r="BT91" t="s">
        <v>392</v>
      </c>
      <c r="BU91" t="s">
        <v>392</v>
      </c>
      <c r="BV91" t="s">
        <v>392</v>
      </c>
      <c r="BW91" t="s">
        <v>392</v>
      </c>
      <c r="BX91" t="s">
        <v>392</v>
      </c>
      <c r="BY91" t="s">
        <v>392</v>
      </c>
      <c r="BZ91" t="s">
        <v>392</v>
      </c>
      <c r="CA91" t="s">
        <v>392</v>
      </c>
      <c r="CB91" t="s">
        <v>392</v>
      </c>
      <c r="CC91" t="s">
        <v>392</v>
      </c>
      <c r="CD91">
        <f t="shared" si="134"/>
        <v>0</v>
      </c>
      <c r="CE91">
        <f t="shared" si="135"/>
        <v>0</v>
      </c>
      <c r="CF91">
        <f t="shared" si="136"/>
        <v>0</v>
      </c>
      <c r="CG91">
        <f t="shared" si="137"/>
        <v>0</v>
      </c>
      <c r="CH91">
        <v>6</v>
      </c>
      <c r="CI91">
        <v>0.5</v>
      </c>
      <c r="CJ91" t="s">
        <v>393</v>
      </c>
      <c r="CK91">
        <v>2</v>
      </c>
      <c r="CL91">
        <v>1634338431</v>
      </c>
      <c r="CM91">
        <v>400.29199999999997</v>
      </c>
      <c r="CN91">
        <v>399.95699999999999</v>
      </c>
      <c r="CO91">
        <v>17.489599999999999</v>
      </c>
      <c r="CP91">
        <v>17.3962</v>
      </c>
      <c r="CQ91">
        <v>395.26100000000002</v>
      </c>
      <c r="CR91">
        <v>18.1266</v>
      </c>
      <c r="CS91">
        <v>999.99199999999996</v>
      </c>
      <c r="CT91">
        <v>90.939899999999994</v>
      </c>
      <c r="CU91">
        <v>0.101567</v>
      </c>
      <c r="CV91">
        <v>25.260400000000001</v>
      </c>
      <c r="CW91">
        <v>24.185400000000001</v>
      </c>
      <c r="CX91">
        <v>999.9</v>
      </c>
      <c r="CY91">
        <v>0</v>
      </c>
      <c r="CZ91">
        <v>0</v>
      </c>
      <c r="DA91">
        <v>10005</v>
      </c>
      <c r="DB91">
        <v>0</v>
      </c>
      <c r="DC91">
        <v>0.22256699999999999</v>
      </c>
      <c r="DD91">
        <v>0.33581499999999997</v>
      </c>
      <c r="DE91">
        <v>407.41800000000001</v>
      </c>
      <c r="DF91">
        <v>407.03800000000001</v>
      </c>
      <c r="DG91">
        <v>9.3336100000000005E-2</v>
      </c>
      <c r="DH91">
        <v>399.95699999999999</v>
      </c>
      <c r="DI91">
        <v>17.3962</v>
      </c>
      <c r="DJ91">
        <v>1.5905</v>
      </c>
      <c r="DK91">
        <v>1.5820099999999999</v>
      </c>
      <c r="DL91">
        <v>13.867100000000001</v>
      </c>
      <c r="DM91">
        <v>13.784700000000001</v>
      </c>
      <c r="DN91">
        <v>0</v>
      </c>
      <c r="DO91">
        <v>0</v>
      </c>
      <c r="DP91">
        <v>0</v>
      </c>
      <c r="DQ91">
        <v>0</v>
      </c>
      <c r="DR91">
        <v>3</v>
      </c>
      <c r="DS91">
        <v>0</v>
      </c>
      <c r="DT91">
        <v>-26.4</v>
      </c>
      <c r="DU91">
        <v>-2.8</v>
      </c>
      <c r="DV91">
        <v>34.625</v>
      </c>
      <c r="DW91">
        <v>40</v>
      </c>
      <c r="DX91">
        <v>37.5</v>
      </c>
      <c r="DY91">
        <v>39</v>
      </c>
      <c r="DZ91">
        <v>35.625</v>
      </c>
      <c r="EA91">
        <v>0</v>
      </c>
      <c r="EB91">
        <v>0</v>
      </c>
      <c r="EC91">
        <v>0</v>
      </c>
      <c r="ED91">
        <v>4388.8999998569498</v>
      </c>
      <c r="EE91">
        <v>0</v>
      </c>
      <c r="EF91">
        <v>3.2280000000000002</v>
      </c>
      <c r="EG91">
        <v>-1.6307695353054701</v>
      </c>
      <c r="EH91">
        <v>-2.8999997466037999</v>
      </c>
      <c r="EI91">
        <v>-28.48</v>
      </c>
      <c r="EJ91">
        <v>15</v>
      </c>
      <c r="EK91">
        <v>1634338342</v>
      </c>
      <c r="EL91" t="s">
        <v>543</v>
      </c>
      <c r="EM91">
        <v>1634338342</v>
      </c>
      <c r="EN91">
        <v>1634338338.5</v>
      </c>
      <c r="EO91">
        <v>142</v>
      </c>
      <c r="EP91">
        <v>-2.7E-2</v>
      </c>
      <c r="EQ91">
        <v>-3.0000000000000001E-3</v>
      </c>
      <c r="ER91">
        <v>5.0309999999999997</v>
      </c>
      <c r="ES91">
        <v>-0.63700000000000001</v>
      </c>
      <c r="ET91">
        <v>400</v>
      </c>
      <c r="EU91">
        <v>17</v>
      </c>
      <c r="EV91">
        <v>0.75</v>
      </c>
      <c r="EW91">
        <v>0.15</v>
      </c>
      <c r="EX91">
        <v>0.31849672499999998</v>
      </c>
      <c r="EY91">
        <v>0.155560919324577</v>
      </c>
      <c r="EZ91">
        <v>4.2696586057896703E-2</v>
      </c>
      <c r="FA91">
        <v>0</v>
      </c>
      <c r="FB91">
        <v>9.1944592500000005E-2</v>
      </c>
      <c r="FC91">
        <v>4.4078735459661001E-3</v>
      </c>
      <c r="FD91">
        <v>8.7120351077905596E-4</v>
      </c>
      <c r="FE91">
        <v>1</v>
      </c>
      <c r="FF91">
        <v>1</v>
      </c>
      <c r="FG91">
        <v>2</v>
      </c>
      <c r="FH91" t="s">
        <v>395</v>
      </c>
      <c r="FI91">
        <v>3.8229000000000002</v>
      </c>
      <c r="FJ91">
        <v>2.7048399999999999</v>
      </c>
      <c r="FK91">
        <v>8.8395799999999997E-2</v>
      </c>
      <c r="FL91">
        <v>8.9152499999999996E-2</v>
      </c>
      <c r="FM91">
        <v>8.5721800000000001E-2</v>
      </c>
      <c r="FN91">
        <v>8.2782099999999997E-2</v>
      </c>
      <c r="FO91">
        <v>26529.8</v>
      </c>
      <c r="FP91">
        <v>22516.2</v>
      </c>
      <c r="FQ91">
        <v>26123.5</v>
      </c>
      <c r="FR91">
        <v>24117</v>
      </c>
      <c r="FS91">
        <v>40770.800000000003</v>
      </c>
      <c r="FT91">
        <v>36506</v>
      </c>
      <c r="FU91">
        <v>47227.4</v>
      </c>
      <c r="FV91">
        <v>42992.6</v>
      </c>
      <c r="FW91">
        <v>2.7105700000000001</v>
      </c>
      <c r="FX91">
        <v>1.75963</v>
      </c>
      <c r="FY91">
        <v>5.2064699999999998E-2</v>
      </c>
      <c r="FZ91">
        <v>0</v>
      </c>
      <c r="GA91">
        <v>23.329499999999999</v>
      </c>
      <c r="GB91">
        <v>999.9</v>
      </c>
      <c r="GC91">
        <v>48.883000000000003</v>
      </c>
      <c r="GD91">
        <v>26.969000000000001</v>
      </c>
      <c r="GE91">
        <v>19.203499999999998</v>
      </c>
      <c r="GF91">
        <v>54.574100000000001</v>
      </c>
      <c r="GG91">
        <v>46.883000000000003</v>
      </c>
      <c r="GH91">
        <v>3</v>
      </c>
      <c r="GI91">
        <v>-0.26881100000000002</v>
      </c>
      <c r="GJ91">
        <v>-0.92513599999999996</v>
      </c>
      <c r="GK91">
        <v>20.2622</v>
      </c>
      <c r="GL91">
        <v>5.23691</v>
      </c>
      <c r="GM91">
        <v>11.986000000000001</v>
      </c>
      <c r="GN91">
        <v>4.9575500000000003</v>
      </c>
      <c r="GO91">
        <v>3.3039999999999998</v>
      </c>
      <c r="GP91">
        <v>1627.4</v>
      </c>
      <c r="GQ91">
        <v>9999</v>
      </c>
      <c r="GR91">
        <v>3008.8</v>
      </c>
      <c r="GS91">
        <v>20</v>
      </c>
      <c r="GT91">
        <v>1.8681399999999999</v>
      </c>
      <c r="GU91">
        <v>1.86385</v>
      </c>
      <c r="GV91">
        <v>1.8714900000000001</v>
      </c>
      <c r="GW91">
        <v>1.86222</v>
      </c>
      <c r="GX91">
        <v>1.86172</v>
      </c>
      <c r="GY91">
        <v>1.8681700000000001</v>
      </c>
      <c r="GZ91">
        <v>1.8583400000000001</v>
      </c>
      <c r="HA91">
        <v>1.8647899999999999</v>
      </c>
      <c r="HB91">
        <v>5</v>
      </c>
      <c r="HC91">
        <v>0</v>
      </c>
      <c r="HD91">
        <v>0</v>
      </c>
      <c r="HE91">
        <v>0</v>
      </c>
      <c r="HF91" t="s">
        <v>396</v>
      </c>
      <c r="HG91" t="s">
        <v>397</v>
      </c>
      <c r="HH91" t="s">
        <v>398</v>
      </c>
      <c r="HI91" t="s">
        <v>398</v>
      </c>
      <c r="HJ91" t="s">
        <v>398</v>
      </c>
      <c r="HK91" t="s">
        <v>398</v>
      </c>
      <c r="HL91">
        <v>0</v>
      </c>
      <c r="HM91">
        <v>100</v>
      </c>
      <c r="HN91">
        <v>100</v>
      </c>
      <c r="HO91">
        <v>5.0309999999999997</v>
      </c>
      <c r="HP91">
        <v>-0.63700000000000001</v>
      </c>
      <c r="HQ91">
        <v>5.0312857142858398</v>
      </c>
      <c r="HR91">
        <v>0</v>
      </c>
      <c r="HS91">
        <v>0</v>
      </c>
      <c r="HT91">
        <v>0</v>
      </c>
      <c r="HU91">
        <v>-0.63698999999999695</v>
      </c>
      <c r="HV91">
        <v>0</v>
      </c>
      <c r="HW91">
        <v>0</v>
      </c>
      <c r="HX91">
        <v>0</v>
      </c>
      <c r="HY91">
        <v>-1</v>
      </c>
      <c r="HZ91">
        <v>-1</v>
      </c>
      <c r="IA91">
        <v>-1</v>
      </c>
      <c r="IB91">
        <v>-1</v>
      </c>
      <c r="IC91">
        <v>1.5</v>
      </c>
      <c r="ID91">
        <v>1.5</v>
      </c>
      <c r="IE91">
        <v>1.5246599999999999</v>
      </c>
      <c r="IF91">
        <v>2.33765</v>
      </c>
      <c r="IG91">
        <v>2.64893</v>
      </c>
      <c r="IH91">
        <v>2.8967299999999998</v>
      </c>
      <c r="II91">
        <v>2.8442400000000001</v>
      </c>
      <c r="IJ91">
        <v>2.33521</v>
      </c>
      <c r="IK91">
        <v>31.848800000000001</v>
      </c>
      <c r="IL91">
        <v>14.6311</v>
      </c>
      <c r="IM91">
        <v>18</v>
      </c>
      <c r="IN91">
        <v>1197.8800000000001</v>
      </c>
      <c r="IO91">
        <v>371.42399999999998</v>
      </c>
      <c r="IP91">
        <v>24.9999</v>
      </c>
      <c r="IQ91">
        <v>23.851500000000001</v>
      </c>
      <c r="IR91">
        <v>30</v>
      </c>
      <c r="IS91">
        <v>23.777799999999999</v>
      </c>
      <c r="IT91">
        <v>23.725000000000001</v>
      </c>
      <c r="IU91">
        <v>30.558700000000002</v>
      </c>
      <c r="IV91">
        <v>0</v>
      </c>
      <c r="IW91">
        <v>100</v>
      </c>
      <c r="IX91">
        <v>25</v>
      </c>
      <c r="IY91">
        <v>400</v>
      </c>
      <c r="IZ91">
        <v>17.529800000000002</v>
      </c>
      <c r="JA91">
        <v>109.21899999999999</v>
      </c>
      <c r="JB91">
        <v>100.123</v>
      </c>
    </row>
    <row r="92" spans="1:262" x14ac:dyDescent="0.2">
      <c r="A92">
        <v>76</v>
      </c>
      <c r="B92">
        <v>1634338760.0999999</v>
      </c>
      <c r="C92">
        <v>1840.5</v>
      </c>
      <c r="D92" t="s">
        <v>568</v>
      </c>
      <c r="E92" t="s">
        <v>569</v>
      </c>
      <c r="F92" t="s">
        <v>391</v>
      </c>
      <c r="G92">
        <v>1634338760.0999999</v>
      </c>
      <c r="H92">
        <f t="shared" si="92"/>
        <v>9.6320254852890798E-5</v>
      </c>
      <c r="I92">
        <f t="shared" si="93"/>
        <v>9.6320254852890794E-2</v>
      </c>
      <c r="J92">
        <f t="shared" si="94"/>
        <v>-0.47021492083473798</v>
      </c>
      <c r="K92">
        <f t="shared" si="95"/>
        <v>400.26299999999998</v>
      </c>
      <c r="L92">
        <f t="shared" si="96"/>
        <v>516.37282120379086</v>
      </c>
      <c r="M92">
        <f t="shared" si="97"/>
        <v>47.013942713086337</v>
      </c>
      <c r="N92">
        <f t="shared" si="98"/>
        <v>36.442548831866993</v>
      </c>
      <c r="O92">
        <f t="shared" si="99"/>
        <v>5.8772032259869029E-3</v>
      </c>
      <c r="P92">
        <f t="shared" si="100"/>
        <v>2.763471024446801</v>
      </c>
      <c r="Q92">
        <f t="shared" si="101"/>
        <v>5.8702680066042403E-3</v>
      </c>
      <c r="R92">
        <f t="shared" si="102"/>
        <v>3.6695399102725347E-3</v>
      </c>
      <c r="S92">
        <f t="shared" si="103"/>
        <v>0</v>
      </c>
      <c r="T92">
        <f t="shared" si="104"/>
        <v>25.185619966787382</v>
      </c>
      <c r="U92">
        <f t="shared" si="105"/>
        <v>24.140899999999998</v>
      </c>
      <c r="V92">
        <f t="shared" si="106"/>
        <v>3.0204175026955933</v>
      </c>
      <c r="W92">
        <f t="shared" si="107"/>
        <v>48.573660764522955</v>
      </c>
      <c r="X92">
        <f t="shared" si="108"/>
        <v>1.5641243967146001</v>
      </c>
      <c r="Y92">
        <f t="shared" si="109"/>
        <v>3.2201081246423149</v>
      </c>
      <c r="Z92">
        <f t="shared" si="110"/>
        <v>1.4562931059809932</v>
      </c>
      <c r="AA92">
        <f t="shared" si="111"/>
        <v>-4.2477232390124842</v>
      </c>
      <c r="AB92">
        <f t="shared" si="112"/>
        <v>159.59192846071838</v>
      </c>
      <c r="AC92">
        <f t="shared" si="113"/>
        <v>12.175933663496824</v>
      </c>
      <c r="AD92">
        <f t="shared" si="114"/>
        <v>167.52013888520273</v>
      </c>
      <c r="AE92">
        <v>0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48313.484684342344</v>
      </c>
      <c r="AJ92" t="s">
        <v>392</v>
      </c>
      <c r="AK92" t="s">
        <v>392</v>
      </c>
      <c r="AL92">
        <v>0</v>
      </c>
      <c r="AM92">
        <v>0</v>
      </c>
      <c r="AN92" t="e">
        <f t="shared" si="118"/>
        <v>#DIV/0!</v>
      </c>
      <c r="AO92">
        <v>0</v>
      </c>
      <c r="AP92" t="s">
        <v>392</v>
      </c>
      <c r="AQ92" t="s">
        <v>392</v>
      </c>
      <c r="AR92">
        <v>0</v>
      </c>
      <c r="AS92">
        <v>0</v>
      </c>
      <c r="AT92" t="e">
        <f t="shared" si="119"/>
        <v>#DIV/0!</v>
      </c>
      <c r="AU92">
        <v>0.5</v>
      </c>
      <c r="AV92">
        <f t="shared" si="120"/>
        <v>0</v>
      </c>
      <c r="AW92">
        <f t="shared" si="121"/>
        <v>-0.47021492083473798</v>
      </c>
      <c r="AX92" t="e">
        <f t="shared" si="122"/>
        <v>#DIV/0!</v>
      </c>
      <c r="AY92" t="e">
        <f t="shared" si="123"/>
        <v>#DIV/0!</v>
      </c>
      <c r="AZ92" t="e">
        <f t="shared" si="124"/>
        <v>#DIV/0!</v>
      </c>
      <c r="BA92" t="e">
        <f t="shared" si="125"/>
        <v>#DIV/0!</v>
      </c>
      <c r="BB92" t="s">
        <v>392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 t="e">
        <f t="shared" si="130"/>
        <v>#DIV/0!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v>231</v>
      </c>
      <c r="BM92">
        <v>300</v>
      </c>
      <c r="BN92">
        <v>300</v>
      </c>
      <c r="BO92">
        <v>300</v>
      </c>
      <c r="BP92">
        <v>8330.7900000000009</v>
      </c>
      <c r="BQ92">
        <v>980.15</v>
      </c>
      <c r="BR92">
        <v>-5.6589800000000001E-3</v>
      </c>
      <c r="BS92">
        <v>1.45</v>
      </c>
      <c r="BT92" t="s">
        <v>392</v>
      </c>
      <c r="BU92" t="s">
        <v>392</v>
      </c>
      <c r="BV92" t="s">
        <v>392</v>
      </c>
      <c r="BW92" t="s">
        <v>392</v>
      </c>
      <c r="BX92" t="s">
        <v>392</v>
      </c>
      <c r="BY92" t="s">
        <v>392</v>
      </c>
      <c r="BZ92" t="s">
        <v>392</v>
      </c>
      <c r="CA92" t="s">
        <v>392</v>
      </c>
      <c r="CB92" t="s">
        <v>392</v>
      </c>
      <c r="CC92" t="s">
        <v>392</v>
      </c>
      <c r="CD92">
        <f t="shared" si="134"/>
        <v>0</v>
      </c>
      <c r="CE92">
        <f t="shared" si="135"/>
        <v>0</v>
      </c>
      <c r="CF92">
        <f t="shared" si="136"/>
        <v>0</v>
      </c>
      <c r="CG92">
        <f t="shared" si="137"/>
        <v>0</v>
      </c>
      <c r="CH92">
        <v>6</v>
      </c>
      <c r="CI92">
        <v>0.5</v>
      </c>
      <c r="CJ92" t="s">
        <v>393</v>
      </c>
      <c r="CK92">
        <v>2</v>
      </c>
      <c r="CL92">
        <v>1634338760.0999999</v>
      </c>
      <c r="CM92">
        <v>400.26299999999998</v>
      </c>
      <c r="CN92">
        <v>400.00400000000002</v>
      </c>
      <c r="CO92">
        <v>17.179400000000001</v>
      </c>
      <c r="CP92">
        <v>17.122599999999998</v>
      </c>
      <c r="CQ92">
        <v>395.27600000000001</v>
      </c>
      <c r="CR92">
        <v>17.8185</v>
      </c>
      <c r="CS92">
        <v>999.98800000000006</v>
      </c>
      <c r="CT92">
        <v>90.944699999999997</v>
      </c>
      <c r="CU92">
        <v>0.101809</v>
      </c>
      <c r="CV92">
        <v>25.2121</v>
      </c>
      <c r="CW92">
        <v>24.140899999999998</v>
      </c>
      <c r="CX92">
        <v>999.9</v>
      </c>
      <c r="CY92">
        <v>0</v>
      </c>
      <c r="CZ92">
        <v>0</v>
      </c>
      <c r="DA92">
        <v>9986.25</v>
      </c>
      <c r="DB92">
        <v>0</v>
      </c>
      <c r="DC92">
        <v>0.22256699999999999</v>
      </c>
      <c r="DD92">
        <v>0.25900299999999998</v>
      </c>
      <c r="DE92">
        <v>407.26</v>
      </c>
      <c r="DF92">
        <v>406.97300000000001</v>
      </c>
      <c r="DG92">
        <v>5.6808499999999998E-2</v>
      </c>
      <c r="DH92">
        <v>400.00400000000002</v>
      </c>
      <c r="DI92">
        <v>17.122599999999998</v>
      </c>
      <c r="DJ92">
        <v>1.5623800000000001</v>
      </c>
      <c r="DK92">
        <v>1.55721</v>
      </c>
      <c r="DL92">
        <v>13.592700000000001</v>
      </c>
      <c r="DM92">
        <v>13.5418</v>
      </c>
      <c r="DN92">
        <v>0</v>
      </c>
      <c r="DO92">
        <v>0</v>
      </c>
      <c r="DP92">
        <v>0</v>
      </c>
      <c r="DQ92">
        <v>0</v>
      </c>
      <c r="DR92">
        <v>8.4</v>
      </c>
      <c r="DS92">
        <v>0</v>
      </c>
      <c r="DT92">
        <v>-24.9</v>
      </c>
      <c r="DU92">
        <v>-3.5</v>
      </c>
      <c r="DV92">
        <v>34.625</v>
      </c>
      <c r="DW92">
        <v>40.061999999999998</v>
      </c>
      <c r="DX92">
        <v>37.5</v>
      </c>
      <c r="DY92">
        <v>39.061999999999998</v>
      </c>
      <c r="DZ92">
        <v>35.625</v>
      </c>
      <c r="EA92">
        <v>0</v>
      </c>
      <c r="EB92">
        <v>0</v>
      </c>
      <c r="EC92">
        <v>0</v>
      </c>
      <c r="ED92">
        <v>4717.6999998092697</v>
      </c>
      <c r="EE92">
        <v>0</v>
      </c>
      <c r="EF92">
        <v>3.032</v>
      </c>
      <c r="EG92">
        <v>0.51538468848555496</v>
      </c>
      <c r="EH92">
        <v>11.099999808959501</v>
      </c>
      <c r="EI92">
        <v>-27.704000000000001</v>
      </c>
      <c r="EJ92">
        <v>15</v>
      </c>
      <c r="EK92">
        <v>1634338707.5999999</v>
      </c>
      <c r="EL92" t="s">
        <v>570</v>
      </c>
      <c r="EM92">
        <v>1634338706.0999999</v>
      </c>
      <c r="EN92">
        <v>1634338707.5999999</v>
      </c>
      <c r="EO92">
        <v>143</v>
      </c>
      <c r="EP92">
        <v>-4.3999999999999997E-2</v>
      </c>
      <c r="EQ92">
        <v>-2E-3</v>
      </c>
      <c r="ER92">
        <v>4.9870000000000001</v>
      </c>
      <c r="ES92">
        <v>-0.63900000000000001</v>
      </c>
      <c r="ET92">
        <v>400</v>
      </c>
      <c r="EU92">
        <v>17</v>
      </c>
      <c r="EV92">
        <v>0.62</v>
      </c>
      <c r="EW92">
        <v>0.1</v>
      </c>
      <c r="EX92">
        <v>0.30043340000000002</v>
      </c>
      <c r="EY92">
        <v>7.2304030018761303E-2</v>
      </c>
      <c r="EZ92">
        <v>2.89113605662203E-2</v>
      </c>
      <c r="FA92">
        <v>1</v>
      </c>
      <c r="FB92">
        <v>5.2783724999999997E-2</v>
      </c>
      <c r="FC92">
        <v>4.9539309568478298E-3</v>
      </c>
      <c r="FD92">
        <v>1.62984762443457E-3</v>
      </c>
      <c r="FE92">
        <v>1</v>
      </c>
      <c r="FF92">
        <v>2</v>
      </c>
      <c r="FG92">
        <v>2</v>
      </c>
      <c r="FH92" t="s">
        <v>403</v>
      </c>
      <c r="FI92">
        <v>3.8228900000000001</v>
      </c>
      <c r="FJ92">
        <v>2.7049099999999999</v>
      </c>
      <c r="FK92">
        <v>8.8397100000000006E-2</v>
      </c>
      <c r="FL92">
        <v>8.9160100000000006E-2</v>
      </c>
      <c r="FM92">
        <v>8.4658399999999995E-2</v>
      </c>
      <c r="FN92">
        <v>8.18464E-2</v>
      </c>
      <c r="FO92">
        <v>26526.1</v>
      </c>
      <c r="FP92">
        <v>22515.200000000001</v>
      </c>
      <c r="FQ92">
        <v>26120.1</v>
      </c>
      <c r="FR92">
        <v>24116.2</v>
      </c>
      <c r="FS92">
        <v>40814.300000000003</v>
      </c>
      <c r="FT92">
        <v>36541.9</v>
      </c>
      <c r="FU92">
        <v>47221.9</v>
      </c>
      <c r="FV92">
        <v>42991</v>
      </c>
      <c r="FW92">
        <v>2.7040799999999998</v>
      </c>
      <c r="FX92">
        <v>1.7591000000000001</v>
      </c>
      <c r="FY92">
        <v>5.7268899999999998E-2</v>
      </c>
      <c r="FZ92">
        <v>0</v>
      </c>
      <c r="GA92">
        <v>23.199200000000001</v>
      </c>
      <c r="GB92">
        <v>999.9</v>
      </c>
      <c r="GC92">
        <v>48.564999999999998</v>
      </c>
      <c r="GD92">
        <v>26.867999999999999</v>
      </c>
      <c r="GE92">
        <v>18.966100000000001</v>
      </c>
      <c r="GF92">
        <v>55.567500000000003</v>
      </c>
      <c r="GG92">
        <v>46.875</v>
      </c>
      <c r="GH92">
        <v>3</v>
      </c>
      <c r="GI92">
        <v>-0.26654</v>
      </c>
      <c r="GJ92">
        <v>-0.91751099999999997</v>
      </c>
      <c r="GK92">
        <v>20.2622</v>
      </c>
      <c r="GL92">
        <v>5.2349600000000001</v>
      </c>
      <c r="GM92">
        <v>11.986000000000001</v>
      </c>
      <c r="GN92">
        <v>4.9573999999999998</v>
      </c>
      <c r="GO92">
        <v>3.3039999999999998</v>
      </c>
      <c r="GP92">
        <v>1637.1</v>
      </c>
      <c r="GQ92">
        <v>9999</v>
      </c>
      <c r="GR92">
        <v>3008.8</v>
      </c>
      <c r="GS92">
        <v>20.100000000000001</v>
      </c>
      <c r="GT92">
        <v>1.8681399999999999</v>
      </c>
      <c r="GU92">
        <v>1.86382</v>
      </c>
      <c r="GV92">
        <v>1.8714900000000001</v>
      </c>
      <c r="GW92">
        <v>1.8621799999999999</v>
      </c>
      <c r="GX92">
        <v>1.86172</v>
      </c>
      <c r="GY92">
        <v>1.86815</v>
      </c>
      <c r="GZ92">
        <v>1.8582799999999999</v>
      </c>
      <c r="HA92">
        <v>1.8647800000000001</v>
      </c>
      <c r="HB92">
        <v>5</v>
      </c>
      <c r="HC92">
        <v>0</v>
      </c>
      <c r="HD92">
        <v>0</v>
      </c>
      <c r="HE92">
        <v>0</v>
      </c>
      <c r="HF92" t="s">
        <v>396</v>
      </c>
      <c r="HG92" t="s">
        <v>397</v>
      </c>
      <c r="HH92" t="s">
        <v>398</v>
      </c>
      <c r="HI92" t="s">
        <v>398</v>
      </c>
      <c r="HJ92" t="s">
        <v>398</v>
      </c>
      <c r="HK92" t="s">
        <v>398</v>
      </c>
      <c r="HL92">
        <v>0</v>
      </c>
      <c r="HM92">
        <v>100</v>
      </c>
      <c r="HN92">
        <v>100</v>
      </c>
      <c r="HO92">
        <v>4.9870000000000001</v>
      </c>
      <c r="HP92">
        <v>-0.6391</v>
      </c>
      <c r="HQ92">
        <v>4.9870999999999999</v>
      </c>
      <c r="HR92">
        <v>0</v>
      </c>
      <c r="HS92">
        <v>0</v>
      </c>
      <c r="HT92">
        <v>0</v>
      </c>
      <c r="HU92">
        <v>-0.63907619047619202</v>
      </c>
      <c r="HV92">
        <v>0</v>
      </c>
      <c r="HW92">
        <v>0</v>
      </c>
      <c r="HX92">
        <v>0</v>
      </c>
      <c r="HY92">
        <v>-1</v>
      </c>
      <c r="HZ92">
        <v>-1</v>
      </c>
      <c r="IA92">
        <v>-1</v>
      </c>
      <c r="IB92">
        <v>-1</v>
      </c>
      <c r="IC92">
        <v>0.9</v>
      </c>
      <c r="ID92">
        <v>0.9</v>
      </c>
      <c r="IE92">
        <v>1.5246599999999999</v>
      </c>
      <c r="IF92">
        <v>2.34131</v>
      </c>
      <c r="IG92">
        <v>2.64893</v>
      </c>
      <c r="IH92">
        <v>2.8967299999999998</v>
      </c>
      <c r="II92">
        <v>2.8442400000000001</v>
      </c>
      <c r="IJ92">
        <v>2.3107899999999999</v>
      </c>
      <c r="IK92">
        <v>31.7392</v>
      </c>
      <c r="IL92">
        <v>14.5786</v>
      </c>
      <c r="IM92">
        <v>18</v>
      </c>
      <c r="IN92">
        <v>1189.8900000000001</v>
      </c>
      <c r="IO92">
        <v>371.23599999999999</v>
      </c>
      <c r="IP92">
        <v>25</v>
      </c>
      <c r="IQ92">
        <v>23.875399999999999</v>
      </c>
      <c r="IR92">
        <v>30.0001</v>
      </c>
      <c r="IS92">
        <v>23.791699999999999</v>
      </c>
      <c r="IT92">
        <v>23.736899999999999</v>
      </c>
      <c r="IU92">
        <v>30.552099999999999</v>
      </c>
      <c r="IV92">
        <v>0</v>
      </c>
      <c r="IW92">
        <v>100</v>
      </c>
      <c r="IX92">
        <v>25</v>
      </c>
      <c r="IY92">
        <v>400</v>
      </c>
      <c r="IZ92">
        <v>17.529800000000002</v>
      </c>
      <c r="JA92">
        <v>109.206</v>
      </c>
      <c r="JB92">
        <v>100.119</v>
      </c>
    </row>
    <row r="93" spans="1:262" x14ac:dyDescent="0.2">
      <c r="A93">
        <v>77</v>
      </c>
      <c r="B93">
        <v>1634338765.0999999</v>
      </c>
      <c r="C93">
        <v>1845.5</v>
      </c>
      <c r="D93" t="s">
        <v>571</v>
      </c>
      <c r="E93" t="s">
        <v>572</v>
      </c>
      <c r="F93" t="s">
        <v>391</v>
      </c>
      <c r="G93">
        <v>1634338765.0999999</v>
      </c>
      <c r="H93">
        <f t="shared" si="92"/>
        <v>9.343674745133633E-5</v>
      </c>
      <c r="I93">
        <f t="shared" si="93"/>
        <v>9.343674745133633E-2</v>
      </c>
      <c r="J93">
        <f t="shared" si="94"/>
        <v>-0.49906264751075297</v>
      </c>
      <c r="K93">
        <f t="shared" si="95"/>
        <v>400.29199999999997</v>
      </c>
      <c r="L93">
        <f t="shared" si="96"/>
        <v>528.46502412483221</v>
      </c>
      <c r="M93">
        <f t="shared" si="97"/>
        <v>48.116059783614894</v>
      </c>
      <c r="N93">
        <f t="shared" si="98"/>
        <v>36.446071023903997</v>
      </c>
      <c r="O93">
        <f t="shared" si="99"/>
        <v>5.6938179708012704E-3</v>
      </c>
      <c r="P93">
        <f t="shared" si="100"/>
        <v>2.7513849073951917</v>
      </c>
      <c r="Q93">
        <f t="shared" si="101"/>
        <v>5.6872799782373513E-3</v>
      </c>
      <c r="R93">
        <f t="shared" si="102"/>
        <v>3.5551367603962733E-3</v>
      </c>
      <c r="S93">
        <f t="shared" si="103"/>
        <v>0</v>
      </c>
      <c r="T93">
        <f t="shared" si="104"/>
        <v>25.186107920897996</v>
      </c>
      <c r="U93">
        <f t="shared" si="105"/>
        <v>24.148399999999999</v>
      </c>
      <c r="V93">
        <f t="shared" si="106"/>
        <v>3.0217770964840236</v>
      </c>
      <c r="W93">
        <f t="shared" si="107"/>
        <v>48.557883613672345</v>
      </c>
      <c r="X93">
        <f t="shared" si="108"/>
        <v>1.5635977409183999</v>
      </c>
      <c r="Y93">
        <f t="shared" si="109"/>
        <v>3.2200697900230169</v>
      </c>
      <c r="Z93">
        <f t="shared" si="110"/>
        <v>1.4581793555656237</v>
      </c>
      <c r="AA93">
        <f t="shared" si="111"/>
        <v>-4.1205605626039326</v>
      </c>
      <c r="AB93">
        <f t="shared" si="112"/>
        <v>157.75178723608539</v>
      </c>
      <c r="AC93">
        <f t="shared" si="113"/>
        <v>12.088854730176662</v>
      </c>
      <c r="AD93">
        <f t="shared" si="114"/>
        <v>165.72008140365813</v>
      </c>
      <c r="AE93">
        <v>0</v>
      </c>
      <c r="AF93">
        <v>0</v>
      </c>
      <c r="AG93">
        <f t="shared" si="115"/>
        <v>1</v>
      </c>
      <c r="AH93">
        <f t="shared" si="116"/>
        <v>0</v>
      </c>
      <c r="AI93">
        <f t="shared" si="117"/>
        <v>47982.914701390073</v>
      </c>
      <c r="AJ93" t="s">
        <v>392</v>
      </c>
      <c r="AK93" t="s">
        <v>392</v>
      </c>
      <c r="AL93">
        <v>0</v>
      </c>
      <c r="AM93">
        <v>0</v>
      </c>
      <c r="AN93" t="e">
        <f t="shared" si="118"/>
        <v>#DIV/0!</v>
      </c>
      <c r="AO93">
        <v>0</v>
      </c>
      <c r="AP93" t="s">
        <v>392</v>
      </c>
      <c r="AQ93" t="s">
        <v>392</v>
      </c>
      <c r="AR93">
        <v>0</v>
      </c>
      <c r="AS93">
        <v>0</v>
      </c>
      <c r="AT93" t="e">
        <f t="shared" si="119"/>
        <v>#DIV/0!</v>
      </c>
      <c r="AU93">
        <v>0.5</v>
      </c>
      <c r="AV93">
        <f t="shared" si="120"/>
        <v>0</v>
      </c>
      <c r="AW93">
        <f t="shared" si="121"/>
        <v>-0.49906264751075297</v>
      </c>
      <c r="AX93" t="e">
        <f t="shared" si="122"/>
        <v>#DIV/0!</v>
      </c>
      <c r="AY93" t="e">
        <f t="shared" si="123"/>
        <v>#DIV/0!</v>
      </c>
      <c r="AZ93" t="e">
        <f t="shared" si="124"/>
        <v>#DIV/0!</v>
      </c>
      <c r="BA93" t="e">
        <f t="shared" si="125"/>
        <v>#DIV/0!</v>
      </c>
      <c r="BB93" t="s">
        <v>392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 t="e">
        <f t="shared" si="130"/>
        <v>#DIV/0!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v>231</v>
      </c>
      <c r="BM93">
        <v>300</v>
      </c>
      <c r="BN93">
        <v>300</v>
      </c>
      <c r="BO93">
        <v>300</v>
      </c>
      <c r="BP93">
        <v>8330.7900000000009</v>
      </c>
      <c r="BQ93">
        <v>980.15</v>
      </c>
      <c r="BR93">
        <v>-5.6589800000000001E-3</v>
      </c>
      <c r="BS93">
        <v>1.45</v>
      </c>
      <c r="BT93" t="s">
        <v>392</v>
      </c>
      <c r="BU93" t="s">
        <v>392</v>
      </c>
      <c r="BV93" t="s">
        <v>392</v>
      </c>
      <c r="BW93" t="s">
        <v>392</v>
      </c>
      <c r="BX93" t="s">
        <v>392</v>
      </c>
      <c r="BY93" t="s">
        <v>392</v>
      </c>
      <c r="BZ93" t="s">
        <v>392</v>
      </c>
      <c r="CA93" t="s">
        <v>392</v>
      </c>
      <c r="CB93" t="s">
        <v>392</v>
      </c>
      <c r="CC93" t="s">
        <v>392</v>
      </c>
      <c r="CD93">
        <f t="shared" si="134"/>
        <v>0</v>
      </c>
      <c r="CE93">
        <f t="shared" si="135"/>
        <v>0</v>
      </c>
      <c r="CF93">
        <f t="shared" si="136"/>
        <v>0</v>
      </c>
      <c r="CG93">
        <f t="shared" si="137"/>
        <v>0</v>
      </c>
      <c r="CH93">
        <v>6</v>
      </c>
      <c r="CI93">
        <v>0.5</v>
      </c>
      <c r="CJ93" t="s">
        <v>393</v>
      </c>
      <c r="CK93">
        <v>2</v>
      </c>
      <c r="CL93">
        <v>1634338765.0999999</v>
      </c>
      <c r="CM93">
        <v>400.29199999999997</v>
      </c>
      <c r="CN93">
        <v>400.01499999999999</v>
      </c>
      <c r="CO93">
        <v>17.173200000000001</v>
      </c>
      <c r="CP93">
        <v>17.118099999999998</v>
      </c>
      <c r="CQ93">
        <v>395.30500000000001</v>
      </c>
      <c r="CR93">
        <v>17.812200000000001</v>
      </c>
      <c r="CS93">
        <v>999.98699999999997</v>
      </c>
      <c r="CT93">
        <v>90.945599999999999</v>
      </c>
      <c r="CU93">
        <v>0.103112</v>
      </c>
      <c r="CV93">
        <v>25.2119</v>
      </c>
      <c r="CW93">
        <v>24.148399999999999</v>
      </c>
      <c r="CX93">
        <v>999.9</v>
      </c>
      <c r="CY93">
        <v>0</v>
      </c>
      <c r="CZ93">
        <v>0</v>
      </c>
      <c r="DA93">
        <v>9915</v>
      </c>
      <c r="DB93">
        <v>0</v>
      </c>
      <c r="DC93">
        <v>0.22256699999999999</v>
      </c>
      <c r="DD93">
        <v>0.27712999999999999</v>
      </c>
      <c r="DE93">
        <v>407.286</v>
      </c>
      <c r="DF93">
        <v>406.98200000000003</v>
      </c>
      <c r="DG93">
        <v>5.5091899999999999E-2</v>
      </c>
      <c r="DH93">
        <v>400.01499999999999</v>
      </c>
      <c r="DI93">
        <v>17.118099999999998</v>
      </c>
      <c r="DJ93">
        <v>1.56182</v>
      </c>
      <c r="DK93">
        <v>1.55681</v>
      </c>
      <c r="DL93">
        <v>13.587199999999999</v>
      </c>
      <c r="DM93">
        <v>13.5379</v>
      </c>
      <c r="DN93">
        <v>0</v>
      </c>
      <c r="DO93">
        <v>0</v>
      </c>
      <c r="DP93">
        <v>0</v>
      </c>
      <c r="DQ93">
        <v>0</v>
      </c>
      <c r="DR93">
        <v>5.5</v>
      </c>
      <c r="DS93">
        <v>0</v>
      </c>
      <c r="DT93">
        <v>-33.9</v>
      </c>
      <c r="DU93">
        <v>-3.7</v>
      </c>
      <c r="DV93">
        <v>34.625</v>
      </c>
      <c r="DW93">
        <v>40.061999999999998</v>
      </c>
      <c r="DX93">
        <v>37.5</v>
      </c>
      <c r="DY93">
        <v>39.061999999999998</v>
      </c>
      <c r="DZ93">
        <v>35.625</v>
      </c>
      <c r="EA93">
        <v>0</v>
      </c>
      <c r="EB93">
        <v>0</v>
      </c>
      <c r="EC93">
        <v>0</v>
      </c>
      <c r="ED93">
        <v>4722.5</v>
      </c>
      <c r="EE93">
        <v>0</v>
      </c>
      <c r="EF93">
        <v>1.3640000000000001</v>
      </c>
      <c r="EG93">
        <v>-30.361538390130399</v>
      </c>
      <c r="EH93">
        <v>16.015384365303699</v>
      </c>
      <c r="EI93">
        <v>-27.76</v>
      </c>
      <c r="EJ93">
        <v>15</v>
      </c>
      <c r="EK93">
        <v>1634338707.5999999</v>
      </c>
      <c r="EL93" t="s">
        <v>570</v>
      </c>
      <c r="EM93">
        <v>1634338706.0999999</v>
      </c>
      <c r="EN93">
        <v>1634338707.5999999</v>
      </c>
      <c r="EO93">
        <v>143</v>
      </c>
      <c r="EP93">
        <v>-4.3999999999999997E-2</v>
      </c>
      <c r="EQ93">
        <v>-2E-3</v>
      </c>
      <c r="ER93">
        <v>4.9870000000000001</v>
      </c>
      <c r="ES93">
        <v>-0.63900000000000001</v>
      </c>
      <c r="ET93">
        <v>400</v>
      </c>
      <c r="EU93">
        <v>17</v>
      </c>
      <c r="EV93">
        <v>0.62</v>
      </c>
      <c r="EW93">
        <v>0.1</v>
      </c>
      <c r="EX93">
        <v>0.28966397560975599</v>
      </c>
      <c r="EY93">
        <v>-0.22112268292682799</v>
      </c>
      <c r="EZ93">
        <v>3.7893889104160701E-2</v>
      </c>
      <c r="FA93">
        <v>0</v>
      </c>
      <c r="FB93">
        <v>5.3843799999999997E-2</v>
      </c>
      <c r="FC93">
        <v>5.8432013937282602E-3</v>
      </c>
      <c r="FD93">
        <v>1.74409380160027E-3</v>
      </c>
      <c r="FE93">
        <v>1</v>
      </c>
      <c r="FF93">
        <v>1</v>
      </c>
      <c r="FG93">
        <v>2</v>
      </c>
      <c r="FH93" t="s">
        <v>395</v>
      </c>
      <c r="FI93">
        <v>3.8228900000000001</v>
      </c>
      <c r="FJ93">
        <v>2.7056100000000001</v>
      </c>
      <c r="FK93">
        <v>8.8402800000000004E-2</v>
      </c>
      <c r="FL93">
        <v>8.9162699999999998E-2</v>
      </c>
      <c r="FM93">
        <v>8.4637500000000004E-2</v>
      </c>
      <c r="FN93">
        <v>8.1831600000000004E-2</v>
      </c>
      <c r="FO93">
        <v>26526</v>
      </c>
      <c r="FP93">
        <v>22515</v>
      </c>
      <c r="FQ93">
        <v>26120.1</v>
      </c>
      <c r="FR93">
        <v>24116.1</v>
      </c>
      <c r="FS93">
        <v>40814.9</v>
      </c>
      <c r="FT93">
        <v>36542.199999999997</v>
      </c>
      <c r="FU93">
        <v>47221.5</v>
      </c>
      <c r="FV93">
        <v>42990.7</v>
      </c>
      <c r="FW93">
        <v>2.7096</v>
      </c>
      <c r="FX93">
        <v>1.75922</v>
      </c>
      <c r="FY93">
        <v>5.7641400000000002E-2</v>
      </c>
      <c r="FZ93">
        <v>0</v>
      </c>
      <c r="GA93">
        <v>23.200600000000001</v>
      </c>
      <c r="GB93">
        <v>999.9</v>
      </c>
      <c r="GC93">
        <v>48.540999999999997</v>
      </c>
      <c r="GD93">
        <v>26.867999999999999</v>
      </c>
      <c r="GE93">
        <v>18.9544</v>
      </c>
      <c r="GF93">
        <v>55.997500000000002</v>
      </c>
      <c r="GG93">
        <v>46.883000000000003</v>
      </c>
      <c r="GH93">
        <v>3</v>
      </c>
      <c r="GI93">
        <v>-0.26635900000000001</v>
      </c>
      <c r="GJ93">
        <v>-0.91635599999999995</v>
      </c>
      <c r="GK93">
        <v>20.262</v>
      </c>
      <c r="GL93">
        <v>5.23421</v>
      </c>
      <c r="GM93">
        <v>11.986000000000001</v>
      </c>
      <c r="GN93">
        <v>4.9573</v>
      </c>
      <c r="GO93">
        <v>3.3039999999999998</v>
      </c>
      <c r="GP93">
        <v>1637.4</v>
      </c>
      <c r="GQ93">
        <v>9999</v>
      </c>
      <c r="GR93">
        <v>3008.8</v>
      </c>
      <c r="GS93">
        <v>20.100000000000001</v>
      </c>
      <c r="GT93">
        <v>1.8681399999999999</v>
      </c>
      <c r="GU93">
        <v>1.8638300000000001</v>
      </c>
      <c r="GV93">
        <v>1.8714900000000001</v>
      </c>
      <c r="GW93">
        <v>1.8621799999999999</v>
      </c>
      <c r="GX93">
        <v>1.86172</v>
      </c>
      <c r="GY93">
        <v>1.86816</v>
      </c>
      <c r="GZ93">
        <v>1.8583099999999999</v>
      </c>
      <c r="HA93">
        <v>1.8647800000000001</v>
      </c>
      <c r="HB93">
        <v>5</v>
      </c>
      <c r="HC93">
        <v>0</v>
      </c>
      <c r="HD93">
        <v>0</v>
      </c>
      <c r="HE93">
        <v>0</v>
      </c>
      <c r="HF93" t="s">
        <v>396</v>
      </c>
      <c r="HG93" t="s">
        <v>397</v>
      </c>
      <c r="HH93" t="s">
        <v>398</v>
      </c>
      <c r="HI93" t="s">
        <v>398</v>
      </c>
      <c r="HJ93" t="s">
        <v>398</v>
      </c>
      <c r="HK93" t="s">
        <v>398</v>
      </c>
      <c r="HL93">
        <v>0</v>
      </c>
      <c r="HM93">
        <v>100</v>
      </c>
      <c r="HN93">
        <v>100</v>
      </c>
      <c r="HO93">
        <v>4.9870000000000001</v>
      </c>
      <c r="HP93">
        <v>-0.63900000000000001</v>
      </c>
      <c r="HQ93">
        <v>4.9870999999999999</v>
      </c>
      <c r="HR93">
        <v>0</v>
      </c>
      <c r="HS93">
        <v>0</v>
      </c>
      <c r="HT93">
        <v>0</v>
      </c>
      <c r="HU93">
        <v>-0.63907619047619202</v>
      </c>
      <c r="HV93">
        <v>0</v>
      </c>
      <c r="HW93">
        <v>0</v>
      </c>
      <c r="HX93">
        <v>0</v>
      </c>
      <c r="HY93">
        <v>-1</v>
      </c>
      <c r="HZ93">
        <v>-1</v>
      </c>
      <c r="IA93">
        <v>-1</v>
      </c>
      <c r="IB93">
        <v>-1</v>
      </c>
      <c r="IC93">
        <v>1</v>
      </c>
      <c r="ID93">
        <v>1</v>
      </c>
      <c r="IE93">
        <v>1.5246599999999999</v>
      </c>
      <c r="IF93">
        <v>2.34009</v>
      </c>
      <c r="IG93">
        <v>2.64893</v>
      </c>
      <c r="IH93">
        <v>2.8979499999999998</v>
      </c>
      <c r="II93">
        <v>2.8442400000000001</v>
      </c>
      <c r="IJ93">
        <v>2.3083499999999999</v>
      </c>
      <c r="IK93">
        <v>31.7392</v>
      </c>
      <c r="IL93">
        <v>14.587300000000001</v>
      </c>
      <c r="IM93">
        <v>18</v>
      </c>
      <c r="IN93">
        <v>1196.93</v>
      </c>
      <c r="IO93">
        <v>371.30099999999999</v>
      </c>
      <c r="IP93">
        <v>25.0001</v>
      </c>
      <c r="IQ93">
        <v>23.876799999999999</v>
      </c>
      <c r="IR93">
        <v>30</v>
      </c>
      <c r="IS93">
        <v>23.791699999999999</v>
      </c>
      <c r="IT93">
        <v>23.736899999999999</v>
      </c>
      <c r="IU93">
        <v>30.550799999999999</v>
      </c>
      <c r="IV93">
        <v>0</v>
      </c>
      <c r="IW93">
        <v>100</v>
      </c>
      <c r="IX93">
        <v>25</v>
      </c>
      <c r="IY93">
        <v>400</v>
      </c>
      <c r="IZ93">
        <v>17.529800000000002</v>
      </c>
      <c r="JA93">
        <v>109.206</v>
      </c>
      <c r="JB93">
        <v>100.119</v>
      </c>
    </row>
    <row r="94" spans="1:262" x14ac:dyDescent="0.2">
      <c r="A94">
        <v>78</v>
      </c>
      <c r="B94">
        <v>1634338770.0999999</v>
      </c>
      <c r="C94">
        <v>1850.5</v>
      </c>
      <c r="D94" t="s">
        <v>573</v>
      </c>
      <c r="E94" t="s">
        <v>574</v>
      </c>
      <c r="F94" t="s">
        <v>391</v>
      </c>
      <c r="G94">
        <v>1634338770.0999999</v>
      </c>
      <c r="H94">
        <f t="shared" si="92"/>
        <v>9.275656641802219E-5</v>
      </c>
      <c r="I94">
        <f t="shared" si="93"/>
        <v>9.2756566418022185E-2</v>
      </c>
      <c r="J94">
        <f t="shared" si="94"/>
        <v>-0.44878164564525636</v>
      </c>
      <c r="K94">
        <f t="shared" si="95"/>
        <v>400.25299999999999</v>
      </c>
      <c r="L94">
        <f t="shared" si="96"/>
        <v>515.69602373538328</v>
      </c>
      <c r="M94">
        <f t="shared" si="97"/>
        <v>46.952971927581672</v>
      </c>
      <c r="N94">
        <f t="shared" si="98"/>
        <v>36.442142285304001</v>
      </c>
      <c r="O94">
        <f t="shared" si="99"/>
        <v>5.6366492399476439E-3</v>
      </c>
      <c r="P94">
        <f t="shared" si="100"/>
        <v>2.7690942416220414</v>
      </c>
      <c r="Q94">
        <f t="shared" si="101"/>
        <v>5.6302827256957374E-3</v>
      </c>
      <c r="R94">
        <f t="shared" si="102"/>
        <v>3.5194980975962473E-3</v>
      </c>
      <c r="S94">
        <f t="shared" si="103"/>
        <v>0</v>
      </c>
      <c r="T94">
        <f t="shared" si="104"/>
        <v>25.187547801595123</v>
      </c>
      <c r="U94">
        <f t="shared" si="105"/>
        <v>24.167300000000001</v>
      </c>
      <c r="V94">
        <f t="shared" si="106"/>
        <v>3.0252056461800709</v>
      </c>
      <c r="W94">
        <f t="shared" si="107"/>
        <v>48.536954229027209</v>
      </c>
      <c r="X94">
        <f t="shared" si="108"/>
        <v>1.5630261380328001</v>
      </c>
      <c r="Y94">
        <f t="shared" si="109"/>
        <v>3.2202806353638942</v>
      </c>
      <c r="Z94">
        <f t="shared" si="110"/>
        <v>1.4621795081472708</v>
      </c>
      <c r="AA94">
        <f t="shared" si="111"/>
        <v>-4.0905645790347789</v>
      </c>
      <c r="AB94">
        <f t="shared" si="112"/>
        <v>156.1098433344003</v>
      </c>
      <c r="AC94">
        <f t="shared" si="113"/>
        <v>11.887717983508709</v>
      </c>
      <c r="AD94">
        <f t="shared" si="114"/>
        <v>163.90699673887423</v>
      </c>
      <c r="AE94">
        <v>0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48467.408154352881</v>
      </c>
      <c r="AJ94" t="s">
        <v>392</v>
      </c>
      <c r="AK94" t="s">
        <v>392</v>
      </c>
      <c r="AL94">
        <v>0</v>
      </c>
      <c r="AM94">
        <v>0</v>
      </c>
      <c r="AN94" t="e">
        <f t="shared" si="118"/>
        <v>#DIV/0!</v>
      </c>
      <c r="AO94">
        <v>0</v>
      </c>
      <c r="AP94" t="s">
        <v>392</v>
      </c>
      <c r="AQ94" t="s">
        <v>392</v>
      </c>
      <c r="AR94">
        <v>0</v>
      </c>
      <c r="AS94">
        <v>0</v>
      </c>
      <c r="AT94" t="e">
        <f t="shared" si="119"/>
        <v>#DIV/0!</v>
      </c>
      <c r="AU94">
        <v>0.5</v>
      </c>
      <c r="AV94">
        <f t="shared" si="120"/>
        <v>0</v>
      </c>
      <c r="AW94">
        <f t="shared" si="121"/>
        <v>-0.44878164564525636</v>
      </c>
      <c r="AX94" t="e">
        <f t="shared" si="122"/>
        <v>#DIV/0!</v>
      </c>
      <c r="AY94" t="e">
        <f t="shared" si="123"/>
        <v>#DIV/0!</v>
      </c>
      <c r="AZ94" t="e">
        <f t="shared" si="124"/>
        <v>#DIV/0!</v>
      </c>
      <c r="BA94" t="e">
        <f t="shared" si="125"/>
        <v>#DIV/0!</v>
      </c>
      <c r="BB94" t="s">
        <v>392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 t="e">
        <f t="shared" si="130"/>
        <v>#DIV/0!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v>231</v>
      </c>
      <c r="BM94">
        <v>300</v>
      </c>
      <c r="BN94">
        <v>300</v>
      </c>
      <c r="BO94">
        <v>300</v>
      </c>
      <c r="BP94">
        <v>8330.7900000000009</v>
      </c>
      <c r="BQ94">
        <v>980.15</v>
      </c>
      <c r="BR94">
        <v>-5.6589800000000001E-3</v>
      </c>
      <c r="BS94">
        <v>1.45</v>
      </c>
      <c r="BT94" t="s">
        <v>392</v>
      </c>
      <c r="BU94" t="s">
        <v>392</v>
      </c>
      <c r="BV94" t="s">
        <v>392</v>
      </c>
      <c r="BW94" t="s">
        <v>392</v>
      </c>
      <c r="BX94" t="s">
        <v>392</v>
      </c>
      <c r="BY94" t="s">
        <v>392</v>
      </c>
      <c r="BZ94" t="s">
        <v>392</v>
      </c>
      <c r="CA94" t="s">
        <v>392</v>
      </c>
      <c r="CB94" t="s">
        <v>392</v>
      </c>
      <c r="CC94" t="s">
        <v>392</v>
      </c>
      <c r="CD94">
        <f t="shared" si="134"/>
        <v>0</v>
      </c>
      <c r="CE94">
        <f t="shared" si="135"/>
        <v>0</v>
      </c>
      <c r="CF94">
        <f t="shared" si="136"/>
        <v>0</v>
      </c>
      <c r="CG94">
        <f t="shared" si="137"/>
        <v>0</v>
      </c>
      <c r="CH94">
        <v>6</v>
      </c>
      <c r="CI94">
        <v>0.5</v>
      </c>
      <c r="CJ94" t="s">
        <v>393</v>
      </c>
      <c r="CK94">
        <v>2</v>
      </c>
      <c r="CL94">
        <v>1634338770.0999999</v>
      </c>
      <c r="CM94">
        <v>400.25299999999999</v>
      </c>
      <c r="CN94">
        <v>400.00599999999997</v>
      </c>
      <c r="CO94">
        <v>17.167100000000001</v>
      </c>
      <c r="CP94">
        <v>17.112400000000001</v>
      </c>
      <c r="CQ94">
        <v>395.26600000000002</v>
      </c>
      <c r="CR94">
        <v>17.8062</v>
      </c>
      <c r="CS94">
        <v>999.97299999999996</v>
      </c>
      <c r="CT94">
        <v>90.9452</v>
      </c>
      <c r="CU94">
        <v>0.10256800000000001</v>
      </c>
      <c r="CV94">
        <v>25.213000000000001</v>
      </c>
      <c r="CW94">
        <v>24.167300000000001</v>
      </c>
      <c r="CX94">
        <v>999.9</v>
      </c>
      <c r="CY94">
        <v>0</v>
      </c>
      <c r="CZ94">
        <v>0</v>
      </c>
      <c r="DA94">
        <v>10019.4</v>
      </c>
      <c r="DB94">
        <v>0</v>
      </c>
      <c r="DC94">
        <v>0.22256699999999999</v>
      </c>
      <c r="DD94">
        <v>0.24700900000000001</v>
      </c>
      <c r="DE94">
        <v>407.24400000000003</v>
      </c>
      <c r="DF94">
        <v>406.97</v>
      </c>
      <c r="DG94">
        <v>5.4731399999999999E-2</v>
      </c>
      <c r="DH94">
        <v>400.00599999999997</v>
      </c>
      <c r="DI94">
        <v>17.112400000000001</v>
      </c>
      <c r="DJ94">
        <v>1.5612699999999999</v>
      </c>
      <c r="DK94">
        <v>1.55629</v>
      </c>
      <c r="DL94">
        <v>13.581799999999999</v>
      </c>
      <c r="DM94">
        <v>13.5327</v>
      </c>
      <c r="DN94">
        <v>0</v>
      </c>
      <c r="DO94">
        <v>0</v>
      </c>
      <c r="DP94">
        <v>0</v>
      </c>
      <c r="DQ94">
        <v>0</v>
      </c>
      <c r="DR94">
        <v>0.5</v>
      </c>
      <c r="DS94">
        <v>0</v>
      </c>
      <c r="DT94">
        <v>-27.5</v>
      </c>
      <c r="DU94">
        <v>-4.4000000000000004</v>
      </c>
      <c r="DV94">
        <v>34.625</v>
      </c>
      <c r="DW94">
        <v>40.061999999999998</v>
      </c>
      <c r="DX94">
        <v>37.5</v>
      </c>
      <c r="DY94">
        <v>39.061999999999998</v>
      </c>
      <c r="DZ94">
        <v>35.625</v>
      </c>
      <c r="EA94">
        <v>0</v>
      </c>
      <c r="EB94">
        <v>0</v>
      </c>
      <c r="EC94">
        <v>0</v>
      </c>
      <c r="ED94">
        <v>4727.8999998569498</v>
      </c>
      <c r="EE94">
        <v>0</v>
      </c>
      <c r="EF94">
        <v>-0.54230769230769205</v>
      </c>
      <c r="EG94">
        <v>-23.846153712497301</v>
      </c>
      <c r="EH94">
        <v>-7.9350431161525004</v>
      </c>
      <c r="EI94">
        <v>-26.75</v>
      </c>
      <c r="EJ94">
        <v>15</v>
      </c>
      <c r="EK94">
        <v>1634338707.5999999</v>
      </c>
      <c r="EL94" t="s">
        <v>570</v>
      </c>
      <c r="EM94">
        <v>1634338706.0999999</v>
      </c>
      <c r="EN94">
        <v>1634338707.5999999</v>
      </c>
      <c r="EO94">
        <v>143</v>
      </c>
      <c r="EP94">
        <v>-4.3999999999999997E-2</v>
      </c>
      <c r="EQ94">
        <v>-2E-3</v>
      </c>
      <c r="ER94">
        <v>4.9870000000000001</v>
      </c>
      <c r="ES94">
        <v>-0.63900000000000001</v>
      </c>
      <c r="ET94">
        <v>400</v>
      </c>
      <c r="EU94">
        <v>17</v>
      </c>
      <c r="EV94">
        <v>0.62</v>
      </c>
      <c r="EW94">
        <v>0.1</v>
      </c>
      <c r="EX94">
        <v>0.28468022500000001</v>
      </c>
      <c r="EY94">
        <v>-0.31676139962476602</v>
      </c>
      <c r="EZ94">
        <v>4.0855708858424898E-2</v>
      </c>
      <c r="FA94">
        <v>0</v>
      </c>
      <c r="FB94">
        <v>5.3949552499999998E-2</v>
      </c>
      <c r="FC94">
        <v>1.2030696810506499E-2</v>
      </c>
      <c r="FD94">
        <v>1.6250416539257499E-3</v>
      </c>
      <c r="FE94">
        <v>1</v>
      </c>
      <c r="FF94">
        <v>1</v>
      </c>
      <c r="FG94">
        <v>2</v>
      </c>
      <c r="FH94" t="s">
        <v>395</v>
      </c>
      <c r="FI94">
        <v>3.82287</v>
      </c>
      <c r="FJ94">
        <v>2.7059700000000002</v>
      </c>
      <c r="FK94">
        <v>8.8395600000000005E-2</v>
      </c>
      <c r="FL94">
        <v>8.9160699999999996E-2</v>
      </c>
      <c r="FM94">
        <v>8.4616200000000003E-2</v>
      </c>
      <c r="FN94">
        <v>8.1811800000000004E-2</v>
      </c>
      <c r="FO94">
        <v>26526</v>
      </c>
      <c r="FP94">
        <v>22514.799999999999</v>
      </c>
      <c r="FQ94">
        <v>26120</v>
      </c>
      <c r="FR94">
        <v>24115.8</v>
      </c>
      <c r="FS94">
        <v>40815.4</v>
      </c>
      <c r="FT94">
        <v>36542.800000000003</v>
      </c>
      <c r="FU94">
        <v>47221</v>
      </c>
      <c r="FV94">
        <v>42990.400000000001</v>
      </c>
      <c r="FW94">
        <v>2.7036199999999999</v>
      </c>
      <c r="FX94">
        <v>1.7595700000000001</v>
      </c>
      <c r="FY94">
        <v>5.8695700000000003E-2</v>
      </c>
      <c r="FZ94">
        <v>0</v>
      </c>
      <c r="GA94">
        <v>23.202100000000002</v>
      </c>
      <c r="GB94">
        <v>999.9</v>
      </c>
      <c r="GC94">
        <v>48.540999999999997</v>
      </c>
      <c r="GD94">
        <v>26.867999999999999</v>
      </c>
      <c r="GE94">
        <v>18.9556</v>
      </c>
      <c r="GF94">
        <v>55.767499999999998</v>
      </c>
      <c r="GG94">
        <v>46.902999999999999</v>
      </c>
      <c r="GH94">
        <v>3</v>
      </c>
      <c r="GI94">
        <v>-0.266349</v>
      </c>
      <c r="GJ94">
        <v>-0.91544899999999996</v>
      </c>
      <c r="GK94">
        <v>20.2621</v>
      </c>
      <c r="GL94">
        <v>5.2349600000000001</v>
      </c>
      <c r="GM94">
        <v>11.9861</v>
      </c>
      <c r="GN94">
        <v>4.9574999999999996</v>
      </c>
      <c r="GO94">
        <v>3.3039999999999998</v>
      </c>
      <c r="GP94">
        <v>1637.4</v>
      </c>
      <c r="GQ94">
        <v>9999</v>
      </c>
      <c r="GR94">
        <v>3008.8</v>
      </c>
      <c r="GS94">
        <v>20.100000000000001</v>
      </c>
      <c r="GT94">
        <v>1.86815</v>
      </c>
      <c r="GU94">
        <v>1.86382</v>
      </c>
      <c r="GV94">
        <v>1.8714900000000001</v>
      </c>
      <c r="GW94">
        <v>1.8621799999999999</v>
      </c>
      <c r="GX94">
        <v>1.86172</v>
      </c>
      <c r="GY94">
        <v>1.86815</v>
      </c>
      <c r="GZ94">
        <v>1.85829</v>
      </c>
      <c r="HA94">
        <v>1.8647800000000001</v>
      </c>
      <c r="HB94">
        <v>5</v>
      </c>
      <c r="HC94">
        <v>0</v>
      </c>
      <c r="HD94">
        <v>0</v>
      </c>
      <c r="HE94">
        <v>0</v>
      </c>
      <c r="HF94" t="s">
        <v>396</v>
      </c>
      <c r="HG94" t="s">
        <v>397</v>
      </c>
      <c r="HH94" t="s">
        <v>398</v>
      </c>
      <c r="HI94" t="s">
        <v>398</v>
      </c>
      <c r="HJ94" t="s">
        <v>398</v>
      </c>
      <c r="HK94" t="s">
        <v>398</v>
      </c>
      <c r="HL94">
        <v>0</v>
      </c>
      <c r="HM94">
        <v>100</v>
      </c>
      <c r="HN94">
        <v>100</v>
      </c>
      <c r="HO94">
        <v>4.9870000000000001</v>
      </c>
      <c r="HP94">
        <v>-0.6391</v>
      </c>
      <c r="HQ94">
        <v>4.9870999999999999</v>
      </c>
      <c r="HR94">
        <v>0</v>
      </c>
      <c r="HS94">
        <v>0</v>
      </c>
      <c r="HT94">
        <v>0</v>
      </c>
      <c r="HU94">
        <v>-0.63907619047619202</v>
      </c>
      <c r="HV94">
        <v>0</v>
      </c>
      <c r="HW94">
        <v>0</v>
      </c>
      <c r="HX94">
        <v>0</v>
      </c>
      <c r="HY94">
        <v>-1</v>
      </c>
      <c r="HZ94">
        <v>-1</v>
      </c>
      <c r="IA94">
        <v>-1</v>
      </c>
      <c r="IB94">
        <v>-1</v>
      </c>
      <c r="IC94">
        <v>1.1000000000000001</v>
      </c>
      <c r="ID94">
        <v>1</v>
      </c>
      <c r="IE94">
        <v>1.5246599999999999</v>
      </c>
      <c r="IF94">
        <v>2.33887</v>
      </c>
      <c r="IG94">
        <v>2.64893</v>
      </c>
      <c r="IH94">
        <v>2.8991699999999998</v>
      </c>
      <c r="II94">
        <v>2.8442400000000001</v>
      </c>
      <c r="IJ94">
        <v>2.34009</v>
      </c>
      <c r="IK94">
        <v>31.7392</v>
      </c>
      <c r="IL94">
        <v>14.5961</v>
      </c>
      <c r="IM94">
        <v>18</v>
      </c>
      <c r="IN94">
        <v>1189.3399999999999</v>
      </c>
      <c r="IO94">
        <v>371.48099999999999</v>
      </c>
      <c r="IP94">
        <v>25.0001</v>
      </c>
      <c r="IQ94">
        <v>23.876799999999999</v>
      </c>
      <c r="IR94">
        <v>30.0002</v>
      </c>
      <c r="IS94">
        <v>23.791699999999999</v>
      </c>
      <c r="IT94">
        <v>23.736899999999999</v>
      </c>
      <c r="IU94">
        <v>30.5504</v>
      </c>
      <c r="IV94">
        <v>0</v>
      </c>
      <c r="IW94">
        <v>100</v>
      </c>
      <c r="IX94">
        <v>25</v>
      </c>
      <c r="IY94">
        <v>400</v>
      </c>
      <c r="IZ94">
        <v>17.529800000000002</v>
      </c>
      <c r="JA94">
        <v>109.205</v>
      </c>
      <c r="JB94">
        <v>100.11799999999999</v>
      </c>
    </row>
    <row r="95" spans="1:262" x14ac:dyDescent="0.2">
      <c r="A95">
        <v>79</v>
      </c>
      <c r="B95">
        <v>1634338775.0999999</v>
      </c>
      <c r="C95">
        <v>1855.5</v>
      </c>
      <c r="D95" t="s">
        <v>575</v>
      </c>
      <c r="E95" t="s">
        <v>576</v>
      </c>
      <c r="F95" t="s">
        <v>391</v>
      </c>
      <c r="G95">
        <v>1634338775.0999999</v>
      </c>
      <c r="H95">
        <f t="shared" si="92"/>
        <v>9.4789305094279718E-5</v>
      </c>
      <c r="I95">
        <f t="shared" si="93"/>
        <v>9.4789305094279713E-2</v>
      </c>
      <c r="J95">
        <f t="shared" si="94"/>
        <v>-0.42125408085772276</v>
      </c>
      <c r="K95">
        <f t="shared" si="95"/>
        <v>400.23500000000001</v>
      </c>
      <c r="L95">
        <f t="shared" si="96"/>
        <v>505.22595371724225</v>
      </c>
      <c r="M95">
        <f t="shared" si="97"/>
        <v>45.999552442681306</v>
      </c>
      <c r="N95">
        <f t="shared" si="98"/>
        <v>36.440390158974999</v>
      </c>
      <c r="O95">
        <f t="shared" si="99"/>
        <v>5.7713906480053728E-3</v>
      </c>
      <c r="P95">
        <f t="shared" si="100"/>
        <v>2.7710806121267266</v>
      </c>
      <c r="Q95">
        <f t="shared" si="101"/>
        <v>5.7647210917307666E-3</v>
      </c>
      <c r="R95">
        <f t="shared" si="102"/>
        <v>3.6035492598745595E-3</v>
      </c>
      <c r="S95">
        <f t="shared" si="103"/>
        <v>0</v>
      </c>
      <c r="T95">
        <f t="shared" si="104"/>
        <v>25.189607390494913</v>
      </c>
      <c r="U95">
        <f t="shared" si="105"/>
        <v>24.149699999999999</v>
      </c>
      <c r="V95">
        <f t="shared" si="106"/>
        <v>3.0220128138086002</v>
      </c>
      <c r="W95">
        <f t="shared" si="107"/>
        <v>48.516571432334274</v>
      </c>
      <c r="X95">
        <f t="shared" si="108"/>
        <v>1.562611566061</v>
      </c>
      <c r="Y95">
        <f t="shared" si="109"/>
        <v>3.2207790450328164</v>
      </c>
      <c r="Z95">
        <f t="shared" si="110"/>
        <v>1.4594012477476002</v>
      </c>
      <c r="AA95">
        <f t="shared" si="111"/>
        <v>-4.1802083546577355</v>
      </c>
      <c r="AB95">
        <f t="shared" si="112"/>
        <v>159.23959537660431</v>
      </c>
      <c r="AC95">
        <f t="shared" si="113"/>
        <v>12.116441084084521</v>
      </c>
      <c r="AD95">
        <f t="shared" si="114"/>
        <v>167.1758281060311</v>
      </c>
      <c r="AE95">
        <v>0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48521.43005499721</v>
      </c>
      <c r="AJ95" t="s">
        <v>392</v>
      </c>
      <c r="AK95" t="s">
        <v>392</v>
      </c>
      <c r="AL95">
        <v>0</v>
      </c>
      <c r="AM95">
        <v>0</v>
      </c>
      <c r="AN95" t="e">
        <f t="shared" si="118"/>
        <v>#DIV/0!</v>
      </c>
      <c r="AO95">
        <v>0</v>
      </c>
      <c r="AP95" t="s">
        <v>392</v>
      </c>
      <c r="AQ95" t="s">
        <v>392</v>
      </c>
      <c r="AR95">
        <v>0</v>
      </c>
      <c r="AS95">
        <v>0</v>
      </c>
      <c r="AT95" t="e">
        <f t="shared" si="119"/>
        <v>#DIV/0!</v>
      </c>
      <c r="AU95">
        <v>0.5</v>
      </c>
      <c r="AV95">
        <f t="shared" si="120"/>
        <v>0</v>
      </c>
      <c r="AW95">
        <f t="shared" si="121"/>
        <v>-0.42125408085772276</v>
      </c>
      <c r="AX95" t="e">
        <f t="shared" si="122"/>
        <v>#DIV/0!</v>
      </c>
      <c r="AY95" t="e">
        <f t="shared" si="123"/>
        <v>#DIV/0!</v>
      </c>
      <c r="AZ95" t="e">
        <f t="shared" si="124"/>
        <v>#DIV/0!</v>
      </c>
      <c r="BA95" t="e">
        <f t="shared" si="125"/>
        <v>#DIV/0!</v>
      </c>
      <c r="BB95" t="s">
        <v>392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 t="e">
        <f t="shared" si="130"/>
        <v>#DIV/0!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v>231</v>
      </c>
      <c r="BM95">
        <v>300</v>
      </c>
      <c r="BN95">
        <v>300</v>
      </c>
      <c r="BO95">
        <v>300</v>
      </c>
      <c r="BP95">
        <v>8330.7900000000009</v>
      </c>
      <c r="BQ95">
        <v>980.15</v>
      </c>
      <c r="BR95">
        <v>-5.6589800000000001E-3</v>
      </c>
      <c r="BS95">
        <v>1.45</v>
      </c>
      <c r="BT95" t="s">
        <v>392</v>
      </c>
      <c r="BU95" t="s">
        <v>392</v>
      </c>
      <c r="BV95" t="s">
        <v>392</v>
      </c>
      <c r="BW95" t="s">
        <v>392</v>
      </c>
      <c r="BX95" t="s">
        <v>392</v>
      </c>
      <c r="BY95" t="s">
        <v>392</v>
      </c>
      <c r="BZ95" t="s">
        <v>392</v>
      </c>
      <c r="CA95" t="s">
        <v>392</v>
      </c>
      <c r="CB95" t="s">
        <v>392</v>
      </c>
      <c r="CC95" t="s">
        <v>392</v>
      </c>
      <c r="CD95">
        <f t="shared" si="134"/>
        <v>0</v>
      </c>
      <c r="CE95">
        <f t="shared" si="135"/>
        <v>0</v>
      </c>
      <c r="CF95">
        <f t="shared" si="136"/>
        <v>0</v>
      </c>
      <c r="CG95">
        <f t="shared" si="137"/>
        <v>0</v>
      </c>
      <c r="CH95">
        <v>6</v>
      </c>
      <c r="CI95">
        <v>0.5</v>
      </c>
      <c r="CJ95" t="s">
        <v>393</v>
      </c>
      <c r="CK95">
        <v>2</v>
      </c>
      <c r="CL95">
        <v>1634338775.0999999</v>
      </c>
      <c r="CM95">
        <v>400.23500000000001</v>
      </c>
      <c r="CN95">
        <v>400.005</v>
      </c>
      <c r="CO95">
        <v>17.162600000000001</v>
      </c>
      <c r="CP95">
        <v>17.1067</v>
      </c>
      <c r="CQ95">
        <v>395.24799999999999</v>
      </c>
      <c r="CR95">
        <v>17.8017</v>
      </c>
      <c r="CS95">
        <v>999.95500000000004</v>
      </c>
      <c r="CT95">
        <v>90.944699999999997</v>
      </c>
      <c r="CU95">
        <v>0.102785</v>
      </c>
      <c r="CV95">
        <v>25.215599999999998</v>
      </c>
      <c r="CW95">
        <v>24.149699999999999</v>
      </c>
      <c r="CX95">
        <v>999.9</v>
      </c>
      <c r="CY95">
        <v>0</v>
      </c>
      <c r="CZ95">
        <v>0</v>
      </c>
      <c r="DA95">
        <v>10031.200000000001</v>
      </c>
      <c r="DB95">
        <v>0</v>
      </c>
      <c r="DC95">
        <v>0.22256699999999999</v>
      </c>
      <c r="DD95">
        <v>0.23077400000000001</v>
      </c>
      <c r="DE95">
        <v>407.22399999999999</v>
      </c>
      <c r="DF95">
        <v>406.96600000000001</v>
      </c>
      <c r="DG95">
        <v>5.5965399999999998E-2</v>
      </c>
      <c r="DH95">
        <v>400.005</v>
      </c>
      <c r="DI95">
        <v>17.1067</v>
      </c>
      <c r="DJ95">
        <v>1.5608500000000001</v>
      </c>
      <c r="DK95">
        <v>1.55576</v>
      </c>
      <c r="DL95">
        <v>13.5776</v>
      </c>
      <c r="DM95">
        <v>13.5275</v>
      </c>
      <c r="DN95">
        <v>0</v>
      </c>
      <c r="DO95">
        <v>0</v>
      </c>
      <c r="DP95">
        <v>0</v>
      </c>
      <c r="DQ95">
        <v>0</v>
      </c>
      <c r="DR95">
        <v>3.1</v>
      </c>
      <c r="DS95">
        <v>0</v>
      </c>
      <c r="DT95">
        <v>-25.3</v>
      </c>
      <c r="DU95">
        <v>-4</v>
      </c>
      <c r="DV95">
        <v>34.625</v>
      </c>
      <c r="DW95">
        <v>40.061999999999998</v>
      </c>
      <c r="DX95">
        <v>37.5</v>
      </c>
      <c r="DY95">
        <v>39</v>
      </c>
      <c r="DZ95">
        <v>35.625</v>
      </c>
      <c r="EA95">
        <v>0</v>
      </c>
      <c r="EB95">
        <v>0</v>
      </c>
      <c r="EC95">
        <v>0</v>
      </c>
      <c r="ED95">
        <v>4732.6999998092697</v>
      </c>
      <c r="EE95">
        <v>0</v>
      </c>
      <c r="EF95">
        <v>-0.22307692307692301</v>
      </c>
      <c r="EG95">
        <v>23.1316237933484</v>
      </c>
      <c r="EH95">
        <v>-3.2068378305110699</v>
      </c>
      <c r="EI95">
        <v>-27.230769230769202</v>
      </c>
      <c r="EJ95">
        <v>15</v>
      </c>
      <c r="EK95">
        <v>1634338707.5999999</v>
      </c>
      <c r="EL95" t="s">
        <v>570</v>
      </c>
      <c r="EM95">
        <v>1634338706.0999999</v>
      </c>
      <c r="EN95">
        <v>1634338707.5999999</v>
      </c>
      <c r="EO95">
        <v>143</v>
      </c>
      <c r="EP95">
        <v>-4.3999999999999997E-2</v>
      </c>
      <c r="EQ95">
        <v>-2E-3</v>
      </c>
      <c r="ER95">
        <v>4.9870000000000001</v>
      </c>
      <c r="ES95">
        <v>-0.63900000000000001</v>
      </c>
      <c r="ET95">
        <v>400</v>
      </c>
      <c r="EU95">
        <v>17</v>
      </c>
      <c r="EV95">
        <v>0.62</v>
      </c>
      <c r="EW95">
        <v>0.1</v>
      </c>
      <c r="EX95">
        <v>0.260903</v>
      </c>
      <c r="EY95">
        <v>-0.14278509407665499</v>
      </c>
      <c r="EZ95">
        <v>2.7116984345608899E-2</v>
      </c>
      <c r="FA95">
        <v>0</v>
      </c>
      <c r="FB95">
        <v>5.4652478048780498E-2</v>
      </c>
      <c r="FC95">
        <v>4.3998355400697402E-3</v>
      </c>
      <c r="FD95">
        <v>1.2518439711300801E-3</v>
      </c>
      <c r="FE95">
        <v>1</v>
      </c>
      <c r="FF95">
        <v>1</v>
      </c>
      <c r="FG95">
        <v>2</v>
      </c>
      <c r="FH95" t="s">
        <v>395</v>
      </c>
      <c r="FI95">
        <v>3.8228499999999999</v>
      </c>
      <c r="FJ95">
        <v>2.70628</v>
      </c>
      <c r="FK95">
        <v>8.8392200000000004E-2</v>
      </c>
      <c r="FL95">
        <v>8.9160000000000003E-2</v>
      </c>
      <c r="FM95">
        <v>8.46002E-2</v>
      </c>
      <c r="FN95">
        <v>8.1791600000000006E-2</v>
      </c>
      <c r="FO95">
        <v>26525.9</v>
      </c>
      <c r="FP95">
        <v>22514.7</v>
      </c>
      <c r="FQ95">
        <v>26119.7</v>
      </c>
      <c r="FR95">
        <v>24115.7</v>
      </c>
      <c r="FS95">
        <v>40816.1</v>
      </c>
      <c r="FT95">
        <v>36543.4</v>
      </c>
      <c r="FU95">
        <v>47220.9</v>
      </c>
      <c r="FV95">
        <v>42990.1</v>
      </c>
      <c r="FW95">
        <v>2.70607</v>
      </c>
      <c r="FX95">
        <v>1.7590699999999999</v>
      </c>
      <c r="FY95">
        <v>5.7511E-2</v>
      </c>
      <c r="FZ95">
        <v>0</v>
      </c>
      <c r="GA95">
        <v>23.204000000000001</v>
      </c>
      <c r="GB95">
        <v>999.9</v>
      </c>
      <c r="GC95">
        <v>48.540999999999997</v>
      </c>
      <c r="GD95">
        <v>26.858000000000001</v>
      </c>
      <c r="GE95">
        <v>18.944500000000001</v>
      </c>
      <c r="GF95">
        <v>55.567500000000003</v>
      </c>
      <c r="GG95">
        <v>46.911099999999998</v>
      </c>
      <c r="GH95">
        <v>3</v>
      </c>
      <c r="GI95">
        <v>-0.26627000000000001</v>
      </c>
      <c r="GJ95">
        <v>-0.91457200000000005</v>
      </c>
      <c r="GK95">
        <v>20.262</v>
      </c>
      <c r="GL95">
        <v>5.2351099999999997</v>
      </c>
      <c r="GM95">
        <v>11.986000000000001</v>
      </c>
      <c r="GN95">
        <v>4.9573999999999998</v>
      </c>
      <c r="GO95">
        <v>3.3039999999999998</v>
      </c>
      <c r="GP95">
        <v>1637.7</v>
      </c>
      <c r="GQ95">
        <v>9999</v>
      </c>
      <c r="GR95">
        <v>3008.8</v>
      </c>
      <c r="GS95">
        <v>20.100000000000001</v>
      </c>
      <c r="GT95">
        <v>1.8681399999999999</v>
      </c>
      <c r="GU95">
        <v>1.8638300000000001</v>
      </c>
      <c r="GV95">
        <v>1.8714900000000001</v>
      </c>
      <c r="GW95">
        <v>1.8621799999999999</v>
      </c>
      <c r="GX95">
        <v>1.86172</v>
      </c>
      <c r="GY95">
        <v>1.86815</v>
      </c>
      <c r="GZ95">
        <v>1.85832</v>
      </c>
      <c r="HA95">
        <v>1.8647800000000001</v>
      </c>
      <c r="HB95">
        <v>5</v>
      </c>
      <c r="HC95">
        <v>0</v>
      </c>
      <c r="HD95">
        <v>0</v>
      </c>
      <c r="HE95">
        <v>0</v>
      </c>
      <c r="HF95" t="s">
        <v>396</v>
      </c>
      <c r="HG95" t="s">
        <v>397</v>
      </c>
      <c r="HH95" t="s">
        <v>398</v>
      </c>
      <c r="HI95" t="s">
        <v>398</v>
      </c>
      <c r="HJ95" t="s">
        <v>398</v>
      </c>
      <c r="HK95" t="s">
        <v>398</v>
      </c>
      <c r="HL95">
        <v>0</v>
      </c>
      <c r="HM95">
        <v>100</v>
      </c>
      <c r="HN95">
        <v>100</v>
      </c>
      <c r="HO95">
        <v>4.9870000000000001</v>
      </c>
      <c r="HP95">
        <v>-0.6391</v>
      </c>
      <c r="HQ95">
        <v>4.9870999999999999</v>
      </c>
      <c r="HR95">
        <v>0</v>
      </c>
      <c r="HS95">
        <v>0</v>
      </c>
      <c r="HT95">
        <v>0</v>
      </c>
      <c r="HU95">
        <v>-0.63907619047619202</v>
      </c>
      <c r="HV95">
        <v>0</v>
      </c>
      <c r="HW95">
        <v>0</v>
      </c>
      <c r="HX95">
        <v>0</v>
      </c>
      <c r="HY95">
        <v>-1</v>
      </c>
      <c r="HZ95">
        <v>-1</v>
      </c>
      <c r="IA95">
        <v>-1</v>
      </c>
      <c r="IB95">
        <v>-1</v>
      </c>
      <c r="IC95">
        <v>1.1000000000000001</v>
      </c>
      <c r="ID95">
        <v>1.1000000000000001</v>
      </c>
      <c r="IE95">
        <v>1.5246599999999999</v>
      </c>
      <c r="IF95">
        <v>2.34375</v>
      </c>
      <c r="IG95">
        <v>2.64893</v>
      </c>
      <c r="IH95">
        <v>2.8991699999999998</v>
      </c>
      <c r="II95">
        <v>2.8442400000000001</v>
      </c>
      <c r="IJ95">
        <v>2.32056</v>
      </c>
      <c r="IK95">
        <v>31.7392</v>
      </c>
      <c r="IL95">
        <v>14.587300000000001</v>
      </c>
      <c r="IM95">
        <v>18</v>
      </c>
      <c r="IN95">
        <v>1192.45</v>
      </c>
      <c r="IO95">
        <v>371.22300000000001</v>
      </c>
      <c r="IP95">
        <v>25.0001</v>
      </c>
      <c r="IQ95">
        <v>23.876799999999999</v>
      </c>
      <c r="IR95">
        <v>30.0001</v>
      </c>
      <c r="IS95">
        <v>23.791699999999999</v>
      </c>
      <c r="IT95">
        <v>23.736899999999999</v>
      </c>
      <c r="IU95">
        <v>30.55</v>
      </c>
      <c r="IV95">
        <v>0</v>
      </c>
      <c r="IW95">
        <v>100</v>
      </c>
      <c r="IX95">
        <v>25</v>
      </c>
      <c r="IY95">
        <v>400</v>
      </c>
      <c r="IZ95">
        <v>17.529800000000002</v>
      </c>
      <c r="JA95">
        <v>109.20399999999999</v>
      </c>
      <c r="JB95">
        <v>100.117</v>
      </c>
    </row>
    <row r="96" spans="1:262" x14ac:dyDescent="0.2">
      <c r="A96">
        <v>80</v>
      </c>
      <c r="B96">
        <v>1634338780.0999999</v>
      </c>
      <c r="C96">
        <v>1860.5</v>
      </c>
      <c r="D96" t="s">
        <v>577</v>
      </c>
      <c r="E96" t="s">
        <v>578</v>
      </c>
      <c r="F96" t="s">
        <v>391</v>
      </c>
      <c r="G96">
        <v>1634338780.0999999</v>
      </c>
      <c r="H96">
        <f t="shared" si="92"/>
        <v>9.4118481373067162E-5</v>
      </c>
      <c r="I96">
        <f t="shared" si="93"/>
        <v>9.4118481373067164E-2</v>
      </c>
      <c r="J96">
        <f t="shared" si="94"/>
        <v>-0.44101794175555575</v>
      </c>
      <c r="K96">
        <f t="shared" si="95"/>
        <v>400.22399999999999</v>
      </c>
      <c r="L96">
        <f t="shared" si="96"/>
        <v>511.82215324448725</v>
      </c>
      <c r="M96">
        <f t="shared" si="97"/>
        <v>46.602811492899072</v>
      </c>
      <c r="N96">
        <f t="shared" si="98"/>
        <v>36.441493414655994</v>
      </c>
      <c r="O96">
        <f t="shared" si="99"/>
        <v>5.7131924309566564E-3</v>
      </c>
      <c r="P96">
        <f t="shared" si="100"/>
        <v>2.7680160706597525</v>
      </c>
      <c r="Q96">
        <f t="shared" si="101"/>
        <v>5.7066493977172708E-3</v>
      </c>
      <c r="R96">
        <f t="shared" si="102"/>
        <v>3.5672431016008934E-3</v>
      </c>
      <c r="S96">
        <f t="shared" si="103"/>
        <v>0</v>
      </c>
      <c r="T96">
        <f t="shared" si="104"/>
        <v>25.193364865852704</v>
      </c>
      <c r="U96">
        <f t="shared" si="105"/>
        <v>24.172000000000001</v>
      </c>
      <c r="V96">
        <f t="shared" si="106"/>
        <v>3.0260587763293634</v>
      </c>
      <c r="W96">
        <f t="shared" si="107"/>
        <v>48.492867585609808</v>
      </c>
      <c r="X96">
        <f t="shared" si="108"/>
        <v>1.5621828235336002</v>
      </c>
      <c r="Y96">
        <f t="shared" si="109"/>
        <v>3.2214692620016883</v>
      </c>
      <c r="Z96">
        <f t="shared" si="110"/>
        <v>1.4638759527957632</v>
      </c>
      <c r="AA96">
        <f t="shared" si="111"/>
        <v>-4.1506250285522617</v>
      </c>
      <c r="AB96">
        <f t="shared" si="112"/>
        <v>156.27290453075508</v>
      </c>
      <c r="AC96">
        <f t="shared" si="113"/>
        <v>11.905424231260469</v>
      </c>
      <c r="AD96">
        <f t="shared" si="114"/>
        <v>164.02770373346328</v>
      </c>
      <c r="AE96">
        <v>0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48436.956331278016</v>
      </c>
      <c r="AJ96" t="s">
        <v>392</v>
      </c>
      <c r="AK96" t="s">
        <v>392</v>
      </c>
      <c r="AL96">
        <v>0</v>
      </c>
      <c r="AM96">
        <v>0</v>
      </c>
      <c r="AN96" t="e">
        <f t="shared" si="118"/>
        <v>#DIV/0!</v>
      </c>
      <c r="AO96">
        <v>0</v>
      </c>
      <c r="AP96" t="s">
        <v>392</v>
      </c>
      <c r="AQ96" t="s">
        <v>392</v>
      </c>
      <c r="AR96">
        <v>0</v>
      </c>
      <c r="AS96">
        <v>0</v>
      </c>
      <c r="AT96" t="e">
        <f t="shared" si="119"/>
        <v>#DIV/0!</v>
      </c>
      <c r="AU96">
        <v>0.5</v>
      </c>
      <c r="AV96">
        <f t="shared" si="120"/>
        <v>0</v>
      </c>
      <c r="AW96">
        <f t="shared" si="121"/>
        <v>-0.44101794175555575</v>
      </c>
      <c r="AX96" t="e">
        <f t="shared" si="122"/>
        <v>#DIV/0!</v>
      </c>
      <c r="AY96" t="e">
        <f t="shared" si="123"/>
        <v>#DIV/0!</v>
      </c>
      <c r="AZ96" t="e">
        <f t="shared" si="124"/>
        <v>#DIV/0!</v>
      </c>
      <c r="BA96" t="e">
        <f t="shared" si="125"/>
        <v>#DIV/0!</v>
      </c>
      <c r="BB96" t="s">
        <v>392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 t="e">
        <f t="shared" si="130"/>
        <v>#DIV/0!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v>231</v>
      </c>
      <c r="BM96">
        <v>300</v>
      </c>
      <c r="BN96">
        <v>300</v>
      </c>
      <c r="BO96">
        <v>300</v>
      </c>
      <c r="BP96">
        <v>8330.7900000000009</v>
      </c>
      <c r="BQ96">
        <v>980.15</v>
      </c>
      <c r="BR96">
        <v>-5.6589800000000001E-3</v>
      </c>
      <c r="BS96">
        <v>1.45</v>
      </c>
      <c r="BT96" t="s">
        <v>392</v>
      </c>
      <c r="BU96" t="s">
        <v>392</v>
      </c>
      <c r="BV96" t="s">
        <v>392</v>
      </c>
      <c r="BW96" t="s">
        <v>392</v>
      </c>
      <c r="BX96" t="s">
        <v>392</v>
      </c>
      <c r="BY96" t="s">
        <v>392</v>
      </c>
      <c r="BZ96" t="s">
        <v>392</v>
      </c>
      <c r="CA96" t="s">
        <v>392</v>
      </c>
      <c r="CB96" t="s">
        <v>392</v>
      </c>
      <c r="CC96" t="s">
        <v>392</v>
      </c>
      <c r="CD96">
        <f t="shared" si="134"/>
        <v>0</v>
      </c>
      <c r="CE96">
        <f t="shared" si="135"/>
        <v>0</v>
      </c>
      <c r="CF96">
        <f t="shared" si="136"/>
        <v>0</v>
      </c>
      <c r="CG96">
        <f t="shared" si="137"/>
        <v>0</v>
      </c>
      <c r="CH96">
        <v>6</v>
      </c>
      <c r="CI96">
        <v>0.5</v>
      </c>
      <c r="CJ96" t="s">
        <v>393</v>
      </c>
      <c r="CK96">
        <v>2</v>
      </c>
      <c r="CL96">
        <v>1634338780.0999999</v>
      </c>
      <c r="CM96">
        <v>400.22399999999999</v>
      </c>
      <c r="CN96">
        <v>399.98200000000003</v>
      </c>
      <c r="CO96">
        <v>17.1569</v>
      </c>
      <c r="CP96">
        <v>17.101400000000002</v>
      </c>
      <c r="CQ96">
        <v>395.23700000000002</v>
      </c>
      <c r="CR96">
        <v>17.795999999999999</v>
      </c>
      <c r="CS96">
        <v>1000.04</v>
      </c>
      <c r="CT96">
        <v>90.95</v>
      </c>
      <c r="CU96">
        <v>0.102744</v>
      </c>
      <c r="CV96">
        <v>25.219200000000001</v>
      </c>
      <c r="CW96">
        <v>24.172000000000001</v>
      </c>
      <c r="CX96">
        <v>999.9</v>
      </c>
      <c r="CY96">
        <v>0</v>
      </c>
      <c r="CZ96">
        <v>0</v>
      </c>
      <c r="DA96">
        <v>10012.5</v>
      </c>
      <c r="DB96">
        <v>0</v>
      </c>
      <c r="DC96">
        <v>0.22256699999999999</v>
      </c>
      <c r="DD96">
        <v>0.24173</v>
      </c>
      <c r="DE96">
        <v>407.21100000000001</v>
      </c>
      <c r="DF96">
        <v>406.94200000000001</v>
      </c>
      <c r="DG96">
        <v>5.5479000000000001E-2</v>
      </c>
      <c r="DH96">
        <v>399.98200000000003</v>
      </c>
      <c r="DI96">
        <v>17.101400000000002</v>
      </c>
      <c r="DJ96">
        <v>1.5604199999999999</v>
      </c>
      <c r="DK96">
        <v>1.5553699999999999</v>
      </c>
      <c r="DL96">
        <v>13.573399999999999</v>
      </c>
      <c r="DM96">
        <v>13.5236</v>
      </c>
      <c r="DN96">
        <v>0</v>
      </c>
      <c r="DO96">
        <v>0</v>
      </c>
      <c r="DP96">
        <v>0</v>
      </c>
      <c r="DQ96">
        <v>0</v>
      </c>
      <c r="DR96">
        <v>-6.2</v>
      </c>
      <c r="DS96">
        <v>0</v>
      </c>
      <c r="DT96">
        <v>-29.2</v>
      </c>
      <c r="DU96">
        <v>-4.4000000000000004</v>
      </c>
      <c r="DV96">
        <v>34.625</v>
      </c>
      <c r="DW96">
        <v>40.061999999999998</v>
      </c>
      <c r="DX96">
        <v>37.5</v>
      </c>
      <c r="DY96">
        <v>39.061999999999998</v>
      </c>
      <c r="DZ96">
        <v>35.625</v>
      </c>
      <c r="EA96">
        <v>0</v>
      </c>
      <c r="EB96">
        <v>0</v>
      </c>
      <c r="EC96">
        <v>0</v>
      </c>
      <c r="ED96">
        <v>4737.5</v>
      </c>
      <c r="EE96">
        <v>0</v>
      </c>
      <c r="EF96">
        <v>0.56538461538461504</v>
      </c>
      <c r="EG96">
        <v>-1.5555554399776701</v>
      </c>
      <c r="EH96">
        <v>9.3846150479138206</v>
      </c>
      <c r="EI96">
        <v>-27.6192307692308</v>
      </c>
      <c r="EJ96">
        <v>15</v>
      </c>
      <c r="EK96">
        <v>1634338707.5999999</v>
      </c>
      <c r="EL96" t="s">
        <v>570</v>
      </c>
      <c r="EM96">
        <v>1634338706.0999999</v>
      </c>
      <c r="EN96">
        <v>1634338707.5999999</v>
      </c>
      <c r="EO96">
        <v>143</v>
      </c>
      <c r="EP96">
        <v>-4.3999999999999997E-2</v>
      </c>
      <c r="EQ96">
        <v>-2E-3</v>
      </c>
      <c r="ER96">
        <v>4.9870000000000001</v>
      </c>
      <c r="ES96">
        <v>-0.63900000000000001</v>
      </c>
      <c r="ET96">
        <v>400</v>
      </c>
      <c r="EU96">
        <v>17</v>
      </c>
      <c r="EV96">
        <v>0.62</v>
      </c>
      <c r="EW96">
        <v>0.1</v>
      </c>
      <c r="EX96">
        <v>0.25391772499999998</v>
      </c>
      <c r="EY96">
        <v>8.1536622889302104E-3</v>
      </c>
      <c r="EZ96">
        <v>2.3041831456057801E-2</v>
      </c>
      <c r="FA96">
        <v>1</v>
      </c>
      <c r="FB96">
        <v>5.5257380000000002E-2</v>
      </c>
      <c r="FC96">
        <v>7.1009831144462404E-4</v>
      </c>
      <c r="FD96">
        <v>9.2626790703338095E-4</v>
      </c>
      <c r="FE96">
        <v>1</v>
      </c>
      <c r="FF96">
        <v>2</v>
      </c>
      <c r="FG96">
        <v>2</v>
      </c>
      <c r="FH96" t="s">
        <v>403</v>
      </c>
      <c r="FI96">
        <v>3.8229600000000001</v>
      </c>
      <c r="FJ96">
        <v>2.7060900000000001</v>
      </c>
      <c r="FK96">
        <v>8.8395100000000004E-2</v>
      </c>
      <c r="FL96">
        <v>8.9161199999999996E-2</v>
      </c>
      <c r="FM96">
        <v>8.4584999999999994E-2</v>
      </c>
      <c r="FN96">
        <v>8.1778199999999995E-2</v>
      </c>
      <c r="FO96">
        <v>26525.3</v>
      </c>
      <c r="FP96">
        <v>22514.7</v>
      </c>
      <c r="FQ96">
        <v>26119.200000000001</v>
      </c>
      <c r="FR96">
        <v>24115.7</v>
      </c>
      <c r="FS96">
        <v>40816.1</v>
      </c>
      <c r="FT96">
        <v>36544.1</v>
      </c>
      <c r="FU96">
        <v>47220.1</v>
      </c>
      <c r="FV96">
        <v>42990.3</v>
      </c>
      <c r="FW96">
        <v>2.7055500000000001</v>
      </c>
      <c r="FX96">
        <v>1.75905</v>
      </c>
      <c r="FY96">
        <v>5.8807400000000003E-2</v>
      </c>
      <c r="FZ96">
        <v>0</v>
      </c>
      <c r="GA96">
        <v>23.204999999999998</v>
      </c>
      <c r="GB96">
        <v>999.9</v>
      </c>
      <c r="GC96">
        <v>48.540999999999997</v>
      </c>
      <c r="GD96">
        <v>26.867999999999999</v>
      </c>
      <c r="GE96">
        <v>18.9543</v>
      </c>
      <c r="GF96">
        <v>55.697499999999998</v>
      </c>
      <c r="GG96">
        <v>46.899000000000001</v>
      </c>
      <c r="GH96">
        <v>3</v>
      </c>
      <c r="GI96">
        <v>-0.26622499999999999</v>
      </c>
      <c r="GJ96">
        <v>-0.91418600000000005</v>
      </c>
      <c r="GK96">
        <v>20.262</v>
      </c>
      <c r="GL96">
        <v>5.2346599999999999</v>
      </c>
      <c r="GM96">
        <v>11.9861</v>
      </c>
      <c r="GN96">
        <v>4.9574999999999996</v>
      </c>
      <c r="GO96">
        <v>3.3039999999999998</v>
      </c>
      <c r="GP96">
        <v>1637.7</v>
      </c>
      <c r="GQ96">
        <v>9999</v>
      </c>
      <c r="GR96">
        <v>3008.8</v>
      </c>
      <c r="GS96">
        <v>20.100000000000001</v>
      </c>
      <c r="GT96">
        <v>1.8681300000000001</v>
      </c>
      <c r="GU96">
        <v>1.86382</v>
      </c>
      <c r="GV96">
        <v>1.8714900000000001</v>
      </c>
      <c r="GW96">
        <v>1.86219</v>
      </c>
      <c r="GX96">
        <v>1.86172</v>
      </c>
      <c r="GY96">
        <v>1.8681399999999999</v>
      </c>
      <c r="GZ96">
        <v>1.85829</v>
      </c>
      <c r="HA96">
        <v>1.8647800000000001</v>
      </c>
      <c r="HB96">
        <v>5</v>
      </c>
      <c r="HC96">
        <v>0</v>
      </c>
      <c r="HD96">
        <v>0</v>
      </c>
      <c r="HE96">
        <v>0</v>
      </c>
      <c r="HF96" t="s">
        <v>396</v>
      </c>
      <c r="HG96" t="s">
        <v>397</v>
      </c>
      <c r="HH96" t="s">
        <v>398</v>
      </c>
      <c r="HI96" t="s">
        <v>398</v>
      </c>
      <c r="HJ96" t="s">
        <v>398</v>
      </c>
      <c r="HK96" t="s">
        <v>398</v>
      </c>
      <c r="HL96">
        <v>0</v>
      </c>
      <c r="HM96">
        <v>100</v>
      </c>
      <c r="HN96">
        <v>100</v>
      </c>
      <c r="HO96">
        <v>4.9870000000000001</v>
      </c>
      <c r="HP96">
        <v>-0.6391</v>
      </c>
      <c r="HQ96">
        <v>4.9870999999999999</v>
      </c>
      <c r="HR96">
        <v>0</v>
      </c>
      <c r="HS96">
        <v>0</v>
      </c>
      <c r="HT96">
        <v>0</v>
      </c>
      <c r="HU96">
        <v>-0.63907619047619202</v>
      </c>
      <c r="HV96">
        <v>0</v>
      </c>
      <c r="HW96">
        <v>0</v>
      </c>
      <c r="HX96">
        <v>0</v>
      </c>
      <c r="HY96">
        <v>-1</v>
      </c>
      <c r="HZ96">
        <v>-1</v>
      </c>
      <c r="IA96">
        <v>-1</v>
      </c>
      <c r="IB96">
        <v>-1</v>
      </c>
      <c r="IC96">
        <v>1.2</v>
      </c>
      <c r="ID96">
        <v>1.2</v>
      </c>
      <c r="IE96">
        <v>1.5246599999999999</v>
      </c>
      <c r="IF96">
        <v>2.33887</v>
      </c>
      <c r="IG96">
        <v>2.64893</v>
      </c>
      <c r="IH96">
        <v>2.8979499999999998</v>
      </c>
      <c r="II96">
        <v>2.8442400000000001</v>
      </c>
      <c r="IJ96">
        <v>2.34375</v>
      </c>
      <c r="IK96">
        <v>31.7392</v>
      </c>
      <c r="IL96">
        <v>14.5786</v>
      </c>
      <c r="IM96">
        <v>18</v>
      </c>
      <c r="IN96">
        <v>1191.78</v>
      </c>
      <c r="IO96">
        <v>371.21</v>
      </c>
      <c r="IP96">
        <v>25</v>
      </c>
      <c r="IQ96">
        <v>23.876799999999999</v>
      </c>
      <c r="IR96">
        <v>30.0002</v>
      </c>
      <c r="IS96">
        <v>23.791699999999999</v>
      </c>
      <c r="IT96">
        <v>23.736899999999999</v>
      </c>
      <c r="IU96">
        <v>30.5518</v>
      </c>
      <c r="IV96">
        <v>0</v>
      </c>
      <c r="IW96">
        <v>100</v>
      </c>
      <c r="IX96">
        <v>25</v>
      </c>
      <c r="IY96">
        <v>400</v>
      </c>
      <c r="IZ96">
        <v>17.529800000000002</v>
      </c>
      <c r="JA96">
        <v>109.202</v>
      </c>
      <c r="JB96">
        <v>100.11799999999999</v>
      </c>
    </row>
    <row r="97" spans="1:262" x14ac:dyDescent="0.2">
      <c r="A97">
        <v>81</v>
      </c>
      <c r="B97">
        <v>1634338785.0999999</v>
      </c>
      <c r="C97">
        <v>1865.5</v>
      </c>
      <c r="D97" t="s">
        <v>579</v>
      </c>
      <c r="E97" t="s">
        <v>580</v>
      </c>
      <c r="F97" t="s">
        <v>391</v>
      </c>
      <c r="G97">
        <v>1634338785.0999999</v>
      </c>
      <c r="H97">
        <f t="shared" si="92"/>
        <v>9.5985324012258426E-5</v>
      </c>
      <c r="I97">
        <f t="shared" si="93"/>
        <v>9.5985324012258427E-2</v>
      </c>
      <c r="J97">
        <f t="shared" si="94"/>
        <v>-0.38010558055858396</v>
      </c>
      <c r="K97">
        <f t="shared" si="95"/>
        <v>400.25299999999999</v>
      </c>
      <c r="L97">
        <f t="shared" si="96"/>
        <v>492.8885775493236</v>
      </c>
      <c r="M97">
        <f t="shared" si="97"/>
        <v>44.877165878524558</v>
      </c>
      <c r="N97">
        <f t="shared" si="98"/>
        <v>36.442760275936003</v>
      </c>
      <c r="O97">
        <f t="shared" si="99"/>
        <v>5.8306584378210926E-3</v>
      </c>
      <c r="P97">
        <f t="shared" si="100"/>
        <v>2.7698795728630072</v>
      </c>
      <c r="Q97">
        <f t="shared" si="101"/>
        <v>5.8238483349861755E-3</v>
      </c>
      <c r="R97">
        <f t="shared" si="102"/>
        <v>3.6405163936509672E-3</v>
      </c>
      <c r="S97">
        <f t="shared" si="103"/>
        <v>0</v>
      </c>
      <c r="T97">
        <f t="shared" si="104"/>
        <v>25.190768851475887</v>
      </c>
      <c r="U97">
        <f t="shared" si="105"/>
        <v>24.163399999999999</v>
      </c>
      <c r="V97">
        <f t="shared" si="106"/>
        <v>3.0244978893181136</v>
      </c>
      <c r="W97">
        <f t="shared" si="107"/>
        <v>48.482967875495248</v>
      </c>
      <c r="X97">
        <f t="shared" si="108"/>
        <v>1.5616686944928002</v>
      </c>
      <c r="Y97">
        <f t="shared" si="109"/>
        <v>3.2210666197316575</v>
      </c>
      <c r="Z97">
        <f t="shared" si="110"/>
        <v>1.4628291948253134</v>
      </c>
      <c r="AA97">
        <f t="shared" si="111"/>
        <v>-4.2329527889405965</v>
      </c>
      <c r="AB97">
        <f t="shared" si="112"/>
        <v>157.34875497466896</v>
      </c>
      <c r="AC97">
        <f t="shared" si="113"/>
        <v>11.978676155655213</v>
      </c>
      <c r="AD97">
        <f t="shared" si="114"/>
        <v>165.09447834138359</v>
      </c>
      <c r="AE97">
        <v>0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48488.317626395066</v>
      </c>
      <c r="AJ97" t="s">
        <v>392</v>
      </c>
      <c r="AK97" t="s">
        <v>392</v>
      </c>
      <c r="AL97">
        <v>0</v>
      </c>
      <c r="AM97">
        <v>0</v>
      </c>
      <c r="AN97" t="e">
        <f t="shared" si="118"/>
        <v>#DIV/0!</v>
      </c>
      <c r="AO97">
        <v>0</v>
      </c>
      <c r="AP97" t="s">
        <v>392</v>
      </c>
      <c r="AQ97" t="s">
        <v>392</v>
      </c>
      <c r="AR97">
        <v>0</v>
      </c>
      <c r="AS97">
        <v>0</v>
      </c>
      <c r="AT97" t="e">
        <f t="shared" si="119"/>
        <v>#DIV/0!</v>
      </c>
      <c r="AU97">
        <v>0.5</v>
      </c>
      <c r="AV97">
        <f t="shared" si="120"/>
        <v>0</v>
      </c>
      <c r="AW97">
        <f t="shared" si="121"/>
        <v>-0.38010558055858396</v>
      </c>
      <c r="AX97" t="e">
        <f t="shared" si="122"/>
        <v>#DIV/0!</v>
      </c>
      <c r="AY97" t="e">
        <f t="shared" si="123"/>
        <v>#DIV/0!</v>
      </c>
      <c r="AZ97" t="e">
        <f t="shared" si="124"/>
        <v>#DIV/0!</v>
      </c>
      <c r="BA97" t="e">
        <f t="shared" si="125"/>
        <v>#DIV/0!</v>
      </c>
      <c r="BB97" t="s">
        <v>392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 t="e">
        <f t="shared" si="130"/>
        <v>#DIV/0!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v>231</v>
      </c>
      <c r="BM97">
        <v>300</v>
      </c>
      <c r="BN97">
        <v>300</v>
      </c>
      <c r="BO97">
        <v>300</v>
      </c>
      <c r="BP97">
        <v>8330.7900000000009</v>
      </c>
      <c r="BQ97">
        <v>980.15</v>
      </c>
      <c r="BR97">
        <v>-5.6589800000000001E-3</v>
      </c>
      <c r="BS97">
        <v>1.45</v>
      </c>
      <c r="BT97" t="s">
        <v>392</v>
      </c>
      <c r="BU97" t="s">
        <v>392</v>
      </c>
      <c r="BV97" t="s">
        <v>392</v>
      </c>
      <c r="BW97" t="s">
        <v>392</v>
      </c>
      <c r="BX97" t="s">
        <v>392</v>
      </c>
      <c r="BY97" t="s">
        <v>392</v>
      </c>
      <c r="BZ97" t="s">
        <v>392</v>
      </c>
      <c r="CA97" t="s">
        <v>392</v>
      </c>
      <c r="CB97" t="s">
        <v>392</v>
      </c>
      <c r="CC97" t="s">
        <v>392</v>
      </c>
      <c r="CD97">
        <f t="shared" si="134"/>
        <v>0</v>
      </c>
      <c r="CE97">
        <f t="shared" si="135"/>
        <v>0</v>
      </c>
      <c r="CF97">
        <f t="shared" si="136"/>
        <v>0</v>
      </c>
      <c r="CG97">
        <f t="shared" si="137"/>
        <v>0</v>
      </c>
      <c r="CH97">
        <v>6</v>
      </c>
      <c r="CI97">
        <v>0.5</v>
      </c>
      <c r="CJ97" t="s">
        <v>393</v>
      </c>
      <c r="CK97">
        <v>2</v>
      </c>
      <c r="CL97">
        <v>1634338785.0999999</v>
      </c>
      <c r="CM97">
        <v>400.25299999999999</v>
      </c>
      <c r="CN97">
        <v>400.048</v>
      </c>
      <c r="CO97">
        <v>17.151900000000001</v>
      </c>
      <c r="CP97">
        <v>17.095300000000002</v>
      </c>
      <c r="CQ97">
        <v>395.26600000000002</v>
      </c>
      <c r="CR97">
        <v>17.791</v>
      </c>
      <c r="CS97">
        <v>1000.06</v>
      </c>
      <c r="CT97">
        <v>90.947400000000002</v>
      </c>
      <c r="CU97">
        <v>0.101912</v>
      </c>
      <c r="CV97">
        <v>25.217099999999999</v>
      </c>
      <c r="CW97">
        <v>24.163399999999999</v>
      </c>
      <c r="CX97">
        <v>999.9</v>
      </c>
      <c r="CY97">
        <v>0</v>
      </c>
      <c r="CZ97">
        <v>0</v>
      </c>
      <c r="DA97">
        <v>10023.799999999999</v>
      </c>
      <c r="DB97">
        <v>0</v>
      </c>
      <c r="DC97">
        <v>0.22256699999999999</v>
      </c>
      <c r="DD97">
        <v>0.20462</v>
      </c>
      <c r="DE97">
        <v>407.238</v>
      </c>
      <c r="DF97">
        <v>407.00599999999997</v>
      </c>
      <c r="DG97">
        <v>5.6640599999999999E-2</v>
      </c>
      <c r="DH97">
        <v>400.048</v>
      </c>
      <c r="DI97">
        <v>17.095300000000002</v>
      </c>
      <c r="DJ97">
        <v>1.55992</v>
      </c>
      <c r="DK97">
        <v>1.55477</v>
      </c>
      <c r="DL97">
        <v>13.5685</v>
      </c>
      <c r="DM97">
        <v>13.5177</v>
      </c>
      <c r="DN97">
        <v>0</v>
      </c>
      <c r="DO97">
        <v>0</v>
      </c>
      <c r="DP97">
        <v>0</v>
      </c>
      <c r="DQ97">
        <v>0</v>
      </c>
      <c r="DR97">
        <v>1</v>
      </c>
      <c r="DS97">
        <v>0</v>
      </c>
      <c r="DT97">
        <v>-25.3</v>
      </c>
      <c r="DU97">
        <v>-3.9</v>
      </c>
      <c r="DV97">
        <v>34.625</v>
      </c>
      <c r="DW97">
        <v>40.061999999999998</v>
      </c>
      <c r="DX97">
        <v>37.5</v>
      </c>
      <c r="DY97">
        <v>39.061999999999998</v>
      </c>
      <c r="DZ97">
        <v>35.625</v>
      </c>
      <c r="EA97">
        <v>0</v>
      </c>
      <c r="EB97">
        <v>0</v>
      </c>
      <c r="EC97">
        <v>0</v>
      </c>
      <c r="ED97">
        <v>4742.8999998569498</v>
      </c>
      <c r="EE97">
        <v>0</v>
      </c>
      <c r="EF97">
        <v>2.8359999999999999</v>
      </c>
      <c r="EG97">
        <v>1.39999984105426</v>
      </c>
      <c r="EH97">
        <v>-1.3538463896784001</v>
      </c>
      <c r="EI97">
        <v>-27.568000000000001</v>
      </c>
      <c r="EJ97">
        <v>15</v>
      </c>
      <c r="EK97">
        <v>1634338707.5999999</v>
      </c>
      <c r="EL97" t="s">
        <v>570</v>
      </c>
      <c r="EM97">
        <v>1634338706.0999999</v>
      </c>
      <c r="EN97">
        <v>1634338707.5999999</v>
      </c>
      <c r="EO97">
        <v>143</v>
      </c>
      <c r="EP97">
        <v>-4.3999999999999997E-2</v>
      </c>
      <c r="EQ97">
        <v>-2E-3</v>
      </c>
      <c r="ER97">
        <v>4.9870000000000001</v>
      </c>
      <c r="ES97">
        <v>-0.63900000000000001</v>
      </c>
      <c r="ET97">
        <v>400</v>
      </c>
      <c r="EU97">
        <v>17</v>
      </c>
      <c r="EV97">
        <v>0.62</v>
      </c>
      <c r="EW97">
        <v>0.1</v>
      </c>
      <c r="EX97">
        <v>0.25131226829268299</v>
      </c>
      <c r="EY97">
        <v>-0.110071777003484</v>
      </c>
      <c r="EZ97">
        <v>2.4053823422082E-2</v>
      </c>
      <c r="FA97">
        <v>0</v>
      </c>
      <c r="FB97">
        <v>5.5437656097561003E-2</v>
      </c>
      <c r="FC97">
        <v>6.7183128919860498E-3</v>
      </c>
      <c r="FD97">
        <v>9.6299068963125395E-4</v>
      </c>
      <c r="FE97">
        <v>1</v>
      </c>
      <c r="FF97">
        <v>1</v>
      </c>
      <c r="FG97">
        <v>2</v>
      </c>
      <c r="FH97" t="s">
        <v>395</v>
      </c>
      <c r="FI97">
        <v>3.8229899999999999</v>
      </c>
      <c r="FJ97">
        <v>2.7053500000000001</v>
      </c>
      <c r="FK97">
        <v>8.8397299999999998E-2</v>
      </c>
      <c r="FL97">
        <v>8.9169899999999996E-2</v>
      </c>
      <c r="FM97">
        <v>8.4565000000000001E-2</v>
      </c>
      <c r="FN97">
        <v>8.17547E-2</v>
      </c>
      <c r="FO97">
        <v>26525.4</v>
      </c>
      <c r="FP97">
        <v>22514.400000000001</v>
      </c>
      <c r="FQ97">
        <v>26119.4</v>
      </c>
      <c r="FR97">
        <v>24115.599999999999</v>
      </c>
      <c r="FS97">
        <v>40817.1</v>
      </c>
      <c r="FT97">
        <v>36544.6</v>
      </c>
      <c r="FU97">
        <v>47220.2</v>
      </c>
      <c r="FV97">
        <v>42989.8</v>
      </c>
      <c r="FW97">
        <v>2.7067800000000002</v>
      </c>
      <c r="FX97">
        <v>1.7593000000000001</v>
      </c>
      <c r="FY97">
        <v>5.8263500000000003E-2</v>
      </c>
      <c r="FZ97">
        <v>0</v>
      </c>
      <c r="GA97">
        <v>23.205400000000001</v>
      </c>
      <c r="GB97">
        <v>999.9</v>
      </c>
      <c r="GC97">
        <v>48.517000000000003</v>
      </c>
      <c r="GD97">
        <v>26.867999999999999</v>
      </c>
      <c r="GE97">
        <v>18.947500000000002</v>
      </c>
      <c r="GF97">
        <v>55.497500000000002</v>
      </c>
      <c r="GG97">
        <v>46.850999999999999</v>
      </c>
      <c r="GH97">
        <v>3</v>
      </c>
      <c r="GI97">
        <v>-0.26622000000000001</v>
      </c>
      <c r="GJ97">
        <v>-0.913663</v>
      </c>
      <c r="GK97">
        <v>20.2621</v>
      </c>
      <c r="GL97">
        <v>5.2346599999999999</v>
      </c>
      <c r="GM97">
        <v>11.9863</v>
      </c>
      <c r="GN97">
        <v>4.9574999999999996</v>
      </c>
      <c r="GO97">
        <v>3.3039999999999998</v>
      </c>
      <c r="GP97">
        <v>1638.1</v>
      </c>
      <c r="GQ97">
        <v>9999</v>
      </c>
      <c r="GR97">
        <v>3008.8</v>
      </c>
      <c r="GS97">
        <v>20.100000000000001</v>
      </c>
      <c r="GT97">
        <v>1.86815</v>
      </c>
      <c r="GU97">
        <v>1.8638300000000001</v>
      </c>
      <c r="GV97">
        <v>1.8714900000000001</v>
      </c>
      <c r="GW97">
        <v>1.8621799999999999</v>
      </c>
      <c r="GX97">
        <v>1.86172</v>
      </c>
      <c r="GY97">
        <v>1.8681300000000001</v>
      </c>
      <c r="GZ97">
        <v>1.8582799999999999</v>
      </c>
      <c r="HA97">
        <v>1.8647899999999999</v>
      </c>
      <c r="HB97">
        <v>5</v>
      </c>
      <c r="HC97">
        <v>0</v>
      </c>
      <c r="HD97">
        <v>0</v>
      </c>
      <c r="HE97">
        <v>0</v>
      </c>
      <c r="HF97" t="s">
        <v>396</v>
      </c>
      <c r="HG97" t="s">
        <v>397</v>
      </c>
      <c r="HH97" t="s">
        <v>398</v>
      </c>
      <c r="HI97" t="s">
        <v>398</v>
      </c>
      <c r="HJ97" t="s">
        <v>398</v>
      </c>
      <c r="HK97" t="s">
        <v>398</v>
      </c>
      <c r="HL97">
        <v>0</v>
      </c>
      <c r="HM97">
        <v>100</v>
      </c>
      <c r="HN97">
        <v>100</v>
      </c>
      <c r="HO97">
        <v>4.9870000000000001</v>
      </c>
      <c r="HP97">
        <v>-0.6391</v>
      </c>
      <c r="HQ97">
        <v>4.9870999999999999</v>
      </c>
      <c r="HR97">
        <v>0</v>
      </c>
      <c r="HS97">
        <v>0</v>
      </c>
      <c r="HT97">
        <v>0</v>
      </c>
      <c r="HU97">
        <v>-0.63907619047619202</v>
      </c>
      <c r="HV97">
        <v>0</v>
      </c>
      <c r="HW97">
        <v>0</v>
      </c>
      <c r="HX97">
        <v>0</v>
      </c>
      <c r="HY97">
        <v>-1</v>
      </c>
      <c r="HZ97">
        <v>-1</v>
      </c>
      <c r="IA97">
        <v>-1</v>
      </c>
      <c r="IB97">
        <v>-1</v>
      </c>
      <c r="IC97">
        <v>1.3</v>
      </c>
      <c r="ID97">
        <v>1.3</v>
      </c>
      <c r="IE97">
        <v>1.5246599999999999</v>
      </c>
      <c r="IF97">
        <v>2.33765</v>
      </c>
      <c r="IG97">
        <v>2.64893</v>
      </c>
      <c r="IH97">
        <v>2.8967299999999998</v>
      </c>
      <c r="II97">
        <v>2.8442400000000001</v>
      </c>
      <c r="IJ97">
        <v>2.3083499999999999</v>
      </c>
      <c r="IK97">
        <v>31.7392</v>
      </c>
      <c r="IL97">
        <v>14.587300000000001</v>
      </c>
      <c r="IM97">
        <v>18</v>
      </c>
      <c r="IN97">
        <v>1193.3699999999999</v>
      </c>
      <c r="IO97">
        <v>371.339</v>
      </c>
      <c r="IP97">
        <v>25.0001</v>
      </c>
      <c r="IQ97">
        <v>23.876799999999999</v>
      </c>
      <c r="IR97">
        <v>30.0002</v>
      </c>
      <c r="IS97">
        <v>23.793099999999999</v>
      </c>
      <c r="IT97">
        <v>23.736899999999999</v>
      </c>
      <c r="IU97">
        <v>30.55</v>
      </c>
      <c r="IV97">
        <v>0</v>
      </c>
      <c r="IW97">
        <v>100</v>
      </c>
      <c r="IX97">
        <v>25</v>
      </c>
      <c r="IY97">
        <v>400</v>
      </c>
      <c r="IZ97">
        <v>17.529800000000002</v>
      </c>
      <c r="JA97">
        <v>109.203</v>
      </c>
      <c r="JB97">
        <v>100.117</v>
      </c>
    </row>
    <row r="98" spans="1:262" x14ac:dyDescent="0.2">
      <c r="A98">
        <v>82</v>
      </c>
      <c r="B98">
        <v>1634338790.0999999</v>
      </c>
      <c r="C98">
        <v>1870.5</v>
      </c>
      <c r="D98" t="s">
        <v>581</v>
      </c>
      <c r="E98" t="s">
        <v>582</v>
      </c>
      <c r="F98" t="s">
        <v>391</v>
      </c>
      <c r="G98">
        <v>1634338790.0999999</v>
      </c>
      <c r="H98">
        <f t="shared" si="92"/>
        <v>9.5638513148814044E-5</v>
      </c>
      <c r="I98">
        <f t="shared" si="93"/>
        <v>9.5638513148814039E-2</v>
      </c>
      <c r="J98">
        <f t="shared" si="94"/>
        <v>-0.44160822407594075</v>
      </c>
      <c r="K98">
        <f t="shared" si="95"/>
        <v>400.267</v>
      </c>
      <c r="L98">
        <f t="shared" si="96"/>
        <v>510.21135015357919</v>
      </c>
      <c r="M98">
        <f t="shared" si="97"/>
        <v>46.452870955828331</v>
      </c>
      <c r="N98">
        <f t="shared" si="98"/>
        <v>36.44284137011001</v>
      </c>
      <c r="O98">
        <f t="shared" si="99"/>
        <v>5.7988021675650292E-3</v>
      </c>
      <c r="P98">
        <f t="shared" si="100"/>
        <v>2.7717192688789525</v>
      </c>
      <c r="Q98">
        <f t="shared" si="101"/>
        <v>5.7920706954075422E-3</v>
      </c>
      <c r="R98">
        <f t="shared" si="102"/>
        <v>3.62064831606579E-3</v>
      </c>
      <c r="S98">
        <f t="shared" si="103"/>
        <v>0</v>
      </c>
      <c r="T98">
        <f t="shared" si="104"/>
        <v>25.195380251226339</v>
      </c>
      <c r="U98">
        <f t="shared" si="105"/>
        <v>24.1753</v>
      </c>
      <c r="V98">
        <f t="shared" si="106"/>
        <v>3.0266579082861877</v>
      </c>
      <c r="W98">
        <f t="shared" si="107"/>
        <v>48.454832285652778</v>
      </c>
      <c r="X98">
        <f t="shared" si="108"/>
        <v>1.561180525143</v>
      </c>
      <c r="Y98">
        <f t="shared" si="109"/>
        <v>3.2219294784459658</v>
      </c>
      <c r="Z98">
        <f t="shared" si="110"/>
        <v>1.4654773831431878</v>
      </c>
      <c r="AA98">
        <f t="shared" si="111"/>
        <v>-4.2176584298626993</v>
      </c>
      <c r="AB98">
        <f t="shared" si="112"/>
        <v>156.34748864686395</v>
      </c>
      <c r="AC98">
        <f t="shared" si="113"/>
        <v>11.895533873312623</v>
      </c>
      <c r="AD98">
        <f t="shared" si="114"/>
        <v>164.02536409031387</v>
      </c>
      <c r="AE98">
        <v>0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48537.961506723208</v>
      </c>
      <c r="AJ98" t="s">
        <v>392</v>
      </c>
      <c r="AK98" t="s">
        <v>392</v>
      </c>
      <c r="AL98">
        <v>0</v>
      </c>
      <c r="AM98">
        <v>0</v>
      </c>
      <c r="AN98" t="e">
        <f t="shared" si="118"/>
        <v>#DIV/0!</v>
      </c>
      <c r="AO98">
        <v>0</v>
      </c>
      <c r="AP98" t="s">
        <v>392</v>
      </c>
      <c r="AQ98" t="s">
        <v>392</v>
      </c>
      <c r="AR98">
        <v>0</v>
      </c>
      <c r="AS98">
        <v>0</v>
      </c>
      <c r="AT98" t="e">
        <f t="shared" si="119"/>
        <v>#DIV/0!</v>
      </c>
      <c r="AU98">
        <v>0.5</v>
      </c>
      <c r="AV98">
        <f t="shared" si="120"/>
        <v>0</v>
      </c>
      <c r="AW98">
        <f t="shared" si="121"/>
        <v>-0.44160822407594075</v>
      </c>
      <c r="AX98" t="e">
        <f t="shared" si="122"/>
        <v>#DIV/0!</v>
      </c>
      <c r="AY98" t="e">
        <f t="shared" si="123"/>
        <v>#DIV/0!</v>
      </c>
      <c r="AZ98" t="e">
        <f t="shared" si="124"/>
        <v>#DIV/0!</v>
      </c>
      <c r="BA98" t="e">
        <f t="shared" si="125"/>
        <v>#DIV/0!</v>
      </c>
      <c r="BB98" t="s">
        <v>392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 t="e">
        <f t="shared" si="130"/>
        <v>#DIV/0!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v>231</v>
      </c>
      <c r="BM98">
        <v>300</v>
      </c>
      <c r="BN98">
        <v>300</v>
      </c>
      <c r="BO98">
        <v>300</v>
      </c>
      <c r="BP98">
        <v>8330.7900000000009</v>
      </c>
      <c r="BQ98">
        <v>980.15</v>
      </c>
      <c r="BR98">
        <v>-5.6589800000000001E-3</v>
      </c>
      <c r="BS98">
        <v>1.45</v>
      </c>
      <c r="BT98" t="s">
        <v>392</v>
      </c>
      <c r="BU98" t="s">
        <v>392</v>
      </c>
      <c r="BV98" t="s">
        <v>392</v>
      </c>
      <c r="BW98" t="s">
        <v>392</v>
      </c>
      <c r="BX98" t="s">
        <v>392</v>
      </c>
      <c r="BY98" t="s">
        <v>392</v>
      </c>
      <c r="BZ98" t="s">
        <v>392</v>
      </c>
      <c r="CA98" t="s">
        <v>392</v>
      </c>
      <c r="CB98" t="s">
        <v>392</v>
      </c>
      <c r="CC98" t="s">
        <v>392</v>
      </c>
      <c r="CD98">
        <f t="shared" si="134"/>
        <v>0</v>
      </c>
      <c r="CE98">
        <f t="shared" si="135"/>
        <v>0</v>
      </c>
      <c r="CF98">
        <f t="shared" si="136"/>
        <v>0</v>
      </c>
      <c r="CG98">
        <f t="shared" si="137"/>
        <v>0</v>
      </c>
      <c r="CH98">
        <v>6</v>
      </c>
      <c r="CI98">
        <v>0.5</v>
      </c>
      <c r="CJ98" t="s">
        <v>393</v>
      </c>
      <c r="CK98">
        <v>2</v>
      </c>
      <c r="CL98">
        <v>1634338790.0999999</v>
      </c>
      <c r="CM98">
        <v>400.267</v>
      </c>
      <c r="CN98">
        <v>400.02499999999998</v>
      </c>
      <c r="CO98">
        <v>17.147099999999998</v>
      </c>
      <c r="CP98">
        <v>17.090699999999998</v>
      </c>
      <c r="CQ98">
        <v>395.28</v>
      </c>
      <c r="CR98">
        <v>17.786200000000001</v>
      </c>
      <c r="CS98">
        <v>999.98500000000001</v>
      </c>
      <c r="CT98">
        <v>90.944500000000005</v>
      </c>
      <c r="CU98">
        <v>0.10183</v>
      </c>
      <c r="CV98">
        <v>25.221599999999999</v>
      </c>
      <c r="CW98">
        <v>24.1753</v>
      </c>
      <c r="CX98">
        <v>999.9</v>
      </c>
      <c r="CY98">
        <v>0</v>
      </c>
      <c r="CZ98">
        <v>0</v>
      </c>
      <c r="DA98">
        <v>10035</v>
      </c>
      <c r="DB98">
        <v>0</v>
      </c>
      <c r="DC98">
        <v>0.22256699999999999</v>
      </c>
      <c r="DD98">
        <v>0.241364</v>
      </c>
      <c r="DE98">
        <v>407.25</v>
      </c>
      <c r="DF98">
        <v>406.98099999999999</v>
      </c>
      <c r="DG98">
        <v>5.6369799999999998E-2</v>
      </c>
      <c r="DH98">
        <v>400.02499999999998</v>
      </c>
      <c r="DI98">
        <v>17.090699999999998</v>
      </c>
      <c r="DJ98">
        <v>1.5594399999999999</v>
      </c>
      <c r="DK98">
        <v>1.5543100000000001</v>
      </c>
      <c r="DL98">
        <v>13.563700000000001</v>
      </c>
      <c r="DM98">
        <v>13.5131</v>
      </c>
      <c r="DN98">
        <v>0</v>
      </c>
      <c r="DO98">
        <v>0</v>
      </c>
      <c r="DP98">
        <v>0</v>
      </c>
      <c r="DQ98">
        <v>0</v>
      </c>
      <c r="DR98">
        <v>-2</v>
      </c>
      <c r="DS98">
        <v>0</v>
      </c>
      <c r="DT98">
        <v>-30.7</v>
      </c>
      <c r="DU98">
        <v>-3.3</v>
      </c>
      <c r="DV98">
        <v>34.625</v>
      </c>
      <c r="DW98">
        <v>40.061999999999998</v>
      </c>
      <c r="DX98">
        <v>37.5</v>
      </c>
      <c r="DY98">
        <v>39.061999999999998</v>
      </c>
      <c r="DZ98">
        <v>35.625</v>
      </c>
      <c r="EA98">
        <v>0</v>
      </c>
      <c r="EB98">
        <v>0</v>
      </c>
      <c r="EC98">
        <v>0</v>
      </c>
      <c r="ED98">
        <v>4747.6999998092697</v>
      </c>
      <c r="EE98">
        <v>0</v>
      </c>
      <c r="EF98">
        <v>2.7</v>
      </c>
      <c r="EG98">
        <v>8.3000000541026893</v>
      </c>
      <c r="EH98">
        <v>-17.3615385787962</v>
      </c>
      <c r="EI98">
        <v>-28.347999999999999</v>
      </c>
      <c r="EJ98">
        <v>15</v>
      </c>
      <c r="EK98">
        <v>1634338707.5999999</v>
      </c>
      <c r="EL98" t="s">
        <v>570</v>
      </c>
      <c r="EM98">
        <v>1634338706.0999999</v>
      </c>
      <c r="EN98">
        <v>1634338707.5999999</v>
      </c>
      <c r="EO98">
        <v>143</v>
      </c>
      <c r="EP98">
        <v>-4.3999999999999997E-2</v>
      </c>
      <c r="EQ98">
        <v>-2E-3</v>
      </c>
      <c r="ER98">
        <v>4.9870000000000001</v>
      </c>
      <c r="ES98">
        <v>-0.63900000000000001</v>
      </c>
      <c r="ET98">
        <v>400</v>
      </c>
      <c r="EU98">
        <v>17</v>
      </c>
      <c r="EV98">
        <v>0.62</v>
      </c>
      <c r="EW98">
        <v>0.1</v>
      </c>
      <c r="EX98">
        <v>0.2505211</v>
      </c>
      <c r="EY98">
        <v>4.1399009380863598E-2</v>
      </c>
      <c r="EZ98">
        <v>2.3962375004160201E-2</v>
      </c>
      <c r="FA98">
        <v>1</v>
      </c>
      <c r="FB98">
        <v>5.622249E-2</v>
      </c>
      <c r="FC98">
        <v>1.14925891181987E-2</v>
      </c>
      <c r="FD98">
        <v>1.3962776320989999E-3</v>
      </c>
      <c r="FE98">
        <v>1</v>
      </c>
      <c r="FF98">
        <v>2</v>
      </c>
      <c r="FG98">
        <v>2</v>
      </c>
      <c r="FH98" t="s">
        <v>403</v>
      </c>
      <c r="FI98">
        <v>3.8228900000000001</v>
      </c>
      <c r="FJ98">
        <v>2.7053600000000002</v>
      </c>
      <c r="FK98">
        <v>8.8396799999999998E-2</v>
      </c>
      <c r="FL98">
        <v>8.9163300000000001E-2</v>
      </c>
      <c r="FM98">
        <v>8.4545700000000001E-2</v>
      </c>
      <c r="FN98">
        <v>8.1736699999999995E-2</v>
      </c>
      <c r="FO98">
        <v>26525.5</v>
      </c>
      <c r="FP98">
        <v>22514.3</v>
      </c>
      <c r="FQ98">
        <v>26119.5</v>
      </c>
      <c r="FR98">
        <v>24115.3</v>
      </c>
      <c r="FS98">
        <v>40817.800000000003</v>
      </c>
      <c r="FT98">
        <v>36545</v>
      </c>
      <c r="FU98">
        <v>47220.1</v>
      </c>
      <c r="FV98">
        <v>42989.4</v>
      </c>
      <c r="FW98">
        <v>2.7067800000000002</v>
      </c>
      <c r="FX98">
        <v>1.7595499999999999</v>
      </c>
      <c r="FY98">
        <v>5.9071899999999997E-2</v>
      </c>
      <c r="FZ98">
        <v>0</v>
      </c>
      <c r="GA98">
        <v>23.204000000000001</v>
      </c>
      <c r="GB98">
        <v>999.9</v>
      </c>
      <c r="GC98">
        <v>48.517000000000003</v>
      </c>
      <c r="GD98">
        <v>26.858000000000001</v>
      </c>
      <c r="GE98">
        <v>18.935500000000001</v>
      </c>
      <c r="GF98">
        <v>55.297499999999999</v>
      </c>
      <c r="GG98">
        <v>46.890999999999998</v>
      </c>
      <c r="GH98">
        <v>3</v>
      </c>
      <c r="GI98">
        <v>-0.266098</v>
      </c>
      <c r="GJ98">
        <v>-0.91309899999999999</v>
      </c>
      <c r="GK98">
        <v>20.2622</v>
      </c>
      <c r="GL98">
        <v>5.2337600000000002</v>
      </c>
      <c r="GM98">
        <v>11.9861</v>
      </c>
      <c r="GN98">
        <v>4.9574499999999997</v>
      </c>
      <c r="GO98">
        <v>3.3039999999999998</v>
      </c>
      <c r="GP98">
        <v>1638.1</v>
      </c>
      <c r="GQ98">
        <v>9999</v>
      </c>
      <c r="GR98">
        <v>3008.8</v>
      </c>
      <c r="GS98">
        <v>20.100000000000001</v>
      </c>
      <c r="GT98">
        <v>1.8681399999999999</v>
      </c>
      <c r="GU98">
        <v>1.86382</v>
      </c>
      <c r="GV98">
        <v>1.8714900000000001</v>
      </c>
      <c r="GW98">
        <v>1.86219</v>
      </c>
      <c r="GX98">
        <v>1.86172</v>
      </c>
      <c r="GY98">
        <v>1.86816</v>
      </c>
      <c r="GZ98">
        <v>1.8583000000000001</v>
      </c>
      <c r="HA98">
        <v>1.8647800000000001</v>
      </c>
      <c r="HB98">
        <v>5</v>
      </c>
      <c r="HC98">
        <v>0</v>
      </c>
      <c r="HD98">
        <v>0</v>
      </c>
      <c r="HE98">
        <v>0</v>
      </c>
      <c r="HF98" t="s">
        <v>396</v>
      </c>
      <c r="HG98" t="s">
        <v>397</v>
      </c>
      <c r="HH98" t="s">
        <v>398</v>
      </c>
      <c r="HI98" t="s">
        <v>398</v>
      </c>
      <c r="HJ98" t="s">
        <v>398</v>
      </c>
      <c r="HK98" t="s">
        <v>398</v>
      </c>
      <c r="HL98">
        <v>0</v>
      </c>
      <c r="HM98">
        <v>100</v>
      </c>
      <c r="HN98">
        <v>100</v>
      </c>
      <c r="HO98">
        <v>4.9870000000000001</v>
      </c>
      <c r="HP98">
        <v>-0.6391</v>
      </c>
      <c r="HQ98">
        <v>4.9870999999999999</v>
      </c>
      <c r="HR98">
        <v>0</v>
      </c>
      <c r="HS98">
        <v>0</v>
      </c>
      <c r="HT98">
        <v>0</v>
      </c>
      <c r="HU98">
        <v>-0.63907619047619202</v>
      </c>
      <c r="HV98">
        <v>0</v>
      </c>
      <c r="HW98">
        <v>0</v>
      </c>
      <c r="HX98">
        <v>0</v>
      </c>
      <c r="HY98">
        <v>-1</v>
      </c>
      <c r="HZ98">
        <v>-1</v>
      </c>
      <c r="IA98">
        <v>-1</v>
      </c>
      <c r="IB98">
        <v>-1</v>
      </c>
      <c r="IC98">
        <v>1.4</v>
      </c>
      <c r="ID98">
        <v>1.4</v>
      </c>
      <c r="IE98">
        <v>1.5246599999999999</v>
      </c>
      <c r="IF98">
        <v>2.34009</v>
      </c>
      <c r="IG98">
        <v>2.64893</v>
      </c>
      <c r="IH98">
        <v>2.8979499999999998</v>
      </c>
      <c r="II98">
        <v>2.8442400000000001</v>
      </c>
      <c r="IJ98">
        <v>2.33887</v>
      </c>
      <c r="IK98">
        <v>31.7392</v>
      </c>
      <c r="IL98">
        <v>14.587300000000001</v>
      </c>
      <c r="IM98">
        <v>18</v>
      </c>
      <c r="IN98">
        <v>1193.4100000000001</v>
      </c>
      <c r="IO98">
        <v>371.46899999999999</v>
      </c>
      <c r="IP98">
        <v>25.0001</v>
      </c>
      <c r="IQ98">
        <v>23.878399999999999</v>
      </c>
      <c r="IR98">
        <v>30.0002</v>
      </c>
      <c r="IS98">
        <v>23.793600000000001</v>
      </c>
      <c r="IT98">
        <v>23.736899999999999</v>
      </c>
      <c r="IU98">
        <v>30.549399999999999</v>
      </c>
      <c r="IV98">
        <v>0</v>
      </c>
      <c r="IW98">
        <v>100</v>
      </c>
      <c r="IX98">
        <v>25</v>
      </c>
      <c r="IY98">
        <v>400</v>
      </c>
      <c r="IZ98">
        <v>17.529800000000002</v>
      </c>
      <c r="JA98">
        <v>109.203</v>
      </c>
      <c r="JB98">
        <v>100.116</v>
      </c>
    </row>
    <row r="99" spans="1:262" x14ac:dyDescent="0.2">
      <c r="A99">
        <v>83</v>
      </c>
      <c r="B99">
        <v>1634338795.0999999</v>
      </c>
      <c r="C99">
        <v>1875.5</v>
      </c>
      <c r="D99" t="s">
        <v>583</v>
      </c>
      <c r="E99" t="s">
        <v>584</v>
      </c>
      <c r="F99" t="s">
        <v>391</v>
      </c>
      <c r="G99">
        <v>1634338795.0999999</v>
      </c>
      <c r="H99">
        <f t="shared" si="92"/>
        <v>9.700082015858723E-5</v>
      </c>
      <c r="I99">
        <f t="shared" si="93"/>
        <v>9.7000820158587228E-2</v>
      </c>
      <c r="J99">
        <f t="shared" si="94"/>
        <v>-0.4955140782684439</v>
      </c>
      <c r="K99">
        <f t="shared" si="95"/>
        <v>400.25</v>
      </c>
      <c r="L99">
        <f t="shared" si="96"/>
        <v>523.06180014760059</v>
      </c>
      <c r="M99">
        <f t="shared" si="97"/>
        <v>47.623239101746599</v>
      </c>
      <c r="N99">
        <f t="shared" si="98"/>
        <v>36.441585765000006</v>
      </c>
      <c r="O99">
        <f t="shared" si="99"/>
        <v>5.8781329704796579E-3</v>
      </c>
      <c r="P99">
        <f t="shared" si="100"/>
        <v>2.75774808043098</v>
      </c>
      <c r="Q99">
        <f t="shared" si="101"/>
        <v>5.8711811797909075E-3</v>
      </c>
      <c r="R99">
        <f t="shared" si="102"/>
        <v>3.6701121291970598E-3</v>
      </c>
      <c r="S99">
        <f t="shared" si="103"/>
        <v>0</v>
      </c>
      <c r="T99">
        <f t="shared" si="104"/>
        <v>25.196481690956119</v>
      </c>
      <c r="U99">
        <f t="shared" si="105"/>
        <v>24.177199999999999</v>
      </c>
      <c r="V99">
        <f t="shared" si="106"/>
        <v>3.0270029100915519</v>
      </c>
      <c r="W99">
        <f t="shared" si="107"/>
        <v>48.434218162413835</v>
      </c>
      <c r="X99">
        <f t="shared" si="108"/>
        <v>1.5606649695780002</v>
      </c>
      <c r="Y99">
        <f t="shared" si="109"/>
        <v>3.2222363213227529</v>
      </c>
      <c r="Z99">
        <f t="shared" si="110"/>
        <v>1.4663379405135517</v>
      </c>
      <c r="AA99">
        <f t="shared" si="111"/>
        <v>-4.2777361689936972</v>
      </c>
      <c r="AB99">
        <f t="shared" si="112"/>
        <v>155.51479737975589</v>
      </c>
      <c r="AC99">
        <f t="shared" si="113"/>
        <v>11.892332831385696</v>
      </c>
      <c r="AD99">
        <f t="shared" si="114"/>
        <v>163.12939404214788</v>
      </c>
      <c r="AE99">
        <v>0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48155.058115389234</v>
      </c>
      <c r="AJ99" t="s">
        <v>392</v>
      </c>
      <c r="AK99" t="s">
        <v>392</v>
      </c>
      <c r="AL99">
        <v>0</v>
      </c>
      <c r="AM99">
        <v>0</v>
      </c>
      <c r="AN99" t="e">
        <f t="shared" si="118"/>
        <v>#DIV/0!</v>
      </c>
      <c r="AO99">
        <v>0</v>
      </c>
      <c r="AP99" t="s">
        <v>392</v>
      </c>
      <c r="AQ99" t="s">
        <v>392</v>
      </c>
      <c r="AR99">
        <v>0</v>
      </c>
      <c r="AS99">
        <v>0</v>
      </c>
      <c r="AT99" t="e">
        <f t="shared" si="119"/>
        <v>#DIV/0!</v>
      </c>
      <c r="AU99">
        <v>0.5</v>
      </c>
      <c r="AV99">
        <f t="shared" si="120"/>
        <v>0</v>
      </c>
      <c r="AW99">
        <f t="shared" si="121"/>
        <v>-0.4955140782684439</v>
      </c>
      <c r="AX99" t="e">
        <f t="shared" si="122"/>
        <v>#DIV/0!</v>
      </c>
      <c r="AY99" t="e">
        <f t="shared" si="123"/>
        <v>#DIV/0!</v>
      </c>
      <c r="AZ99" t="e">
        <f t="shared" si="124"/>
        <v>#DIV/0!</v>
      </c>
      <c r="BA99" t="e">
        <f t="shared" si="125"/>
        <v>#DIV/0!</v>
      </c>
      <c r="BB99" t="s">
        <v>392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 t="e">
        <f t="shared" si="130"/>
        <v>#DIV/0!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v>231</v>
      </c>
      <c r="BM99">
        <v>300</v>
      </c>
      <c r="BN99">
        <v>300</v>
      </c>
      <c r="BO99">
        <v>300</v>
      </c>
      <c r="BP99">
        <v>8330.7900000000009</v>
      </c>
      <c r="BQ99">
        <v>980.15</v>
      </c>
      <c r="BR99">
        <v>-5.6589800000000001E-3</v>
      </c>
      <c r="BS99">
        <v>1.45</v>
      </c>
      <c r="BT99" t="s">
        <v>392</v>
      </c>
      <c r="BU99" t="s">
        <v>392</v>
      </c>
      <c r="BV99" t="s">
        <v>392</v>
      </c>
      <c r="BW99" t="s">
        <v>392</v>
      </c>
      <c r="BX99" t="s">
        <v>392</v>
      </c>
      <c r="BY99" t="s">
        <v>392</v>
      </c>
      <c r="BZ99" t="s">
        <v>392</v>
      </c>
      <c r="CA99" t="s">
        <v>392</v>
      </c>
      <c r="CB99" t="s">
        <v>392</v>
      </c>
      <c r="CC99" t="s">
        <v>392</v>
      </c>
      <c r="CD99">
        <f t="shared" si="134"/>
        <v>0</v>
      </c>
      <c r="CE99">
        <f t="shared" si="135"/>
        <v>0</v>
      </c>
      <c r="CF99">
        <f t="shared" si="136"/>
        <v>0</v>
      </c>
      <c r="CG99">
        <f t="shared" si="137"/>
        <v>0</v>
      </c>
      <c r="CH99">
        <v>6</v>
      </c>
      <c r="CI99">
        <v>0.5</v>
      </c>
      <c r="CJ99" t="s">
        <v>393</v>
      </c>
      <c r="CK99">
        <v>2</v>
      </c>
      <c r="CL99">
        <v>1634338795.0999999</v>
      </c>
      <c r="CM99">
        <v>400.25</v>
      </c>
      <c r="CN99">
        <v>399.976</v>
      </c>
      <c r="CO99">
        <v>17.141300000000001</v>
      </c>
      <c r="CP99">
        <v>17.084099999999999</v>
      </c>
      <c r="CQ99">
        <v>395.26299999999998</v>
      </c>
      <c r="CR99">
        <v>17.7804</v>
      </c>
      <c r="CS99">
        <v>1000.05</v>
      </c>
      <c r="CT99">
        <v>90.944900000000004</v>
      </c>
      <c r="CU99">
        <v>0.10216</v>
      </c>
      <c r="CV99">
        <v>25.223199999999999</v>
      </c>
      <c r="CW99">
        <v>24.177199999999999</v>
      </c>
      <c r="CX99">
        <v>999.9</v>
      </c>
      <c r="CY99">
        <v>0</v>
      </c>
      <c r="CZ99">
        <v>0</v>
      </c>
      <c r="DA99">
        <v>9952.5</v>
      </c>
      <c r="DB99">
        <v>0</v>
      </c>
      <c r="DC99">
        <v>0.22256699999999999</v>
      </c>
      <c r="DD99">
        <v>0.27404800000000001</v>
      </c>
      <c r="DE99">
        <v>407.23099999999999</v>
      </c>
      <c r="DF99">
        <v>406.928</v>
      </c>
      <c r="DG99">
        <v>5.7203299999999999E-2</v>
      </c>
      <c r="DH99">
        <v>399.976</v>
      </c>
      <c r="DI99">
        <v>17.084099999999999</v>
      </c>
      <c r="DJ99">
        <v>1.55891</v>
      </c>
      <c r="DK99">
        <v>1.5537099999999999</v>
      </c>
      <c r="DL99">
        <v>13.5586</v>
      </c>
      <c r="DM99">
        <v>13.507199999999999</v>
      </c>
      <c r="DN99">
        <v>0</v>
      </c>
      <c r="DO99">
        <v>0</v>
      </c>
      <c r="DP99">
        <v>0</v>
      </c>
      <c r="DQ99">
        <v>0</v>
      </c>
      <c r="DR99">
        <v>1.4</v>
      </c>
      <c r="DS99">
        <v>0</v>
      </c>
      <c r="DT99">
        <v>-29.6</v>
      </c>
      <c r="DU99">
        <v>-4.3</v>
      </c>
      <c r="DV99">
        <v>34.625</v>
      </c>
      <c r="DW99">
        <v>40.061999999999998</v>
      </c>
      <c r="DX99">
        <v>37.5</v>
      </c>
      <c r="DY99">
        <v>39.061999999999998</v>
      </c>
      <c r="DZ99">
        <v>35.625</v>
      </c>
      <c r="EA99">
        <v>0</v>
      </c>
      <c r="EB99">
        <v>0</v>
      </c>
      <c r="EC99">
        <v>0</v>
      </c>
      <c r="ED99">
        <v>4752.5</v>
      </c>
      <c r="EE99">
        <v>0</v>
      </c>
      <c r="EF99">
        <v>3.3479999999999999</v>
      </c>
      <c r="EG99">
        <v>-13.069231010494301</v>
      </c>
      <c r="EH99">
        <v>-16.653845986177298</v>
      </c>
      <c r="EI99">
        <v>-28.956</v>
      </c>
      <c r="EJ99">
        <v>15</v>
      </c>
      <c r="EK99">
        <v>1634338707.5999999</v>
      </c>
      <c r="EL99" t="s">
        <v>570</v>
      </c>
      <c r="EM99">
        <v>1634338706.0999999</v>
      </c>
      <c r="EN99">
        <v>1634338707.5999999</v>
      </c>
      <c r="EO99">
        <v>143</v>
      </c>
      <c r="EP99">
        <v>-4.3999999999999997E-2</v>
      </c>
      <c r="EQ99">
        <v>-2E-3</v>
      </c>
      <c r="ER99">
        <v>4.9870000000000001</v>
      </c>
      <c r="ES99">
        <v>-0.63900000000000001</v>
      </c>
      <c r="ET99">
        <v>400</v>
      </c>
      <c r="EU99">
        <v>17</v>
      </c>
      <c r="EV99">
        <v>0.62</v>
      </c>
      <c r="EW99">
        <v>0.1</v>
      </c>
      <c r="EX99">
        <v>0.25667741463414601</v>
      </c>
      <c r="EY99">
        <v>0.111349379790942</v>
      </c>
      <c r="EZ99">
        <v>2.4590336655444099E-2</v>
      </c>
      <c r="FA99">
        <v>0</v>
      </c>
      <c r="FB99">
        <v>5.6820521951219498E-2</v>
      </c>
      <c r="FC99">
        <v>5.2174891986063896E-3</v>
      </c>
      <c r="FD99">
        <v>1.04397249274859E-3</v>
      </c>
      <c r="FE99">
        <v>1</v>
      </c>
      <c r="FF99">
        <v>1</v>
      </c>
      <c r="FG99">
        <v>2</v>
      </c>
      <c r="FH99" t="s">
        <v>395</v>
      </c>
      <c r="FI99">
        <v>3.8229799999999998</v>
      </c>
      <c r="FJ99">
        <v>2.7049799999999999</v>
      </c>
      <c r="FK99">
        <v>8.8394299999999995E-2</v>
      </c>
      <c r="FL99">
        <v>8.9155200000000004E-2</v>
      </c>
      <c r="FM99">
        <v>8.4525900000000001E-2</v>
      </c>
      <c r="FN99">
        <v>8.1714200000000001E-2</v>
      </c>
      <c r="FO99">
        <v>26525.4</v>
      </c>
      <c r="FP99">
        <v>22514.6</v>
      </c>
      <c r="FQ99">
        <v>26119.3</v>
      </c>
      <c r="FR99">
        <v>24115.5</v>
      </c>
      <c r="FS99">
        <v>40818.6</v>
      </c>
      <c r="FT99">
        <v>36546.1</v>
      </c>
      <c r="FU99">
        <v>47219.9</v>
      </c>
      <c r="FV99">
        <v>42989.7</v>
      </c>
      <c r="FW99">
        <v>2.7082999999999999</v>
      </c>
      <c r="FX99">
        <v>1.75865</v>
      </c>
      <c r="FY99">
        <v>5.9183699999999999E-2</v>
      </c>
      <c r="FZ99">
        <v>0</v>
      </c>
      <c r="GA99">
        <v>23.2041</v>
      </c>
      <c r="GB99">
        <v>999.9</v>
      </c>
      <c r="GC99">
        <v>48.491999999999997</v>
      </c>
      <c r="GD99">
        <v>26.867999999999999</v>
      </c>
      <c r="GE99">
        <v>18.936299999999999</v>
      </c>
      <c r="GF99">
        <v>55.457500000000003</v>
      </c>
      <c r="GG99">
        <v>46.887</v>
      </c>
      <c r="GH99">
        <v>3</v>
      </c>
      <c r="GI99">
        <v>-0.26591199999999998</v>
      </c>
      <c r="GJ99">
        <v>-0.91236700000000004</v>
      </c>
      <c r="GK99">
        <v>20.2621</v>
      </c>
      <c r="GL99">
        <v>5.2343599999999997</v>
      </c>
      <c r="GM99">
        <v>11.986000000000001</v>
      </c>
      <c r="GN99">
        <v>4.9573499999999999</v>
      </c>
      <c r="GO99">
        <v>3.3039999999999998</v>
      </c>
      <c r="GP99">
        <v>1638.4</v>
      </c>
      <c r="GQ99">
        <v>9999</v>
      </c>
      <c r="GR99">
        <v>3008.8</v>
      </c>
      <c r="GS99">
        <v>20.100000000000001</v>
      </c>
      <c r="GT99">
        <v>1.86815</v>
      </c>
      <c r="GU99">
        <v>1.86382</v>
      </c>
      <c r="GV99">
        <v>1.8714900000000001</v>
      </c>
      <c r="GW99">
        <v>1.86219</v>
      </c>
      <c r="GX99">
        <v>1.86172</v>
      </c>
      <c r="GY99">
        <v>1.86815</v>
      </c>
      <c r="GZ99">
        <v>1.85829</v>
      </c>
      <c r="HA99">
        <v>1.8647899999999999</v>
      </c>
      <c r="HB99">
        <v>5</v>
      </c>
      <c r="HC99">
        <v>0</v>
      </c>
      <c r="HD99">
        <v>0</v>
      </c>
      <c r="HE99">
        <v>0</v>
      </c>
      <c r="HF99" t="s">
        <v>396</v>
      </c>
      <c r="HG99" t="s">
        <v>397</v>
      </c>
      <c r="HH99" t="s">
        <v>398</v>
      </c>
      <c r="HI99" t="s">
        <v>398</v>
      </c>
      <c r="HJ99" t="s">
        <v>398</v>
      </c>
      <c r="HK99" t="s">
        <v>398</v>
      </c>
      <c r="HL99">
        <v>0</v>
      </c>
      <c r="HM99">
        <v>100</v>
      </c>
      <c r="HN99">
        <v>100</v>
      </c>
      <c r="HO99">
        <v>4.9870000000000001</v>
      </c>
      <c r="HP99">
        <v>-0.6391</v>
      </c>
      <c r="HQ99">
        <v>4.9870999999999999</v>
      </c>
      <c r="HR99">
        <v>0</v>
      </c>
      <c r="HS99">
        <v>0</v>
      </c>
      <c r="HT99">
        <v>0</v>
      </c>
      <c r="HU99">
        <v>-0.63907619047619202</v>
      </c>
      <c r="HV99">
        <v>0</v>
      </c>
      <c r="HW99">
        <v>0</v>
      </c>
      <c r="HX99">
        <v>0</v>
      </c>
      <c r="HY99">
        <v>-1</v>
      </c>
      <c r="HZ99">
        <v>-1</v>
      </c>
      <c r="IA99">
        <v>-1</v>
      </c>
      <c r="IB99">
        <v>-1</v>
      </c>
      <c r="IC99">
        <v>1.5</v>
      </c>
      <c r="ID99">
        <v>1.5</v>
      </c>
      <c r="IE99">
        <v>1.5246599999999999</v>
      </c>
      <c r="IF99">
        <v>2.34497</v>
      </c>
      <c r="IG99">
        <v>2.64893</v>
      </c>
      <c r="IH99">
        <v>2.8967299999999998</v>
      </c>
      <c r="II99">
        <v>2.8442400000000001</v>
      </c>
      <c r="IJ99">
        <v>2.32666</v>
      </c>
      <c r="IK99">
        <v>31.7392</v>
      </c>
      <c r="IL99">
        <v>14.5786</v>
      </c>
      <c r="IM99">
        <v>18</v>
      </c>
      <c r="IN99">
        <v>1195.33</v>
      </c>
      <c r="IO99">
        <v>371.00400000000002</v>
      </c>
      <c r="IP99">
        <v>25.0001</v>
      </c>
      <c r="IQ99">
        <v>23.878699999999998</v>
      </c>
      <c r="IR99">
        <v>30.000299999999999</v>
      </c>
      <c r="IS99">
        <v>23.793600000000001</v>
      </c>
      <c r="IT99">
        <v>23.736899999999999</v>
      </c>
      <c r="IU99">
        <v>30.5503</v>
      </c>
      <c r="IV99">
        <v>0</v>
      </c>
      <c r="IW99">
        <v>100</v>
      </c>
      <c r="IX99">
        <v>25</v>
      </c>
      <c r="IY99">
        <v>400</v>
      </c>
      <c r="IZ99">
        <v>17.529800000000002</v>
      </c>
      <c r="JA99">
        <v>109.202</v>
      </c>
      <c r="JB99">
        <v>100.116</v>
      </c>
    </row>
    <row r="100" spans="1:262" x14ac:dyDescent="0.2">
      <c r="A100">
        <v>84</v>
      </c>
      <c r="B100">
        <v>1634338800.0999999</v>
      </c>
      <c r="C100">
        <v>1880.5</v>
      </c>
      <c r="D100" t="s">
        <v>585</v>
      </c>
      <c r="E100" t="s">
        <v>586</v>
      </c>
      <c r="F100" t="s">
        <v>391</v>
      </c>
      <c r="G100">
        <v>1634338800.0999999</v>
      </c>
      <c r="H100">
        <f t="shared" si="92"/>
        <v>1.015734389866209E-4</v>
      </c>
      <c r="I100">
        <f t="shared" si="93"/>
        <v>0.1015734389866209</v>
      </c>
      <c r="J100">
        <f t="shared" si="94"/>
        <v>-0.36564702926834242</v>
      </c>
      <c r="K100">
        <f t="shared" si="95"/>
        <v>400.19299999999998</v>
      </c>
      <c r="L100">
        <f t="shared" si="96"/>
        <v>483.69415091842234</v>
      </c>
      <c r="M100">
        <f t="shared" si="97"/>
        <v>44.039142238356753</v>
      </c>
      <c r="N100">
        <f t="shared" si="98"/>
        <v>36.436571367114006</v>
      </c>
      <c r="O100">
        <f t="shared" si="99"/>
        <v>6.1526429635911442E-3</v>
      </c>
      <c r="P100">
        <f t="shared" si="100"/>
        <v>2.7757599273014084</v>
      </c>
      <c r="Q100">
        <f t="shared" si="101"/>
        <v>6.1450765189650066E-3</v>
      </c>
      <c r="R100">
        <f t="shared" si="102"/>
        <v>3.8413518489616451E-3</v>
      </c>
      <c r="S100">
        <f t="shared" si="103"/>
        <v>0</v>
      </c>
      <c r="T100">
        <f t="shared" si="104"/>
        <v>25.200190950616548</v>
      </c>
      <c r="U100">
        <f t="shared" si="105"/>
        <v>24.179099999999998</v>
      </c>
      <c r="V100">
        <f t="shared" si="106"/>
        <v>3.0273479462776227</v>
      </c>
      <c r="W100">
        <f t="shared" si="107"/>
        <v>48.409599367811538</v>
      </c>
      <c r="X100">
        <f t="shared" si="108"/>
        <v>1.5603173922252001</v>
      </c>
      <c r="Y100">
        <f t="shared" si="109"/>
        <v>3.2231570031597592</v>
      </c>
      <c r="Z100">
        <f t="shared" si="110"/>
        <v>1.4670305540524227</v>
      </c>
      <c r="AA100">
        <f t="shared" si="111"/>
        <v>-4.4793886593099819</v>
      </c>
      <c r="AB100">
        <f t="shared" si="112"/>
        <v>156.96449621458694</v>
      </c>
      <c r="AC100">
        <f t="shared" si="113"/>
        <v>11.92570671819421</v>
      </c>
      <c r="AD100">
        <f t="shared" si="114"/>
        <v>164.41081427347117</v>
      </c>
      <c r="AE100">
        <v>0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48647.783093143036</v>
      </c>
      <c r="AJ100" t="s">
        <v>392</v>
      </c>
      <c r="AK100" t="s">
        <v>392</v>
      </c>
      <c r="AL100">
        <v>0</v>
      </c>
      <c r="AM100">
        <v>0</v>
      </c>
      <c r="AN100" t="e">
        <f t="shared" si="118"/>
        <v>#DIV/0!</v>
      </c>
      <c r="AO100">
        <v>0</v>
      </c>
      <c r="AP100" t="s">
        <v>392</v>
      </c>
      <c r="AQ100" t="s">
        <v>392</v>
      </c>
      <c r="AR100">
        <v>0</v>
      </c>
      <c r="AS100">
        <v>0</v>
      </c>
      <c r="AT100" t="e">
        <f t="shared" si="119"/>
        <v>#DIV/0!</v>
      </c>
      <c r="AU100">
        <v>0.5</v>
      </c>
      <c r="AV100">
        <f t="shared" si="120"/>
        <v>0</v>
      </c>
      <c r="AW100">
        <f t="shared" si="121"/>
        <v>-0.36564702926834242</v>
      </c>
      <c r="AX100" t="e">
        <f t="shared" si="122"/>
        <v>#DIV/0!</v>
      </c>
      <c r="AY100" t="e">
        <f t="shared" si="123"/>
        <v>#DIV/0!</v>
      </c>
      <c r="AZ100" t="e">
        <f t="shared" si="124"/>
        <v>#DIV/0!</v>
      </c>
      <c r="BA100" t="e">
        <f t="shared" si="125"/>
        <v>#DIV/0!</v>
      </c>
      <c r="BB100" t="s">
        <v>392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 t="e">
        <f t="shared" si="130"/>
        <v>#DIV/0!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v>231</v>
      </c>
      <c r="BM100">
        <v>300</v>
      </c>
      <c r="BN100">
        <v>300</v>
      </c>
      <c r="BO100">
        <v>300</v>
      </c>
      <c r="BP100">
        <v>8330.7900000000009</v>
      </c>
      <c r="BQ100">
        <v>980.15</v>
      </c>
      <c r="BR100">
        <v>-5.6589800000000001E-3</v>
      </c>
      <c r="BS100">
        <v>1.45</v>
      </c>
      <c r="BT100" t="s">
        <v>392</v>
      </c>
      <c r="BU100" t="s">
        <v>392</v>
      </c>
      <c r="BV100" t="s">
        <v>392</v>
      </c>
      <c r="BW100" t="s">
        <v>392</v>
      </c>
      <c r="BX100" t="s">
        <v>392</v>
      </c>
      <c r="BY100" t="s">
        <v>392</v>
      </c>
      <c r="BZ100" t="s">
        <v>392</v>
      </c>
      <c r="CA100" t="s">
        <v>392</v>
      </c>
      <c r="CB100" t="s">
        <v>392</v>
      </c>
      <c r="CC100" t="s">
        <v>392</v>
      </c>
      <c r="CD100">
        <f t="shared" si="134"/>
        <v>0</v>
      </c>
      <c r="CE100">
        <f t="shared" si="135"/>
        <v>0</v>
      </c>
      <c r="CF100">
        <f t="shared" si="136"/>
        <v>0</v>
      </c>
      <c r="CG100">
        <f t="shared" si="137"/>
        <v>0</v>
      </c>
      <c r="CH100">
        <v>6</v>
      </c>
      <c r="CI100">
        <v>0.5</v>
      </c>
      <c r="CJ100" t="s">
        <v>393</v>
      </c>
      <c r="CK100">
        <v>2</v>
      </c>
      <c r="CL100">
        <v>1634338800.0999999</v>
      </c>
      <c r="CM100">
        <v>400.19299999999998</v>
      </c>
      <c r="CN100">
        <v>399.99799999999999</v>
      </c>
      <c r="CO100">
        <v>17.1374</v>
      </c>
      <c r="CP100">
        <v>17.077500000000001</v>
      </c>
      <c r="CQ100">
        <v>395.20600000000002</v>
      </c>
      <c r="CR100">
        <v>17.776399999999999</v>
      </c>
      <c r="CS100">
        <v>999.99400000000003</v>
      </c>
      <c r="CT100">
        <v>90.945599999999999</v>
      </c>
      <c r="CU100">
        <v>0.101898</v>
      </c>
      <c r="CV100">
        <v>25.228000000000002</v>
      </c>
      <c r="CW100">
        <v>24.179099999999998</v>
      </c>
      <c r="CX100">
        <v>999.9</v>
      </c>
      <c r="CY100">
        <v>0</v>
      </c>
      <c r="CZ100">
        <v>0</v>
      </c>
      <c r="DA100">
        <v>10058.799999999999</v>
      </c>
      <c r="DB100">
        <v>0</v>
      </c>
      <c r="DC100">
        <v>0.22256699999999999</v>
      </c>
      <c r="DD100">
        <v>0.19458</v>
      </c>
      <c r="DE100">
        <v>407.17</v>
      </c>
      <c r="DF100">
        <v>406.94799999999998</v>
      </c>
      <c r="DG100">
        <v>5.9862100000000001E-2</v>
      </c>
      <c r="DH100">
        <v>399.99799999999999</v>
      </c>
      <c r="DI100">
        <v>17.077500000000001</v>
      </c>
      <c r="DJ100">
        <v>1.55857</v>
      </c>
      <c r="DK100">
        <v>1.5531200000000001</v>
      </c>
      <c r="DL100">
        <v>13.555199999999999</v>
      </c>
      <c r="DM100">
        <v>13.5014</v>
      </c>
      <c r="DN100">
        <v>0</v>
      </c>
      <c r="DO100">
        <v>0</v>
      </c>
      <c r="DP100">
        <v>0</v>
      </c>
      <c r="DQ100">
        <v>0</v>
      </c>
      <c r="DR100">
        <v>0.8</v>
      </c>
      <c r="DS100">
        <v>0</v>
      </c>
      <c r="DT100">
        <v>-28.4</v>
      </c>
      <c r="DU100">
        <v>-3.9</v>
      </c>
      <c r="DV100">
        <v>34.625</v>
      </c>
      <c r="DW100">
        <v>40.061999999999998</v>
      </c>
      <c r="DX100">
        <v>37.5</v>
      </c>
      <c r="DY100">
        <v>39.061999999999998</v>
      </c>
      <c r="DZ100">
        <v>35.625</v>
      </c>
      <c r="EA100">
        <v>0</v>
      </c>
      <c r="EB100">
        <v>0</v>
      </c>
      <c r="EC100">
        <v>0</v>
      </c>
      <c r="ED100">
        <v>4757.8999998569498</v>
      </c>
      <c r="EE100">
        <v>0</v>
      </c>
      <c r="EF100">
        <v>1.45</v>
      </c>
      <c r="EG100">
        <v>-8.7145300233663505</v>
      </c>
      <c r="EH100">
        <v>0.1948719268703</v>
      </c>
      <c r="EI100">
        <v>-28.8576923076923</v>
      </c>
      <c r="EJ100">
        <v>15</v>
      </c>
      <c r="EK100">
        <v>1634338707.5999999</v>
      </c>
      <c r="EL100" t="s">
        <v>570</v>
      </c>
      <c r="EM100">
        <v>1634338706.0999999</v>
      </c>
      <c r="EN100">
        <v>1634338707.5999999</v>
      </c>
      <c r="EO100">
        <v>143</v>
      </c>
      <c r="EP100">
        <v>-4.3999999999999997E-2</v>
      </c>
      <c r="EQ100">
        <v>-2E-3</v>
      </c>
      <c r="ER100">
        <v>4.9870000000000001</v>
      </c>
      <c r="ES100">
        <v>-0.63900000000000001</v>
      </c>
      <c r="ET100">
        <v>400</v>
      </c>
      <c r="EU100">
        <v>17</v>
      </c>
      <c r="EV100">
        <v>0.62</v>
      </c>
      <c r="EW100">
        <v>0.1</v>
      </c>
      <c r="EX100">
        <v>0.25515217499999998</v>
      </c>
      <c r="EY100">
        <v>6.1061189493432498E-2</v>
      </c>
      <c r="EZ100">
        <v>2.6631521726036899E-2</v>
      </c>
      <c r="FA100">
        <v>1</v>
      </c>
      <c r="FB100">
        <v>5.7092187500000002E-2</v>
      </c>
      <c r="FC100">
        <v>2.7962262664164E-3</v>
      </c>
      <c r="FD100">
        <v>9.0586963747205302E-4</v>
      </c>
      <c r="FE100">
        <v>1</v>
      </c>
      <c r="FF100">
        <v>2</v>
      </c>
      <c r="FG100">
        <v>2</v>
      </c>
      <c r="FH100" t="s">
        <v>403</v>
      </c>
      <c r="FI100">
        <v>3.8229000000000002</v>
      </c>
      <c r="FJ100">
        <v>2.7056399999999998</v>
      </c>
      <c r="FK100">
        <v>8.8385000000000005E-2</v>
      </c>
      <c r="FL100">
        <v>8.9159000000000002E-2</v>
      </c>
      <c r="FM100">
        <v>8.4512900000000002E-2</v>
      </c>
      <c r="FN100">
        <v>8.1691700000000006E-2</v>
      </c>
      <c r="FO100">
        <v>26525.5</v>
      </c>
      <c r="FP100">
        <v>22514.2</v>
      </c>
      <c r="FQ100">
        <v>26119.200000000001</v>
      </c>
      <c r="FR100">
        <v>24115.1</v>
      </c>
      <c r="FS100">
        <v>40819.5</v>
      </c>
      <c r="FT100">
        <v>36546.6</v>
      </c>
      <c r="FU100">
        <v>47220.3</v>
      </c>
      <c r="FV100">
        <v>42989.2</v>
      </c>
      <c r="FW100">
        <v>2.7076699999999998</v>
      </c>
      <c r="FX100">
        <v>1.7586999999999999</v>
      </c>
      <c r="FY100">
        <v>5.9183699999999999E-2</v>
      </c>
      <c r="FZ100">
        <v>0</v>
      </c>
      <c r="GA100">
        <v>23.206</v>
      </c>
      <c r="GB100">
        <v>999.9</v>
      </c>
      <c r="GC100">
        <v>48.491999999999997</v>
      </c>
      <c r="GD100">
        <v>26.858000000000001</v>
      </c>
      <c r="GE100">
        <v>18.924800000000001</v>
      </c>
      <c r="GF100">
        <v>54.777500000000003</v>
      </c>
      <c r="GG100">
        <v>46.895000000000003</v>
      </c>
      <c r="GH100">
        <v>3</v>
      </c>
      <c r="GI100">
        <v>-0.26617400000000002</v>
      </c>
      <c r="GJ100">
        <v>-0.91190099999999996</v>
      </c>
      <c r="GK100">
        <v>20.2621</v>
      </c>
      <c r="GL100">
        <v>5.23421</v>
      </c>
      <c r="GM100">
        <v>11.986000000000001</v>
      </c>
      <c r="GN100">
        <v>4.95695</v>
      </c>
      <c r="GO100">
        <v>3.3039999999999998</v>
      </c>
      <c r="GP100">
        <v>1638.4</v>
      </c>
      <c r="GQ100">
        <v>9999</v>
      </c>
      <c r="GR100">
        <v>3008.8</v>
      </c>
      <c r="GS100">
        <v>20.100000000000001</v>
      </c>
      <c r="GT100">
        <v>1.86816</v>
      </c>
      <c r="GU100">
        <v>1.86381</v>
      </c>
      <c r="GV100">
        <v>1.8714900000000001</v>
      </c>
      <c r="GW100">
        <v>1.8621799999999999</v>
      </c>
      <c r="GX100">
        <v>1.86172</v>
      </c>
      <c r="GY100">
        <v>1.8681700000000001</v>
      </c>
      <c r="GZ100">
        <v>1.85832</v>
      </c>
      <c r="HA100">
        <v>1.8647899999999999</v>
      </c>
      <c r="HB100">
        <v>5</v>
      </c>
      <c r="HC100">
        <v>0</v>
      </c>
      <c r="HD100">
        <v>0</v>
      </c>
      <c r="HE100">
        <v>0</v>
      </c>
      <c r="HF100" t="s">
        <v>396</v>
      </c>
      <c r="HG100" t="s">
        <v>397</v>
      </c>
      <c r="HH100" t="s">
        <v>398</v>
      </c>
      <c r="HI100" t="s">
        <v>398</v>
      </c>
      <c r="HJ100" t="s">
        <v>398</v>
      </c>
      <c r="HK100" t="s">
        <v>398</v>
      </c>
      <c r="HL100">
        <v>0</v>
      </c>
      <c r="HM100">
        <v>100</v>
      </c>
      <c r="HN100">
        <v>100</v>
      </c>
      <c r="HO100">
        <v>4.9870000000000001</v>
      </c>
      <c r="HP100">
        <v>-0.63900000000000001</v>
      </c>
      <c r="HQ100">
        <v>4.9870999999999999</v>
      </c>
      <c r="HR100">
        <v>0</v>
      </c>
      <c r="HS100">
        <v>0</v>
      </c>
      <c r="HT100">
        <v>0</v>
      </c>
      <c r="HU100">
        <v>-0.63907619047619202</v>
      </c>
      <c r="HV100">
        <v>0</v>
      </c>
      <c r="HW100">
        <v>0</v>
      </c>
      <c r="HX100">
        <v>0</v>
      </c>
      <c r="HY100">
        <v>-1</v>
      </c>
      <c r="HZ100">
        <v>-1</v>
      </c>
      <c r="IA100">
        <v>-1</v>
      </c>
      <c r="IB100">
        <v>-1</v>
      </c>
      <c r="IC100">
        <v>1.6</v>
      </c>
      <c r="ID100">
        <v>1.5</v>
      </c>
      <c r="IE100">
        <v>1.5234399999999999</v>
      </c>
      <c r="IF100">
        <v>2.33521</v>
      </c>
      <c r="IG100">
        <v>2.64893</v>
      </c>
      <c r="IH100">
        <v>2.8979499999999998</v>
      </c>
      <c r="II100">
        <v>2.8442400000000001</v>
      </c>
      <c r="IJ100">
        <v>2.3107899999999999</v>
      </c>
      <c r="IK100">
        <v>31.7392</v>
      </c>
      <c r="IL100">
        <v>14.587300000000001</v>
      </c>
      <c r="IM100">
        <v>18</v>
      </c>
      <c r="IN100">
        <v>1194.53</v>
      </c>
      <c r="IO100">
        <v>371.04399999999998</v>
      </c>
      <c r="IP100">
        <v>25.0001</v>
      </c>
      <c r="IQ100">
        <v>23.878699999999998</v>
      </c>
      <c r="IR100">
        <v>30</v>
      </c>
      <c r="IS100">
        <v>23.793600000000001</v>
      </c>
      <c r="IT100">
        <v>23.738900000000001</v>
      </c>
      <c r="IU100">
        <v>30.5504</v>
      </c>
      <c r="IV100">
        <v>0</v>
      </c>
      <c r="IW100">
        <v>100</v>
      </c>
      <c r="IX100">
        <v>25</v>
      </c>
      <c r="IY100">
        <v>400</v>
      </c>
      <c r="IZ100">
        <v>17.529800000000002</v>
      </c>
      <c r="JA100">
        <v>109.202</v>
      </c>
      <c r="JB100">
        <v>100.11499999999999</v>
      </c>
    </row>
    <row r="101" spans="1:262" x14ac:dyDescent="0.2">
      <c r="A101">
        <v>85</v>
      </c>
      <c r="B101">
        <v>1634338805.0999999</v>
      </c>
      <c r="C101">
        <v>1885.5</v>
      </c>
      <c r="D101" t="s">
        <v>587</v>
      </c>
      <c r="E101" t="s">
        <v>588</v>
      </c>
      <c r="F101" t="s">
        <v>391</v>
      </c>
      <c r="G101">
        <v>1634338805.0999999</v>
      </c>
      <c r="H101">
        <f t="shared" si="92"/>
        <v>9.7675074491017496E-5</v>
      </c>
      <c r="I101">
        <f t="shared" si="93"/>
        <v>9.7675074491017491E-2</v>
      </c>
      <c r="J101">
        <f t="shared" si="94"/>
        <v>-0.4157684532149965</v>
      </c>
      <c r="K101">
        <f t="shared" si="95"/>
        <v>400.24799999999999</v>
      </c>
      <c r="L101">
        <f t="shared" si="96"/>
        <v>501.01405915557575</v>
      </c>
      <c r="M101">
        <f t="shared" si="97"/>
        <v>45.616332066109337</v>
      </c>
      <c r="N101">
        <f t="shared" si="98"/>
        <v>36.441783105984001</v>
      </c>
      <c r="O101">
        <f t="shared" si="99"/>
        <v>5.908833227335865E-3</v>
      </c>
      <c r="P101">
        <f t="shared" si="100"/>
        <v>2.7632796001796049</v>
      </c>
      <c r="Q101">
        <f t="shared" si="101"/>
        <v>5.9018227220734186E-3</v>
      </c>
      <c r="R101">
        <f t="shared" si="102"/>
        <v>3.6892683602825172E-3</v>
      </c>
      <c r="S101">
        <f t="shared" si="103"/>
        <v>0</v>
      </c>
      <c r="T101">
        <f t="shared" si="104"/>
        <v>25.20234610592027</v>
      </c>
      <c r="U101">
        <f t="shared" si="105"/>
        <v>24.185500000000001</v>
      </c>
      <c r="V101">
        <f t="shared" si="106"/>
        <v>3.0285104264194311</v>
      </c>
      <c r="W101">
        <f t="shared" si="107"/>
        <v>48.384946208972991</v>
      </c>
      <c r="X101">
        <f t="shared" si="108"/>
        <v>1.5596341674384</v>
      </c>
      <c r="Y101">
        <f t="shared" si="109"/>
        <v>3.2233872095308143</v>
      </c>
      <c r="Z101">
        <f t="shared" si="110"/>
        <v>1.4688762589810311</v>
      </c>
      <c r="AA101">
        <f t="shared" si="111"/>
        <v>-4.3074707850538712</v>
      </c>
      <c r="AB101">
        <f t="shared" si="112"/>
        <v>155.48409053735588</v>
      </c>
      <c r="AC101">
        <f t="shared" si="113"/>
        <v>11.867038186693708</v>
      </c>
      <c r="AD101">
        <f t="shared" si="114"/>
        <v>163.04365793899572</v>
      </c>
      <c r="AE101">
        <v>0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48305.49662450578</v>
      </c>
      <c r="AJ101" t="s">
        <v>392</v>
      </c>
      <c r="AK101" t="s">
        <v>392</v>
      </c>
      <c r="AL101">
        <v>0</v>
      </c>
      <c r="AM101">
        <v>0</v>
      </c>
      <c r="AN101" t="e">
        <f t="shared" si="118"/>
        <v>#DIV/0!</v>
      </c>
      <c r="AO101">
        <v>0</v>
      </c>
      <c r="AP101" t="s">
        <v>392</v>
      </c>
      <c r="AQ101" t="s">
        <v>392</v>
      </c>
      <c r="AR101">
        <v>0</v>
      </c>
      <c r="AS101">
        <v>0</v>
      </c>
      <c r="AT101" t="e">
        <f t="shared" si="119"/>
        <v>#DIV/0!</v>
      </c>
      <c r="AU101">
        <v>0.5</v>
      </c>
      <c r="AV101">
        <f t="shared" si="120"/>
        <v>0</v>
      </c>
      <c r="AW101">
        <f t="shared" si="121"/>
        <v>-0.4157684532149965</v>
      </c>
      <c r="AX101" t="e">
        <f t="shared" si="122"/>
        <v>#DIV/0!</v>
      </c>
      <c r="AY101" t="e">
        <f t="shared" si="123"/>
        <v>#DIV/0!</v>
      </c>
      <c r="AZ101" t="e">
        <f t="shared" si="124"/>
        <v>#DIV/0!</v>
      </c>
      <c r="BA101" t="e">
        <f t="shared" si="125"/>
        <v>#DIV/0!</v>
      </c>
      <c r="BB101" t="s">
        <v>392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 t="e">
        <f t="shared" si="130"/>
        <v>#DIV/0!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v>231</v>
      </c>
      <c r="BM101">
        <v>300</v>
      </c>
      <c r="BN101">
        <v>300</v>
      </c>
      <c r="BO101">
        <v>300</v>
      </c>
      <c r="BP101">
        <v>8330.7900000000009</v>
      </c>
      <c r="BQ101">
        <v>980.15</v>
      </c>
      <c r="BR101">
        <v>-5.6589800000000001E-3</v>
      </c>
      <c r="BS101">
        <v>1.45</v>
      </c>
      <c r="BT101" t="s">
        <v>392</v>
      </c>
      <c r="BU101" t="s">
        <v>392</v>
      </c>
      <c r="BV101" t="s">
        <v>392</v>
      </c>
      <c r="BW101" t="s">
        <v>392</v>
      </c>
      <c r="BX101" t="s">
        <v>392</v>
      </c>
      <c r="BY101" t="s">
        <v>392</v>
      </c>
      <c r="BZ101" t="s">
        <v>392</v>
      </c>
      <c r="CA101" t="s">
        <v>392</v>
      </c>
      <c r="CB101" t="s">
        <v>392</v>
      </c>
      <c r="CC101" t="s">
        <v>392</v>
      </c>
      <c r="CD101">
        <f t="shared" si="134"/>
        <v>0</v>
      </c>
      <c r="CE101">
        <f t="shared" si="135"/>
        <v>0</v>
      </c>
      <c r="CF101">
        <f t="shared" si="136"/>
        <v>0</v>
      </c>
      <c r="CG101">
        <f t="shared" si="137"/>
        <v>0</v>
      </c>
      <c r="CH101">
        <v>6</v>
      </c>
      <c r="CI101">
        <v>0.5</v>
      </c>
      <c r="CJ101" t="s">
        <v>393</v>
      </c>
      <c r="CK101">
        <v>2</v>
      </c>
      <c r="CL101">
        <v>1634338805.0999999</v>
      </c>
      <c r="CM101">
        <v>400.24799999999999</v>
      </c>
      <c r="CN101">
        <v>400.02199999999999</v>
      </c>
      <c r="CO101">
        <v>17.129799999999999</v>
      </c>
      <c r="CP101">
        <v>17.072199999999999</v>
      </c>
      <c r="CQ101">
        <v>395.26100000000002</v>
      </c>
      <c r="CR101">
        <v>17.768899999999999</v>
      </c>
      <c r="CS101">
        <v>1000.02</v>
      </c>
      <c r="CT101">
        <v>90.945800000000006</v>
      </c>
      <c r="CU101">
        <v>0.10220799999999999</v>
      </c>
      <c r="CV101">
        <v>25.229199999999999</v>
      </c>
      <c r="CW101">
        <v>24.185500000000001</v>
      </c>
      <c r="CX101">
        <v>999.9</v>
      </c>
      <c r="CY101">
        <v>0</v>
      </c>
      <c r="CZ101">
        <v>0</v>
      </c>
      <c r="DA101">
        <v>9985</v>
      </c>
      <c r="DB101">
        <v>0</v>
      </c>
      <c r="DC101">
        <v>0.22256699999999999</v>
      </c>
      <c r="DD101">
        <v>0.22628799999999999</v>
      </c>
      <c r="DE101">
        <v>407.22399999999999</v>
      </c>
      <c r="DF101">
        <v>406.97</v>
      </c>
      <c r="DG101">
        <v>5.7601899999999998E-2</v>
      </c>
      <c r="DH101">
        <v>400.02199999999999</v>
      </c>
      <c r="DI101">
        <v>17.072199999999999</v>
      </c>
      <c r="DJ101">
        <v>1.5578799999999999</v>
      </c>
      <c r="DK101">
        <v>1.55264</v>
      </c>
      <c r="DL101">
        <v>13.548400000000001</v>
      </c>
      <c r="DM101">
        <v>13.496700000000001</v>
      </c>
      <c r="DN101">
        <v>0</v>
      </c>
      <c r="DO101">
        <v>0</v>
      </c>
      <c r="DP101">
        <v>0</v>
      </c>
      <c r="DQ101">
        <v>0</v>
      </c>
      <c r="DR101">
        <v>2.2000000000000002</v>
      </c>
      <c r="DS101">
        <v>0</v>
      </c>
      <c r="DT101">
        <v>-23.8</v>
      </c>
      <c r="DU101">
        <v>-2.8</v>
      </c>
      <c r="DV101">
        <v>34.625</v>
      </c>
      <c r="DW101">
        <v>40.061999999999998</v>
      </c>
      <c r="DX101">
        <v>37.5</v>
      </c>
      <c r="DY101">
        <v>39.061999999999998</v>
      </c>
      <c r="DZ101">
        <v>35.625</v>
      </c>
      <c r="EA101">
        <v>0</v>
      </c>
      <c r="EB101">
        <v>0</v>
      </c>
      <c r="EC101">
        <v>0</v>
      </c>
      <c r="ED101">
        <v>4762.6999998092697</v>
      </c>
      <c r="EE101">
        <v>0</v>
      </c>
      <c r="EF101">
        <v>0.16923076923076899</v>
      </c>
      <c r="EG101">
        <v>-2.9948719354044702</v>
      </c>
      <c r="EH101">
        <v>24.112820612765098</v>
      </c>
      <c r="EI101">
        <v>-27.4038461538461</v>
      </c>
      <c r="EJ101">
        <v>15</v>
      </c>
      <c r="EK101">
        <v>1634338707.5999999</v>
      </c>
      <c r="EL101" t="s">
        <v>570</v>
      </c>
      <c r="EM101">
        <v>1634338706.0999999</v>
      </c>
      <c r="EN101">
        <v>1634338707.5999999</v>
      </c>
      <c r="EO101">
        <v>143</v>
      </c>
      <c r="EP101">
        <v>-4.3999999999999997E-2</v>
      </c>
      <c r="EQ101">
        <v>-2E-3</v>
      </c>
      <c r="ER101">
        <v>4.9870000000000001</v>
      </c>
      <c r="ES101">
        <v>-0.63900000000000001</v>
      </c>
      <c r="ET101">
        <v>400</v>
      </c>
      <c r="EU101">
        <v>17</v>
      </c>
      <c r="EV101">
        <v>0.62</v>
      </c>
      <c r="EW101">
        <v>0.1</v>
      </c>
      <c r="EX101">
        <v>0.25711807317073199</v>
      </c>
      <c r="EY101">
        <v>-5.6368975609755602E-2</v>
      </c>
      <c r="EZ101">
        <v>2.8881560256473399E-2</v>
      </c>
      <c r="FA101">
        <v>1</v>
      </c>
      <c r="FB101">
        <v>5.7698124390243903E-2</v>
      </c>
      <c r="FC101">
        <v>2.55095749128915E-3</v>
      </c>
      <c r="FD101">
        <v>9.8686170498756801E-4</v>
      </c>
      <c r="FE101">
        <v>1</v>
      </c>
      <c r="FF101">
        <v>2</v>
      </c>
      <c r="FG101">
        <v>2</v>
      </c>
      <c r="FH101" t="s">
        <v>403</v>
      </c>
      <c r="FI101">
        <v>3.8229299999999999</v>
      </c>
      <c r="FJ101">
        <v>2.7053099999999999</v>
      </c>
      <c r="FK101">
        <v>8.8394700000000007E-2</v>
      </c>
      <c r="FL101">
        <v>8.9163300000000001E-2</v>
      </c>
      <c r="FM101">
        <v>8.4486800000000001E-2</v>
      </c>
      <c r="FN101">
        <v>8.1673599999999999E-2</v>
      </c>
      <c r="FO101">
        <v>26525.599999999999</v>
      </c>
      <c r="FP101">
        <v>22514.1</v>
      </c>
      <c r="FQ101">
        <v>26119.599999999999</v>
      </c>
      <c r="FR101">
        <v>24115.1</v>
      </c>
      <c r="FS101">
        <v>40820.800000000003</v>
      </c>
      <c r="FT101">
        <v>36547.1</v>
      </c>
      <c r="FU101">
        <v>47220.4</v>
      </c>
      <c r="FV101">
        <v>42989</v>
      </c>
      <c r="FW101">
        <v>2.70627</v>
      </c>
      <c r="FX101">
        <v>1.75922</v>
      </c>
      <c r="FY101">
        <v>5.9395999999999997E-2</v>
      </c>
      <c r="FZ101">
        <v>0</v>
      </c>
      <c r="GA101">
        <v>23.2089</v>
      </c>
      <c r="GB101">
        <v>999.9</v>
      </c>
      <c r="GC101">
        <v>48.491999999999997</v>
      </c>
      <c r="GD101">
        <v>26.858000000000001</v>
      </c>
      <c r="GE101">
        <v>18.924600000000002</v>
      </c>
      <c r="GF101">
        <v>55.447499999999998</v>
      </c>
      <c r="GG101">
        <v>46.9071</v>
      </c>
      <c r="GH101">
        <v>3</v>
      </c>
      <c r="GI101">
        <v>-0.26563999999999999</v>
      </c>
      <c r="GJ101">
        <v>-0.91126600000000002</v>
      </c>
      <c r="GK101">
        <v>20.2622</v>
      </c>
      <c r="GL101">
        <v>5.2343599999999997</v>
      </c>
      <c r="GM101">
        <v>11.986000000000001</v>
      </c>
      <c r="GN101">
        <v>4.9566499999999998</v>
      </c>
      <c r="GO101">
        <v>3.3039999999999998</v>
      </c>
      <c r="GP101">
        <v>1638.7</v>
      </c>
      <c r="GQ101">
        <v>9999</v>
      </c>
      <c r="GR101">
        <v>3008.8</v>
      </c>
      <c r="GS101">
        <v>20.100000000000001</v>
      </c>
      <c r="GT101">
        <v>1.8681700000000001</v>
      </c>
      <c r="GU101">
        <v>1.8638399999999999</v>
      </c>
      <c r="GV101">
        <v>1.8714900000000001</v>
      </c>
      <c r="GW101">
        <v>1.8621799999999999</v>
      </c>
      <c r="GX101">
        <v>1.86172</v>
      </c>
      <c r="GY101">
        <v>1.8682000000000001</v>
      </c>
      <c r="GZ101">
        <v>1.85833</v>
      </c>
      <c r="HA101">
        <v>1.8647899999999999</v>
      </c>
      <c r="HB101">
        <v>5</v>
      </c>
      <c r="HC101">
        <v>0</v>
      </c>
      <c r="HD101">
        <v>0</v>
      </c>
      <c r="HE101">
        <v>0</v>
      </c>
      <c r="HF101" t="s">
        <v>396</v>
      </c>
      <c r="HG101" t="s">
        <v>397</v>
      </c>
      <c r="HH101" t="s">
        <v>398</v>
      </c>
      <c r="HI101" t="s">
        <v>398</v>
      </c>
      <c r="HJ101" t="s">
        <v>398</v>
      </c>
      <c r="HK101" t="s">
        <v>398</v>
      </c>
      <c r="HL101">
        <v>0</v>
      </c>
      <c r="HM101">
        <v>100</v>
      </c>
      <c r="HN101">
        <v>100</v>
      </c>
      <c r="HO101">
        <v>4.9870000000000001</v>
      </c>
      <c r="HP101">
        <v>-0.6391</v>
      </c>
      <c r="HQ101">
        <v>4.9870999999999999</v>
      </c>
      <c r="HR101">
        <v>0</v>
      </c>
      <c r="HS101">
        <v>0</v>
      </c>
      <c r="HT101">
        <v>0</v>
      </c>
      <c r="HU101">
        <v>-0.63907619047619202</v>
      </c>
      <c r="HV101">
        <v>0</v>
      </c>
      <c r="HW101">
        <v>0</v>
      </c>
      <c r="HX101">
        <v>0</v>
      </c>
      <c r="HY101">
        <v>-1</v>
      </c>
      <c r="HZ101">
        <v>-1</v>
      </c>
      <c r="IA101">
        <v>-1</v>
      </c>
      <c r="IB101">
        <v>-1</v>
      </c>
      <c r="IC101">
        <v>1.6</v>
      </c>
      <c r="ID101">
        <v>1.6</v>
      </c>
      <c r="IE101">
        <v>1.5246599999999999</v>
      </c>
      <c r="IF101">
        <v>2.34131</v>
      </c>
      <c r="IG101">
        <v>2.64893</v>
      </c>
      <c r="IH101">
        <v>2.8991699999999998</v>
      </c>
      <c r="II101">
        <v>2.8442400000000001</v>
      </c>
      <c r="IJ101">
        <v>2.3168899999999999</v>
      </c>
      <c r="IK101">
        <v>31.7392</v>
      </c>
      <c r="IL101">
        <v>14.587300000000001</v>
      </c>
      <c r="IM101">
        <v>18</v>
      </c>
      <c r="IN101">
        <v>1192.73</v>
      </c>
      <c r="IO101">
        <v>371.31400000000002</v>
      </c>
      <c r="IP101">
        <v>25</v>
      </c>
      <c r="IQ101">
        <v>23.878699999999998</v>
      </c>
      <c r="IR101">
        <v>30.0002</v>
      </c>
      <c r="IS101">
        <v>23.793600000000001</v>
      </c>
      <c r="IT101">
        <v>23.738900000000001</v>
      </c>
      <c r="IU101">
        <v>30.55</v>
      </c>
      <c r="IV101">
        <v>0</v>
      </c>
      <c r="IW101">
        <v>100</v>
      </c>
      <c r="IX101">
        <v>25</v>
      </c>
      <c r="IY101">
        <v>400</v>
      </c>
      <c r="IZ101">
        <v>17.529800000000002</v>
      </c>
      <c r="JA101">
        <v>109.203</v>
      </c>
      <c r="JB101">
        <v>100.11499999999999</v>
      </c>
    </row>
    <row r="102" spans="1:262" x14ac:dyDescent="0.2">
      <c r="A102">
        <v>86</v>
      </c>
      <c r="B102">
        <v>1634338810.0999999</v>
      </c>
      <c r="C102">
        <v>1890.5</v>
      </c>
      <c r="D102" t="s">
        <v>589</v>
      </c>
      <c r="E102" t="s">
        <v>590</v>
      </c>
      <c r="F102" t="s">
        <v>391</v>
      </c>
      <c r="G102">
        <v>1634338810.0999999</v>
      </c>
      <c r="H102">
        <f t="shared" si="92"/>
        <v>1.029307691856383E-4</v>
      </c>
      <c r="I102">
        <f t="shared" si="93"/>
        <v>0.1029307691856383</v>
      </c>
      <c r="J102">
        <f t="shared" si="94"/>
        <v>-0.48619929951267193</v>
      </c>
      <c r="K102">
        <f t="shared" si="95"/>
        <v>400.21899999999999</v>
      </c>
      <c r="L102">
        <f t="shared" si="96"/>
        <v>513.1838116651295</v>
      </c>
      <c r="M102">
        <f t="shared" si="97"/>
        <v>46.726407287895249</v>
      </c>
      <c r="N102">
        <f t="shared" si="98"/>
        <v>36.440736385809991</v>
      </c>
      <c r="O102">
        <f t="shared" si="99"/>
        <v>6.2271997626787423E-3</v>
      </c>
      <c r="P102">
        <f t="shared" si="100"/>
        <v>2.7775333050669997</v>
      </c>
      <c r="Q102">
        <f t="shared" si="101"/>
        <v>6.2194538956684914E-3</v>
      </c>
      <c r="R102">
        <f t="shared" si="102"/>
        <v>3.8878538019794301E-3</v>
      </c>
      <c r="S102">
        <f t="shared" si="103"/>
        <v>0</v>
      </c>
      <c r="T102">
        <f t="shared" si="104"/>
        <v>25.199836053689893</v>
      </c>
      <c r="U102">
        <f t="shared" si="105"/>
        <v>24.185700000000001</v>
      </c>
      <c r="V102">
        <f t="shared" si="106"/>
        <v>3.0285467602112695</v>
      </c>
      <c r="W102">
        <f t="shared" si="107"/>
        <v>48.387975825628608</v>
      </c>
      <c r="X102">
        <f t="shared" si="108"/>
        <v>1.5596204315109998</v>
      </c>
      <c r="Y102">
        <f t="shared" si="109"/>
        <v>3.2231570031597592</v>
      </c>
      <c r="Z102">
        <f t="shared" si="110"/>
        <v>1.4689263287002696</v>
      </c>
      <c r="AA102">
        <f t="shared" si="111"/>
        <v>-4.5392469210866491</v>
      </c>
      <c r="AB102">
        <f t="shared" si="112"/>
        <v>156.07647802823149</v>
      </c>
      <c r="AC102">
        <f t="shared" si="113"/>
        <v>11.851060150419627</v>
      </c>
      <c r="AD102">
        <f t="shared" si="114"/>
        <v>163.38829125756448</v>
      </c>
      <c r="AE102">
        <v>0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48696.557705596599</v>
      </c>
      <c r="AJ102" t="s">
        <v>392</v>
      </c>
      <c r="AK102" t="s">
        <v>392</v>
      </c>
      <c r="AL102">
        <v>0</v>
      </c>
      <c r="AM102">
        <v>0</v>
      </c>
      <c r="AN102" t="e">
        <f t="shared" si="118"/>
        <v>#DIV/0!</v>
      </c>
      <c r="AO102">
        <v>0</v>
      </c>
      <c r="AP102" t="s">
        <v>392</v>
      </c>
      <c r="AQ102" t="s">
        <v>392</v>
      </c>
      <c r="AR102">
        <v>0</v>
      </c>
      <c r="AS102">
        <v>0</v>
      </c>
      <c r="AT102" t="e">
        <f t="shared" si="119"/>
        <v>#DIV/0!</v>
      </c>
      <c r="AU102">
        <v>0.5</v>
      </c>
      <c r="AV102">
        <f t="shared" si="120"/>
        <v>0</v>
      </c>
      <c r="AW102">
        <f t="shared" si="121"/>
        <v>-0.48619929951267193</v>
      </c>
      <c r="AX102" t="e">
        <f t="shared" si="122"/>
        <v>#DIV/0!</v>
      </c>
      <c r="AY102" t="e">
        <f t="shared" si="123"/>
        <v>#DIV/0!</v>
      </c>
      <c r="AZ102" t="e">
        <f t="shared" si="124"/>
        <v>#DIV/0!</v>
      </c>
      <c r="BA102" t="e">
        <f t="shared" si="125"/>
        <v>#DIV/0!</v>
      </c>
      <c r="BB102" t="s">
        <v>392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 t="e">
        <f t="shared" si="130"/>
        <v>#DIV/0!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v>231</v>
      </c>
      <c r="BM102">
        <v>300</v>
      </c>
      <c r="BN102">
        <v>300</v>
      </c>
      <c r="BO102">
        <v>300</v>
      </c>
      <c r="BP102">
        <v>8330.7900000000009</v>
      </c>
      <c r="BQ102">
        <v>980.15</v>
      </c>
      <c r="BR102">
        <v>-5.6589800000000001E-3</v>
      </c>
      <c r="BS102">
        <v>1.45</v>
      </c>
      <c r="BT102" t="s">
        <v>392</v>
      </c>
      <c r="BU102" t="s">
        <v>392</v>
      </c>
      <c r="BV102" t="s">
        <v>392</v>
      </c>
      <c r="BW102" t="s">
        <v>392</v>
      </c>
      <c r="BX102" t="s">
        <v>392</v>
      </c>
      <c r="BY102" t="s">
        <v>392</v>
      </c>
      <c r="BZ102" t="s">
        <v>392</v>
      </c>
      <c r="CA102" t="s">
        <v>392</v>
      </c>
      <c r="CB102" t="s">
        <v>392</v>
      </c>
      <c r="CC102" t="s">
        <v>392</v>
      </c>
      <c r="CD102">
        <f t="shared" si="134"/>
        <v>0</v>
      </c>
      <c r="CE102">
        <f t="shared" si="135"/>
        <v>0</v>
      </c>
      <c r="CF102">
        <f t="shared" si="136"/>
        <v>0</v>
      </c>
      <c r="CG102">
        <f t="shared" si="137"/>
        <v>0</v>
      </c>
      <c r="CH102">
        <v>6</v>
      </c>
      <c r="CI102">
        <v>0.5</v>
      </c>
      <c r="CJ102" t="s">
        <v>393</v>
      </c>
      <c r="CK102">
        <v>2</v>
      </c>
      <c r="CL102">
        <v>1634338810.0999999</v>
      </c>
      <c r="CM102">
        <v>400.21899999999999</v>
      </c>
      <c r="CN102">
        <v>399.952</v>
      </c>
      <c r="CO102">
        <v>17.128900000000002</v>
      </c>
      <c r="CP102">
        <v>17.068200000000001</v>
      </c>
      <c r="CQ102">
        <v>395.23200000000003</v>
      </c>
      <c r="CR102">
        <v>17.768000000000001</v>
      </c>
      <c r="CS102">
        <v>1000.01</v>
      </c>
      <c r="CT102">
        <v>90.950199999999995</v>
      </c>
      <c r="CU102">
        <v>0.10179000000000001</v>
      </c>
      <c r="CV102">
        <v>25.228000000000002</v>
      </c>
      <c r="CW102">
        <v>24.185700000000001</v>
      </c>
      <c r="CX102">
        <v>999.9</v>
      </c>
      <c r="CY102">
        <v>0</v>
      </c>
      <c r="CZ102">
        <v>0</v>
      </c>
      <c r="DA102">
        <v>10068.799999999999</v>
      </c>
      <c r="DB102">
        <v>0</v>
      </c>
      <c r="DC102">
        <v>0.22256699999999999</v>
      </c>
      <c r="DD102">
        <v>0.26696799999999998</v>
      </c>
      <c r="DE102">
        <v>407.19400000000002</v>
      </c>
      <c r="DF102">
        <v>406.89699999999999</v>
      </c>
      <c r="DG102">
        <v>6.0737600000000003E-2</v>
      </c>
      <c r="DH102">
        <v>399.952</v>
      </c>
      <c r="DI102">
        <v>17.068200000000001</v>
      </c>
      <c r="DJ102">
        <v>1.5578799999999999</v>
      </c>
      <c r="DK102">
        <v>1.5523499999999999</v>
      </c>
      <c r="DL102">
        <v>13.548400000000001</v>
      </c>
      <c r="DM102">
        <v>13.4938</v>
      </c>
      <c r="DN102">
        <v>0</v>
      </c>
      <c r="DO102">
        <v>0</v>
      </c>
      <c r="DP102">
        <v>0</v>
      </c>
      <c r="DQ102">
        <v>0</v>
      </c>
      <c r="DR102">
        <v>-2.2999999999999998</v>
      </c>
      <c r="DS102">
        <v>0</v>
      </c>
      <c r="DT102">
        <v>-20.399999999999999</v>
      </c>
      <c r="DU102">
        <v>-3.1</v>
      </c>
      <c r="DV102">
        <v>34.625</v>
      </c>
      <c r="DW102">
        <v>40.061999999999998</v>
      </c>
      <c r="DX102">
        <v>37.5</v>
      </c>
      <c r="DY102">
        <v>39.061999999999998</v>
      </c>
      <c r="DZ102">
        <v>35.625</v>
      </c>
      <c r="EA102">
        <v>0</v>
      </c>
      <c r="EB102">
        <v>0</v>
      </c>
      <c r="EC102">
        <v>0</v>
      </c>
      <c r="ED102">
        <v>4767.5</v>
      </c>
      <c r="EE102">
        <v>0</v>
      </c>
      <c r="EF102">
        <v>0.34615384615384598</v>
      </c>
      <c r="EG102">
        <v>18.9333333768475</v>
      </c>
      <c r="EH102">
        <v>12.7589742575668</v>
      </c>
      <c r="EI102">
        <v>-26.469230769230801</v>
      </c>
      <c r="EJ102">
        <v>15</v>
      </c>
      <c r="EK102">
        <v>1634338707.5999999</v>
      </c>
      <c r="EL102" t="s">
        <v>570</v>
      </c>
      <c r="EM102">
        <v>1634338706.0999999</v>
      </c>
      <c r="EN102">
        <v>1634338707.5999999</v>
      </c>
      <c r="EO102">
        <v>143</v>
      </c>
      <c r="EP102">
        <v>-4.3999999999999997E-2</v>
      </c>
      <c r="EQ102">
        <v>-2E-3</v>
      </c>
      <c r="ER102">
        <v>4.9870000000000001</v>
      </c>
      <c r="ES102">
        <v>-0.63900000000000001</v>
      </c>
      <c r="ET102">
        <v>400</v>
      </c>
      <c r="EU102">
        <v>17</v>
      </c>
      <c r="EV102">
        <v>0.62</v>
      </c>
      <c r="EW102">
        <v>0.1</v>
      </c>
      <c r="EX102">
        <v>0.25774920000000001</v>
      </c>
      <c r="EY102">
        <v>-1.08845628517826E-2</v>
      </c>
      <c r="EZ102">
        <v>2.8839363660802201E-2</v>
      </c>
      <c r="FA102">
        <v>1</v>
      </c>
      <c r="FB102">
        <v>5.7606209999999998E-2</v>
      </c>
      <c r="FC102">
        <v>3.8147617260786601E-3</v>
      </c>
      <c r="FD102">
        <v>9.3291974863864895E-4</v>
      </c>
      <c r="FE102">
        <v>1</v>
      </c>
      <c r="FF102">
        <v>2</v>
      </c>
      <c r="FG102">
        <v>2</v>
      </c>
      <c r="FH102" t="s">
        <v>403</v>
      </c>
      <c r="FI102">
        <v>3.8229199999999999</v>
      </c>
      <c r="FJ102">
        <v>2.7056300000000002</v>
      </c>
      <c r="FK102">
        <v>8.8393799999999995E-2</v>
      </c>
      <c r="FL102">
        <v>8.9155499999999999E-2</v>
      </c>
      <c r="FM102">
        <v>8.4487699999999999E-2</v>
      </c>
      <c r="FN102">
        <v>8.1663600000000003E-2</v>
      </c>
      <c r="FO102">
        <v>26524.9</v>
      </c>
      <c r="FP102">
        <v>22514.3</v>
      </c>
      <c r="FQ102">
        <v>26118.799999999999</v>
      </c>
      <c r="FR102">
        <v>24115.200000000001</v>
      </c>
      <c r="FS102">
        <v>40819.800000000003</v>
      </c>
      <c r="FT102">
        <v>36547.599999999999</v>
      </c>
      <c r="FU102">
        <v>47219.3</v>
      </c>
      <c r="FV102">
        <v>42989.1</v>
      </c>
      <c r="FW102">
        <v>2.7086700000000001</v>
      </c>
      <c r="FX102">
        <v>1.7587699999999999</v>
      </c>
      <c r="FY102">
        <v>5.9198599999999997E-2</v>
      </c>
      <c r="FZ102">
        <v>0</v>
      </c>
      <c r="GA102">
        <v>23.212399999999999</v>
      </c>
      <c r="GB102">
        <v>999.9</v>
      </c>
      <c r="GC102">
        <v>48.491999999999997</v>
      </c>
      <c r="GD102">
        <v>26.858000000000001</v>
      </c>
      <c r="GE102">
        <v>18.924299999999999</v>
      </c>
      <c r="GF102">
        <v>54.887500000000003</v>
      </c>
      <c r="GG102">
        <v>46.890999999999998</v>
      </c>
      <c r="GH102">
        <v>3</v>
      </c>
      <c r="GI102">
        <v>-0.26603900000000003</v>
      </c>
      <c r="GJ102">
        <v>-0.91217300000000001</v>
      </c>
      <c r="GK102">
        <v>20.2624</v>
      </c>
      <c r="GL102">
        <v>5.2340600000000004</v>
      </c>
      <c r="GM102">
        <v>11.986000000000001</v>
      </c>
      <c r="GN102">
        <v>4.9564500000000002</v>
      </c>
      <c r="GO102">
        <v>3.3039999999999998</v>
      </c>
      <c r="GP102">
        <v>1638.7</v>
      </c>
      <c r="GQ102">
        <v>9999</v>
      </c>
      <c r="GR102">
        <v>3008.8</v>
      </c>
      <c r="GS102">
        <v>20.100000000000001</v>
      </c>
      <c r="GT102">
        <v>1.86815</v>
      </c>
      <c r="GU102">
        <v>1.8638300000000001</v>
      </c>
      <c r="GV102">
        <v>1.8714900000000001</v>
      </c>
      <c r="GW102">
        <v>1.8621799999999999</v>
      </c>
      <c r="GX102">
        <v>1.86172</v>
      </c>
      <c r="GY102">
        <v>1.8682000000000001</v>
      </c>
      <c r="GZ102">
        <v>1.8583099999999999</v>
      </c>
      <c r="HA102">
        <v>1.8647800000000001</v>
      </c>
      <c r="HB102">
        <v>5</v>
      </c>
      <c r="HC102">
        <v>0</v>
      </c>
      <c r="HD102">
        <v>0</v>
      </c>
      <c r="HE102">
        <v>0</v>
      </c>
      <c r="HF102" t="s">
        <v>396</v>
      </c>
      <c r="HG102" t="s">
        <v>397</v>
      </c>
      <c r="HH102" t="s">
        <v>398</v>
      </c>
      <c r="HI102" t="s">
        <v>398</v>
      </c>
      <c r="HJ102" t="s">
        <v>398</v>
      </c>
      <c r="HK102" t="s">
        <v>398</v>
      </c>
      <c r="HL102">
        <v>0</v>
      </c>
      <c r="HM102">
        <v>100</v>
      </c>
      <c r="HN102">
        <v>100</v>
      </c>
      <c r="HO102">
        <v>4.9870000000000001</v>
      </c>
      <c r="HP102">
        <v>-0.6391</v>
      </c>
      <c r="HQ102">
        <v>4.9870999999999999</v>
      </c>
      <c r="HR102">
        <v>0</v>
      </c>
      <c r="HS102">
        <v>0</v>
      </c>
      <c r="HT102">
        <v>0</v>
      </c>
      <c r="HU102">
        <v>-0.63907619047619202</v>
      </c>
      <c r="HV102">
        <v>0</v>
      </c>
      <c r="HW102">
        <v>0</v>
      </c>
      <c r="HX102">
        <v>0</v>
      </c>
      <c r="HY102">
        <v>-1</v>
      </c>
      <c r="HZ102">
        <v>-1</v>
      </c>
      <c r="IA102">
        <v>-1</v>
      </c>
      <c r="IB102">
        <v>-1</v>
      </c>
      <c r="IC102">
        <v>1.7</v>
      </c>
      <c r="ID102">
        <v>1.7</v>
      </c>
      <c r="IE102">
        <v>1.5246599999999999</v>
      </c>
      <c r="IF102">
        <v>2.34009</v>
      </c>
      <c r="IG102">
        <v>2.64893</v>
      </c>
      <c r="IH102">
        <v>2.8979499999999998</v>
      </c>
      <c r="II102">
        <v>2.8442400000000001</v>
      </c>
      <c r="IJ102">
        <v>2.32422</v>
      </c>
      <c r="IK102">
        <v>31.7392</v>
      </c>
      <c r="IL102">
        <v>14.569800000000001</v>
      </c>
      <c r="IM102">
        <v>18</v>
      </c>
      <c r="IN102">
        <v>1195.8</v>
      </c>
      <c r="IO102">
        <v>371.08199999999999</v>
      </c>
      <c r="IP102">
        <v>24.9999</v>
      </c>
      <c r="IQ102">
        <v>23.878699999999998</v>
      </c>
      <c r="IR102">
        <v>30</v>
      </c>
      <c r="IS102">
        <v>23.793600000000001</v>
      </c>
      <c r="IT102">
        <v>23.738900000000001</v>
      </c>
      <c r="IU102">
        <v>30.552399999999999</v>
      </c>
      <c r="IV102">
        <v>0</v>
      </c>
      <c r="IW102">
        <v>100</v>
      </c>
      <c r="IX102">
        <v>25</v>
      </c>
      <c r="IY102">
        <v>400</v>
      </c>
      <c r="IZ102">
        <v>17.529800000000002</v>
      </c>
      <c r="JA102">
        <v>109.2</v>
      </c>
      <c r="JB102">
        <v>100.11499999999999</v>
      </c>
    </row>
    <row r="103" spans="1:262" x14ac:dyDescent="0.2">
      <c r="A103">
        <v>87</v>
      </c>
      <c r="B103">
        <v>1634338815.0999999</v>
      </c>
      <c r="C103">
        <v>1895.5</v>
      </c>
      <c r="D103" t="s">
        <v>591</v>
      </c>
      <c r="E103" t="s">
        <v>592</v>
      </c>
      <c r="F103" t="s">
        <v>391</v>
      </c>
      <c r="G103">
        <v>1634338815.0999999</v>
      </c>
      <c r="H103">
        <f t="shared" si="92"/>
        <v>1.034346805198962E-4</v>
      </c>
      <c r="I103">
        <f t="shared" si="93"/>
        <v>0.1034346805198962</v>
      </c>
      <c r="J103">
        <f t="shared" si="94"/>
        <v>-0.55638687109195673</v>
      </c>
      <c r="K103">
        <f t="shared" si="95"/>
        <v>400.28500000000003</v>
      </c>
      <c r="L103">
        <f t="shared" si="96"/>
        <v>530.53786736760139</v>
      </c>
      <c r="M103">
        <f t="shared" si="97"/>
        <v>48.306012911369088</v>
      </c>
      <c r="N103">
        <f t="shared" si="98"/>
        <v>36.44635674013</v>
      </c>
      <c r="O103">
        <f t="shared" si="99"/>
        <v>6.2499210271967512E-3</v>
      </c>
      <c r="P103">
        <f t="shared" si="100"/>
        <v>2.7639748187698641</v>
      </c>
      <c r="Q103">
        <f t="shared" si="101"/>
        <v>6.2420803478551515E-3</v>
      </c>
      <c r="R103">
        <f t="shared" si="102"/>
        <v>3.9020038361549745E-3</v>
      </c>
      <c r="S103">
        <f t="shared" si="103"/>
        <v>0</v>
      </c>
      <c r="T103">
        <f t="shared" si="104"/>
        <v>25.200369247463197</v>
      </c>
      <c r="U103">
        <f t="shared" si="105"/>
        <v>24.1934</v>
      </c>
      <c r="V103">
        <f t="shared" si="106"/>
        <v>3.0299459010030532</v>
      </c>
      <c r="W103">
        <f t="shared" si="107"/>
        <v>48.372726457917786</v>
      </c>
      <c r="X103">
        <f t="shared" si="108"/>
        <v>1.5592031577409999</v>
      </c>
      <c r="Y103">
        <f t="shared" si="109"/>
        <v>3.2233104724775856</v>
      </c>
      <c r="Z103">
        <f t="shared" si="110"/>
        <v>1.4707427432620532</v>
      </c>
      <c r="AA103">
        <f t="shared" si="111"/>
        <v>-4.5614694109274225</v>
      </c>
      <c r="AB103">
        <f t="shared" si="112"/>
        <v>154.28641435872584</v>
      </c>
      <c r="AC103">
        <f t="shared" si="113"/>
        <v>11.773110147658205</v>
      </c>
      <c r="AD103">
        <f t="shared" si="114"/>
        <v>161.49805509545661</v>
      </c>
      <c r="AE103">
        <v>0</v>
      </c>
      <c r="AF103">
        <v>0</v>
      </c>
      <c r="AG103">
        <f t="shared" si="115"/>
        <v>1</v>
      </c>
      <c r="AH103">
        <f t="shared" si="116"/>
        <v>0</v>
      </c>
      <c r="AI103">
        <f t="shared" si="117"/>
        <v>48324.66759517957</v>
      </c>
      <c r="AJ103" t="s">
        <v>392</v>
      </c>
      <c r="AK103" t="s">
        <v>392</v>
      </c>
      <c r="AL103">
        <v>0</v>
      </c>
      <c r="AM103">
        <v>0</v>
      </c>
      <c r="AN103" t="e">
        <f t="shared" si="118"/>
        <v>#DIV/0!</v>
      </c>
      <c r="AO103">
        <v>0</v>
      </c>
      <c r="AP103" t="s">
        <v>392</v>
      </c>
      <c r="AQ103" t="s">
        <v>392</v>
      </c>
      <c r="AR103">
        <v>0</v>
      </c>
      <c r="AS103">
        <v>0</v>
      </c>
      <c r="AT103" t="e">
        <f t="shared" si="119"/>
        <v>#DIV/0!</v>
      </c>
      <c r="AU103">
        <v>0.5</v>
      </c>
      <c r="AV103">
        <f t="shared" si="120"/>
        <v>0</v>
      </c>
      <c r="AW103">
        <f t="shared" si="121"/>
        <v>-0.55638687109195673</v>
      </c>
      <c r="AX103" t="e">
        <f t="shared" si="122"/>
        <v>#DIV/0!</v>
      </c>
      <c r="AY103" t="e">
        <f t="shared" si="123"/>
        <v>#DIV/0!</v>
      </c>
      <c r="AZ103" t="e">
        <f t="shared" si="124"/>
        <v>#DIV/0!</v>
      </c>
      <c r="BA103" t="e">
        <f t="shared" si="125"/>
        <v>#DIV/0!</v>
      </c>
      <c r="BB103" t="s">
        <v>392</v>
      </c>
      <c r="BC103">
        <v>0</v>
      </c>
      <c r="BD103" t="e">
        <f t="shared" si="126"/>
        <v>#DIV/0!</v>
      </c>
      <c r="BE103" t="e">
        <f t="shared" si="127"/>
        <v>#DIV/0!</v>
      </c>
      <c r="BF103" t="e">
        <f t="shared" si="128"/>
        <v>#DIV/0!</v>
      </c>
      <c r="BG103" t="e">
        <f t="shared" si="129"/>
        <v>#DIV/0!</v>
      </c>
      <c r="BH103" t="e">
        <f t="shared" si="130"/>
        <v>#DIV/0!</v>
      </c>
      <c r="BI103" t="e">
        <f t="shared" si="131"/>
        <v>#DIV/0!</v>
      </c>
      <c r="BJ103" t="e">
        <f t="shared" si="132"/>
        <v>#DIV/0!</v>
      </c>
      <c r="BK103" t="e">
        <f t="shared" si="133"/>
        <v>#DIV/0!</v>
      </c>
      <c r="BL103">
        <v>231</v>
      </c>
      <c r="BM103">
        <v>300</v>
      </c>
      <c r="BN103">
        <v>300</v>
      </c>
      <c r="BO103">
        <v>300</v>
      </c>
      <c r="BP103">
        <v>8330.7900000000009</v>
      </c>
      <c r="BQ103">
        <v>980.15</v>
      </c>
      <c r="BR103">
        <v>-5.6589800000000001E-3</v>
      </c>
      <c r="BS103">
        <v>1.45</v>
      </c>
      <c r="BT103" t="s">
        <v>392</v>
      </c>
      <c r="BU103" t="s">
        <v>392</v>
      </c>
      <c r="BV103" t="s">
        <v>392</v>
      </c>
      <c r="BW103" t="s">
        <v>392</v>
      </c>
      <c r="BX103" t="s">
        <v>392</v>
      </c>
      <c r="BY103" t="s">
        <v>392</v>
      </c>
      <c r="BZ103" t="s">
        <v>392</v>
      </c>
      <c r="CA103" t="s">
        <v>392</v>
      </c>
      <c r="CB103" t="s">
        <v>392</v>
      </c>
      <c r="CC103" t="s">
        <v>392</v>
      </c>
      <c r="CD103">
        <f t="shared" si="134"/>
        <v>0</v>
      </c>
      <c r="CE103">
        <f t="shared" si="135"/>
        <v>0</v>
      </c>
      <c r="CF103">
        <f t="shared" si="136"/>
        <v>0</v>
      </c>
      <c r="CG103">
        <f t="shared" si="137"/>
        <v>0</v>
      </c>
      <c r="CH103">
        <v>6</v>
      </c>
      <c r="CI103">
        <v>0.5</v>
      </c>
      <c r="CJ103" t="s">
        <v>393</v>
      </c>
      <c r="CK103">
        <v>2</v>
      </c>
      <c r="CL103">
        <v>1634338815.0999999</v>
      </c>
      <c r="CM103">
        <v>400.28500000000003</v>
      </c>
      <c r="CN103">
        <v>399.976</v>
      </c>
      <c r="CO103">
        <v>17.124500000000001</v>
      </c>
      <c r="CP103">
        <v>17.063500000000001</v>
      </c>
      <c r="CQ103">
        <v>395.298</v>
      </c>
      <c r="CR103">
        <v>17.763500000000001</v>
      </c>
      <c r="CS103">
        <v>999.96799999999996</v>
      </c>
      <c r="CT103">
        <v>90.948999999999998</v>
      </c>
      <c r="CU103">
        <v>0.102018</v>
      </c>
      <c r="CV103">
        <v>25.2288</v>
      </c>
      <c r="CW103">
        <v>24.1934</v>
      </c>
      <c r="CX103">
        <v>999.9</v>
      </c>
      <c r="CY103">
        <v>0</v>
      </c>
      <c r="CZ103">
        <v>0</v>
      </c>
      <c r="DA103">
        <v>9988.75</v>
      </c>
      <c r="DB103">
        <v>0</v>
      </c>
      <c r="DC103">
        <v>0.22256699999999999</v>
      </c>
      <c r="DD103">
        <v>0.309479</v>
      </c>
      <c r="DE103">
        <v>407.25900000000001</v>
      </c>
      <c r="DF103">
        <v>406.91899999999998</v>
      </c>
      <c r="DG103">
        <v>6.0943600000000001E-2</v>
      </c>
      <c r="DH103">
        <v>399.976</v>
      </c>
      <c r="DI103">
        <v>17.063500000000001</v>
      </c>
      <c r="DJ103">
        <v>1.55745</v>
      </c>
      <c r="DK103">
        <v>1.5519099999999999</v>
      </c>
      <c r="DL103">
        <v>13.5442</v>
      </c>
      <c r="DM103">
        <v>13.4894</v>
      </c>
      <c r="DN103">
        <v>0</v>
      </c>
      <c r="DO103">
        <v>0</v>
      </c>
      <c r="DP103">
        <v>0</v>
      </c>
      <c r="DQ103">
        <v>0</v>
      </c>
      <c r="DR103">
        <v>-1.5</v>
      </c>
      <c r="DS103">
        <v>0</v>
      </c>
      <c r="DT103">
        <v>-29.4</v>
      </c>
      <c r="DU103">
        <v>-4.5</v>
      </c>
      <c r="DV103">
        <v>34.625</v>
      </c>
      <c r="DW103">
        <v>40.061999999999998</v>
      </c>
      <c r="DX103">
        <v>37.5</v>
      </c>
      <c r="DY103">
        <v>39.061999999999998</v>
      </c>
      <c r="DZ103">
        <v>35.625</v>
      </c>
      <c r="EA103">
        <v>0</v>
      </c>
      <c r="EB103">
        <v>0</v>
      </c>
      <c r="EC103">
        <v>0</v>
      </c>
      <c r="ED103">
        <v>4772.8999998569498</v>
      </c>
      <c r="EE103">
        <v>0</v>
      </c>
      <c r="EF103">
        <v>1.3919999999999999</v>
      </c>
      <c r="EG103">
        <v>14.2615386310649</v>
      </c>
      <c r="EH103">
        <v>-7.34615399576498</v>
      </c>
      <c r="EI103">
        <v>-25.884</v>
      </c>
      <c r="EJ103">
        <v>15</v>
      </c>
      <c r="EK103">
        <v>1634338707.5999999</v>
      </c>
      <c r="EL103" t="s">
        <v>570</v>
      </c>
      <c r="EM103">
        <v>1634338706.0999999</v>
      </c>
      <c r="EN103">
        <v>1634338707.5999999</v>
      </c>
      <c r="EO103">
        <v>143</v>
      </c>
      <c r="EP103">
        <v>-4.3999999999999997E-2</v>
      </c>
      <c r="EQ103">
        <v>-2E-3</v>
      </c>
      <c r="ER103">
        <v>4.9870000000000001</v>
      </c>
      <c r="ES103">
        <v>-0.63900000000000001</v>
      </c>
      <c r="ET103">
        <v>400</v>
      </c>
      <c r="EU103">
        <v>17</v>
      </c>
      <c r="EV103">
        <v>0.62</v>
      </c>
      <c r="EW103">
        <v>0.1</v>
      </c>
      <c r="EX103">
        <v>0.25151546341463399</v>
      </c>
      <c r="EY103">
        <v>1.4279038327526E-2</v>
      </c>
      <c r="EZ103">
        <v>3.0611116773994099E-2</v>
      </c>
      <c r="FA103">
        <v>1</v>
      </c>
      <c r="FB103">
        <v>5.8378863414634101E-2</v>
      </c>
      <c r="FC103">
        <v>8.0645540069687396E-3</v>
      </c>
      <c r="FD103">
        <v>1.3085901208060801E-3</v>
      </c>
      <c r="FE103">
        <v>1</v>
      </c>
      <c r="FF103">
        <v>2</v>
      </c>
      <c r="FG103">
        <v>2</v>
      </c>
      <c r="FH103" t="s">
        <v>403</v>
      </c>
      <c r="FI103">
        <v>3.8228599999999999</v>
      </c>
      <c r="FJ103">
        <v>2.7051500000000002</v>
      </c>
      <c r="FK103">
        <v>8.8403999999999996E-2</v>
      </c>
      <c r="FL103">
        <v>8.9158299999999996E-2</v>
      </c>
      <c r="FM103">
        <v>8.4471199999999996E-2</v>
      </c>
      <c r="FN103">
        <v>8.1646499999999997E-2</v>
      </c>
      <c r="FO103">
        <v>26525.1</v>
      </c>
      <c r="FP103">
        <v>22514.2</v>
      </c>
      <c r="FQ103">
        <v>26119.4</v>
      </c>
      <c r="FR103">
        <v>24115.1</v>
      </c>
      <c r="FS103">
        <v>40821.1</v>
      </c>
      <c r="FT103">
        <v>36548.300000000003</v>
      </c>
      <c r="FU103">
        <v>47219.9</v>
      </c>
      <c r="FV103">
        <v>42989.2</v>
      </c>
      <c r="FW103">
        <v>2.7059799999999998</v>
      </c>
      <c r="FX103">
        <v>1.7598</v>
      </c>
      <c r="FY103">
        <v>5.9481699999999998E-2</v>
      </c>
      <c r="FZ103">
        <v>0</v>
      </c>
      <c r="GA103">
        <v>23.215399999999999</v>
      </c>
      <c r="GB103">
        <v>999.9</v>
      </c>
      <c r="GC103">
        <v>48.468000000000004</v>
      </c>
      <c r="GD103">
        <v>26.858000000000001</v>
      </c>
      <c r="GE103">
        <v>18.915099999999999</v>
      </c>
      <c r="GF103">
        <v>54.357500000000002</v>
      </c>
      <c r="GG103">
        <v>46.899000000000001</v>
      </c>
      <c r="GH103">
        <v>3</v>
      </c>
      <c r="GI103">
        <v>-0.26571099999999997</v>
      </c>
      <c r="GJ103">
        <v>-0.91165300000000005</v>
      </c>
      <c r="GK103">
        <v>20.2624</v>
      </c>
      <c r="GL103">
        <v>5.2348100000000004</v>
      </c>
      <c r="GM103">
        <v>11.986000000000001</v>
      </c>
      <c r="GN103">
        <v>4.9562999999999997</v>
      </c>
      <c r="GO103">
        <v>3.3039999999999998</v>
      </c>
      <c r="GP103">
        <v>1639</v>
      </c>
      <c r="GQ103">
        <v>9999</v>
      </c>
      <c r="GR103">
        <v>3008.8</v>
      </c>
      <c r="GS103">
        <v>20.100000000000001</v>
      </c>
      <c r="GT103">
        <v>1.8681700000000001</v>
      </c>
      <c r="GU103">
        <v>1.8638399999999999</v>
      </c>
      <c r="GV103">
        <v>1.8714900000000001</v>
      </c>
      <c r="GW103">
        <v>1.8621799999999999</v>
      </c>
      <c r="GX103">
        <v>1.86172</v>
      </c>
      <c r="GY103">
        <v>1.86822</v>
      </c>
      <c r="GZ103">
        <v>1.8582799999999999</v>
      </c>
      <c r="HA103">
        <v>1.8647899999999999</v>
      </c>
      <c r="HB103">
        <v>5</v>
      </c>
      <c r="HC103">
        <v>0</v>
      </c>
      <c r="HD103">
        <v>0</v>
      </c>
      <c r="HE103">
        <v>0</v>
      </c>
      <c r="HF103" t="s">
        <v>396</v>
      </c>
      <c r="HG103" t="s">
        <v>397</v>
      </c>
      <c r="HH103" t="s">
        <v>398</v>
      </c>
      <c r="HI103" t="s">
        <v>398</v>
      </c>
      <c r="HJ103" t="s">
        <v>398</v>
      </c>
      <c r="HK103" t="s">
        <v>398</v>
      </c>
      <c r="HL103">
        <v>0</v>
      </c>
      <c r="HM103">
        <v>100</v>
      </c>
      <c r="HN103">
        <v>100</v>
      </c>
      <c r="HO103">
        <v>4.9870000000000001</v>
      </c>
      <c r="HP103">
        <v>-0.63900000000000001</v>
      </c>
      <c r="HQ103">
        <v>4.9870999999999999</v>
      </c>
      <c r="HR103">
        <v>0</v>
      </c>
      <c r="HS103">
        <v>0</v>
      </c>
      <c r="HT103">
        <v>0</v>
      </c>
      <c r="HU103">
        <v>-0.63907619047619202</v>
      </c>
      <c r="HV103">
        <v>0</v>
      </c>
      <c r="HW103">
        <v>0</v>
      </c>
      <c r="HX103">
        <v>0</v>
      </c>
      <c r="HY103">
        <v>-1</v>
      </c>
      <c r="HZ103">
        <v>-1</v>
      </c>
      <c r="IA103">
        <v>-1</v>
      </c>
      <c r="IB103">
        <v>-1</v>
      </c>
      <c r="IC103">
        <v>1.8</v>
      </c>
      <c r="ID103">
        <v>1.8</v>
      </c>
      <c r="IE103">
        <v>1.5246599999999999</v>
      </c>
      <c r="IF103">
        <v>2.34131</v>
      </c>
      <c r="IG103">
        <v>2.64893</v>
      </c>
      <c r="IH103">
        <v>2.8991699999999998</v>
      </c>
      <c r="II103">
        <v>2.8442400000000001</v>
      </c>
      <c r="IJ103">
        <v>2.3095699999999999</v>
      </c>
      <c r="IK103">
        <v>31.7392</v>
      </c>
      <c r="IL103">
        <v>14.569800000000001</v>
      </c>
      <c r="IM103">
        <v>18</v>
      </c>
      <c r="IN103">
        <v>1192.3900000000001</v>
      </c>
      <c r="IO103">
        <v>371.61099999999999</v>
      </c>
      <c r="IP103">
        <v>25</v>
      </c>
      <c r="IQ103">
        <v>23.879200000000001</v>
      </c>
      <c r="IR103">
        <v>30.0001</v>
      </c>
      <c r="IS103">
        <v>23.793600000000001</v>
      </c>
      <c r="IT103">
        <v>23.738900000000001</v>
      </c>
      <c r="IU103">
        <v>30.552499999999998</v>
      </c>
      <c r="IV103">
        <v>0</v>
      </c>
      <c r="IW103">
        <v>100</v>
      </c>
      <c r="IX103">
        <v>25</v>
      </c>
      <c r="IY103">
        <v>400</v>
      </c>
      <c r="IZ103">
        <v>17.529800000000002</v>
      </c>
      <c r="JA103">
        <v>109.202</v>
      </c>
      <c r="JB103">
        <v>100.11499999999999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422</v>
      </c>
      <c r="B18" t="s">
        <v>423</v>
      </c>
    </row>
    <row r="19" spans="1:2" x14ac:dyDescent="0.2">
      <c r="A19" t="s">
        <v>431</v>
      </c>
      <c r="B19" t="s">
        <v>432</v>
      </c>
    </row>
    <row r="20" spans="1:2" x14ac:dyDescent="0.2">
      <c r="A20" t="s">
        <v>433</v>
      </c>
      <c r="B20" t="s">
        <v>434</v>
      </c>
    </row>
    <row r="21" spans="1:2" x14ac:dyDescent="0.2">
      <c r="A21" t="s">
        <v>459</v>
      </c>
      <c r="B21" t="s">
        <v>460</v>
      </c>
    </row>
    <row r="22" spans="1:2" x14ac:dyDescent="0.2">
      <c r="A22" t="s">
        <v>486</v>
      </c>
      <c r="B22" t="s">
        <v>487</v>
      </c>
    </row>
    <row r="23" spans="1:2" x14ac:dyDescent="0.2">
      <c r="A23" t="s">
        <v>512</v>
      </c>
      <c r="B23" t="s">
        <v>513</v>
      </c>
    </row>
    <row r="24" spans="1:2" x14ac:dyDescent="0.2">
      <c r="A24" t="s">
        <v>539</v>
      </c>
      <c r="B24" t="s">
        <v>540</v>
      </c>
    </row>
    <row r="25" spans="1:2" x14ac:dyDescent="0.2">
      <c r="A25" t="s">
        <v>566</v>
      </c>
      <c r="B25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2021-10-15T18:02:54Z</dcterms:created>
  <dcterms:modified xsi:type="dcterms:W3CDTF">2021-10-15T23:08:13Z</dcterms:modified>
</cp:coreProperties>
</file>