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0E653948-A826-F34A-A8F6-6F1B243A189F}" xr6:coauthVersionLast="47" xr6:coauthVersionMax="47" xr10:uidLastSave="{00000000-0000-0000-0000-000000000000}"/>
  <bookViews>
    <workbookView xWindow="5020" yWindow="1340" windowWidth="32460" windowHeight="1744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<sst xmlns="http://schemas.openxmlformats.org/spreadsheetml/2006/main" count="39" uniqueCount="22">
  <si>
    <t>variable</t>
  </si>
  <si>
    <t>n_trt</t>
  </si>
  <si>
    <t>p</t>
  </si>
  <si>
    <t>n</t>
  </si>
  <si>
    <t>np</t>
  </si>
  <si>
    <t>estimate</t>
  </si>
  <si>
    <t>se</t>
  </si>
  <si>
    <t>zval</t>
  </si>
  <si>
    <t>pval</t>
  </si>
  <si>
    <t>ci.lb</t>
  </si>
  <si>
    <t>ci.ub</t>
  </si>
  <si>
    <t>k</t>
  </si>
  <si>
    <t>&lt;0.001</t>
  </si>
  <si>
    <t>ci_range</t>
  </si>
  <si>
    <t>asat</t>
  </si>
  <si>
    <t>vcmax</t>
  </si>
  <si>
    <t>jmax</t>
  </si>
  <si>
    <t>jmax_vcmax</t>
  </si>
  <si>
    <t>pnue</t>
  </si>
  <si>
    <t>ppue</t>
  </si>
  <si>
    <t>&gt;-0.001</t>
  </si>
  <si>
    <t>estimate_se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</si>
</sst>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K19"/>
  <sheetViews>
    <sheetView tabSelected="1" zoomScale="268" zoomScaleNormal="268" workbookViewId="0">
      <selection activeCell="G2" sqref="G2:H19"/>
    </sheetView>
  </sheetViews>
  <sheetFormatPr baseColWidth="10" defaultRowHeight="16" x14ac:dyDescent="0.2"/>
  <cols>
    <col min="2" max="2" width="5" bestFit="1" customWidth="1"/>
    <col min="3" max="3" width="4.1640625" bestFit="1" customWidth="1"/>
    <col min="4" max="4" width="8.33203125" bestFit="1" customWidth="1"/>
    <col min="5" max="5" width="5.6640625" bestFit="1" customWidth="1"/>
    <col min="6" max="6" width="13" bestFit="1" customWidth="1"/>
    <col min="7" max="7" width="6.33203125" bestFit="1" customWidth="1"/>
    <col min="8" max="8" width="6.6640625" bestFit="1" customWidth="1"/>
    <col min="9" max="9" width="7.33203125" bestFit="1" customWidth="1"/>
    <col min="10" max="10" width="5.6640625" bestFit="1" customWidth="1"/>
    <col min="11" max="11" width="13.6640625" bestFit="1" customWidth="1"/>
  </cols>
  <sheetData>
    <row r="1" spans="1:11" x14ac:dyDescent="0.2">
      <c r="A1" t="s">
        <v>0</v>
      </c>
      <c r="B1" t="s">
        <v>1</v>
      </c>
      <c r="C1" t="s">
        <v>11</v>
      </c>
      <c r="D1" t="s">
        <v>5</v>
      </c>
      <c r="E1" t="s">
        <v>6</v>
      </c>
      <c r="F1" t="s">
        <v>21</v>
      </c>
      <c r="G1" t="s">
        <v>7</v>
      </c>
      <c r="H1" t="s">
        <v>8</v>
      </c>
      <c r="I1" t="s">
        <v>9</v>
      </c>
      <c r="J1" t="s">
        <v>10</v>
      </c>
      <c r="K1" t="s">
        <v>13</v>
      </c>
    </row>
    <row r="2" spans="1:11" x14ac:dyDescent="0.2">
      <c r="A2" s="4" t="s">
        <v>14</v>
      </c>
      <c r="B2" t="s">
        <v>3</v>
      </c>
      <c r="C2" s="3">
        <v>85</v>
      </c>
      <c r="D2" s="1">
        <v>9.5000000000000001E-2</v>
      </c>
      <c r="E2" s="1">
        <v>7.2999999999999995E-2</v>
      </c>
      <c r="F2" s="1" t="str">
        <f>CONCATENATE(D2,"±",E2)</f>
        <v>0.095±0.073</v>
      </c>
      <c r="G2" s="1">
        <v>1.3129999999999999</v>
      </c>
      <c r="H2" s="1">
        <v>0.189</v>
      </c>
      <c r="I2" s="1">
        <v>-4.7E-2</v>
      </c>
      <c r="J2" s="1">
        <v>0.23799999999999999</v>
      </c>
      <c r="K2" s="2" t="str">
        <f>CONCATENATE("[",I2,", ",J2,"]")</f>
        <v>[-0.047, 0.238]</v>
      </c>
    </row>
    <row r="3" spans="1:11" x14ac:dyDescent="0.2">
      <c r="A3" s="4"/>
      <c r="B3" t="s">
        <v>2</v>
      </c>
      <c r="C3" s="3"/>
      <c r="D3" s="1">
        <v>8.3000000000000004E-2</v>
      </c>
      <c r="E3" s="1">
        <v>8.3000000000000004E-2</v>
      </c>
      <c r="F3" s="1" t="str">
        <f t="shared" ref="F3:F19" si="0">CONCATENATE(D3,"±",E3)</f>
        <v>0.083±0.083</v>
      </c>
      <c r="G3" s="1">
        <v>1.006</v>
      </c>
      <c r="H3" s="1">
        <v>0.315</v>
      </c>
      <c r="I3" s="1">
        <v>-7.9000000000000001E-2</v>
      </c>
      <c r="J3" s="1">
        <v>0.245</v>
      </c>
      <c r="K3" s="2" t="str">
        <f t="shared" ref="K3:K19" si="1">CONCATENATE("[",I3,", ",J3,"]")</f>
        <v>[-0.079, 0.245]</v>
      </c>
    </row>
    <row r="4" spans="1:11" x14ac:dyDescent="0.2">
      <c r="A4" s="4"/>
      <c r="B4" t="s">
        <v>4</v>
      </c>
      <c r="C4" s="3"/>
      <c r="D4" s="1">
        <v>0.214</v>
      </c>
      <c r="E4" s="1">
        <v>9.6000000000000002E-2</v>
      </c>
      <c r="F4" s="1" t="str">
        <f t="shared" si="0"/>
        <v>0.214±0.096</v>
      </c>
      <c r="G4" s="1">
        <v>2.2269999999999999</v>
      </c>
      <c r="H4" s="1">
        <v>2.5999999999999999E-2</v>
      </c>
      <c r="I4" s="1">
        <v>2.5999999999999999E-2</v>
      </c>
      <c r="J4" s="1">
        <v>0.40200000000000002</v>
      </c>
      <c r="K4" s="2" t="str">
        <f t="shared" si="1"/>
        <v>[0.026, 0.402]</v>
      </c>
    </row>
    <row r="5" spans="1:11" x14ac:dyDescent="0.2">
      <c r="A5" s="4" t="s">
        <v>15</v>
      </c>
      <c r="B5" t="s">
        <v>3</v>
      </c>
      <c r="C5" s="3">
        <v>42</v>
      </c>
      <c r="D5" s="1">
        <v>7.0000000000000001E-3</v>
      </c>
      <c r="E5" s="1">
        <v>9.2999999999999999E-2</v>
      </c>
      <c r="F5" s="1" t="str">
        <f t="shared" si="0"/>
        <v>0.007±0.093</v>
      </c>
      <c r="G5" s="1">
        <v>7.8E-2</v>
      </c>
      <c r="H5" s="1">
        <v>0.93799999999999994</v>
      </c>
      <c r="I5" s="1">
        <v>-0.17499999999999999</v>
      </c>
      <c r="J5" s="1">
        <v>0.19</v>
      </c>
      <c r="K5" s="2" t="str">
        <f t="shared" si="1"/>
        <v>[-0.175, 0.19]</v>
      </c>
    </row>
    <row r="6" spans="1:11" x14ac:dyDescent="0.2">
      <c r="A6" s="4"/>
      <c r="B6" t="s">
        <v>2</v>
      </c>
      <c r="C6" s="3"/>
      <c r="D6" s="1">
        <v>0.115</v>
      </c>
      <c r="E6" s="1">
        <v>7.1999999999999995E-2</v>
      </c>
      <c r="F6" s="1" t="str">
        <f t="shared" si="0"/>
        <v>0.115±0.072</v>
      </c>
      <c r="G6" s="1">
        <v>1.607</v>
      </c>
      <c r="H6" s="1">
        <v>0.108</v>
      </c>
      <c r="I6" s="1">
        <v>-2.5000000000000001E-2</v>
      </c>
      <c r="J6" s="1">
        <v>0.25600000000000001</v>
      </c>
      <c r="K6" s="2" t="str">
        <f t="shared" si="1"/>
        <v>[-0.025, 0.256]</v>
      </c>
    </row>
    <row r="7" spans="1:11" x14ac:dyDescent="0.2">
      <c r="A7" s="4"/>
      <c r="B7" t="s">
        <v>4</v>
      </c>
      <c r="C7" s="3"/>
      <c r="D7" s="1">
        <v>0.16400000000000001</v>
      </c>
      <c r="E7" s="1">
        <v>8.5000000000000006E-2</v>
      </c>
      <c r="F7" s="1" t="str">
        <f t="shared" si="0"/>
        <v>0.164±0.085</v>
      </c>
      <c r="G7" s="1">
        <v>1.9370000000000001</v>
      </c>
      <c r="H7" s="1">
        <v>5.2999999999999999E-2</v>
      </c>
      <c r="I7" s="1">
        <v>-2E-3</v>
      </c>
      <c r="J7" s="1">
        <v>0.33100000000000002</v>
      </c>
      <c r="K7" s="2" t="str">
        <f t="shared" si="1"/>
        <v>[-0.002, 0.331]</v>
      </c>
    </row>
    <row r="8" spans="1:11" x14ac:dyDescent="0.2">
      <c r="A8" s="4" t="s">
        <v>16</v>
      </c>
      <c r="B8" t="s">
        <v>3</v>
      </c>
      <c r="C8" s="3">
        <v>40</v>
      </c>
      <c r="D8" s="1">
        <v>9.0999999999999998E-2</v>
      </c>
      <c r="E8" s="1">
        <v>6.0999999999999999E-2</v>
      </c>
      <c r="F8" s="1" t="str">
        <f t="shared" si="0"/>
        <v>0.091±0.061</v>
      </c>
      <c r="G8" s="1">
        <v>1.502</v>
      </c>
      <c r="H8" s="1">
        <v>0.13300000000000001</v>
      </c>
      <c r="I8" s="1">
        <v>-2.8000000000000001E-2</v>
      </c>
      <c r="J8" s="1">
        <v>0.20899999999999999</v>
      </c>
      <c r="K8" s="2" t="str">
        <f t="shared" si="1"/>
        <v>[-0.028, 0.209]</v>
      </c>
    </row>
    <row r="9" spans="1:11" x14ac:dyDescent="0.2">
      <c r="A9" s="4"/>
      <c r="B9" t="s">
        <v>2</v>
      </c>
      <c r="C9" s="3"/>
      <c r="D9" s="1">
        <v>0.17699999999999999</v>
      </c>
      <c r="E9" s="1">
        <v>7.9000000000000001E-2</v>
      </c>
      <c r="F9" s="1" t="str">
        <f t="shared" si="0"/>
        <v>0.177±0.079</v>
      </c>
      <c r="G9" s="1">
        <v>2.2480000000000002</v>
      </c>
      <c r="H9" s="1">
        <v>2.5000000000000001E-2</v>
      </c>
      <c r="I9" s="1">
        <v>2.3E-2</v>
      </c>
      <c r="J9" s="1">
        <v>0.33200000000000002</v>
      </c>
      <c r="K9" s="2" t="str">
        <f t="shared" si="1"/>
        <v>[0.023, 0.332]</v>
      </c>
    </row>
    <row r="10" spans="1:11" x14ac:dyDescent="0.2">
      <c r="A10" s="4"/>
      <c r="B10" t="s">
        <v>4</v>
      </c>
      <c r="C10" s="3"/>
      <c r="D10" s="1">
        <v>0.26100000000000001</v>
      </c>
      <c r="E10" s="1">
        <v>2.7E-2</v>
      </c>
      <c r="F10" s="1" t="str">
        <f t="shared" si="0"/>
        <v>0.261±0.027</v>
      </c>
      <c r="G10" s="1">
        <v>9.6010000000000009</v>
      </c>
      <c r="H10" s="1" t="s">
        <v>12</v>
      </c>
      <c r="I10" s="1">
        <v>0.20799999999999999</v>
      </c>
      <c r="J10" s="1">
        <v>0.315</v>
      </c>
      <c r="K10" s="2" t="str">
        <f t="shared" si="1"/>
        <v>[0.208, 0.315]</v>
      </c>
    </row>
    <row r="11" spans="1:11" x14ac:dyDescent="0.2">
      <c r="A11" s="4" t="s">
        <v>17</v>
      </c>
      <c r="B11" t="s">
        <v>3</v>
      </c>
      <c r="C11" s="3">
        <v>32</v>
      </c>
      <c r="D11" s="1">
        <v>3.0000000000000001E-3</v>
      </c>
      <c r="E11" s="1">
        <v>2E-3</v>
      </c>
      <c r="F11" s="1" t="str">
        <f t="shared" si="0"/>
        <v>0.003±0.002</v>
      </c>
      <c r="G11" s="1">
        <v>1.6950000000000001</v>
      </c>
      <c r="H11" s="1">
        <v>0.09</v>
      </c>
      <c r="I11" s="1" t="s">
        <v>20</v>
      </c>
      <c r="J11" s="1">
        <v>7.0000000000000001E-3</v>
      </c>
      <c r="K11" s="2" t="str">
        <f t="shared" si="1"/>
        <v>[&gt;-0.001, 0.007]</v>
      </c>
    </row>
    <row r="12" spans="1:11" x14ac:dyDescent="0.2">
      <c r="A12" s="4"/>
      <c r="B12" t="s">
        <v>2</v>
      </c>
      <c r="C12" s="3"/>
      <c r="D12" s="1" t="s">
        <v>20</v>
      </c>
      <c r="E12" s="1">
        <v>2E-3</v>
      </c>
      <c r="F12" s="1" t="str">
        <f t="shared" si="0"/>
        <v>&gt;-0.001±0.002</v>
      </c>
      <c r="G12" s="1">
        <v>-0.29799999999999999</v>
      </c>
      <c r="H12" s="1">
        <v>0.76600000000000001</v>
      </c>
      <c r="I12" s="1">
        <v>-4.0000000000000001E-3</v>
      </c>
      <c r="J12" s="1">
        <v>3.0000000000000001E-3</v>
      </c>
      <c r="K12" s="2" t="str">
        <f t="shared" si="1"/>
        <v>[-0.004, 0.003]</v>
      </c>
    </row>
    <row r="13" spans="1:11" x14ac:dyDescent="0.2">
      <c r="A13" s="4"/>
      <c r="B13" t="s">
        <v>4</v>
      </c>
      <c r="C13" s="3"/>
      <c r="D13" s="1">
        <v>1.2E-2</v>
      </c>
      <c r="E13" s="1">
        <v>2E-3</v>
      </c>
      <c r="F13" s="1" t="str">
        <f t="shared" si="0"/>
        <v>0.012±0.002</v>
      </c>
      <c r="G13" s="1">
        <v>5.2910000000000004</v>
      </c>
      <c r="H13" s="1" t="s">
        <v>12</v>
      </c>
      <c r="I13" s="1">
        <v>7.0000000000000001E-3</v>
      </c>
      <c r="J13" s="1">
        <v>1.6E-2</v>
      </c>
      <c r="K13" s="2" t="str">
        <f t="shared" si="1"/>
        <v>[0.007, 0.016]</v>
      </c>
    </row>
    <row r="14" spans="1:11" x14ac:dyDescent="0.2">
      <c r="A14" s="4" t="s">
        <v>18</v>
      </c>
      <c r="B14" t="s">
        <v>3</v>
      </c>
      <c r="C14" s="3">
        <v>58</v>
      </c>
      <c r="D14" s="1">
        <v>5.7000000000000002E-2</v>
      </c>
      <c r="E14" s="1">
        <v>0.11799999999999999</v>
      </c>
      <c r="F14" s="1" t="str">
        <f t="shared" si="0"/>
        <v>0.057±0.118</v>
      </c>
      <c r="G14" s="1">
        <v>0.48299999999999998</v>
      </c>
      <c r="H14" s="1">
        <v>0.629</v>
      </c>
      <c r="I14" s="1">
        <v>-0.17399999999999999</v>
      </c>
      <c r="J14" s="1">
        <v>0.28699999999999998</v>
      </c>
      <c r="K14" s="2" t="str">
        <f t="shared" si="1"/>
        <v>[-0.174, 0.287]</v>
      </c>
    </row>
    <row r="15" spans="1:11" x14ac:dyDescent="0.2">
      <c r="A15" s="4"/>
      <c r="B15" t="s">
        <v>2</v>
      </c>
      <c r="C15" s="3"/>
      <c r="D15" s="1">
        <v>0.151</v>
      </c>
      <c r="E15" s="1">
        <v>0.13200000000000001</v>
      </c>
      <c r="F15" s="1" t="str">
        <f t="shared" si="0"/>
        <v>0.151±0.132</v>
      </c>
      <c r="G15" s="1">
        <v>1.1419999999999999</v>
      </c>
      <c r="H15" s="1">
        <v>0.253</v>
      </c>
      <c r="I15" s="1">
        <v>-0.108</v>
      </c>
      <c r="J15" s="1">
        <v>0.40899999999999997</v>
      </c>
      <c r="K15" s="2" t="str">
        <f t="shared" si="1"/>
        <v>[-0.108, 0.409]</v>
      </c>
    </row>
    <row r="16" spans="1:11" x14ac:dyDescent="0.2">
      <c r="A16" s="4"/>
      <c r="B16" t="s">
        <v>4</v>
      </c>
      <c r="C16" s="3"/>
      <c r="D16" s="1">
        <v>0.124</v>
      </c>
      <c r="E16" s="1">
        <v>0.189</v>
      </c>
      <c r="F16" s="1" t="str">
        <f t="shared" si="0"/>
        <v>0.124±0.189</v>
      </c>
      <c r="G16" s="1">
        <v>0.65600000000000003</v>
      </c>
      <c r="H16" s="1">
        <v>0.51200000000000001</v>
      </c>
      <c r="I16" s="1">
        <v>-0.246</v>
      </c>
      <c r="J16" s="1">
        <v>0.49399999999999999</v>
      </c>
      <c r="K16" s="2" t="str">
        <f t="shared" si="1"/>
        <v>[-0.246, 0.494]</v>
      </c>
    </row>
    <row r="17" spans="1:11" x14ac:dyDescent="0.2">
      <c r="A17" s="4" t="s">
        <v>19</v>
      </c>
      <c r="B17" t="s">
        <v>3</v>
      </c>
      <c r="C17" s="3">
        <v>59</v>
      </c>
      <c r="D17" s="1">
        <v>0.19400000000000001</v>
      </c>
      <c r="E17" s="1">
        <v>0.13200000000000001</v>
      </c>
      <c r="F17" s="1" t="str">
        <f t="shared" si="0"/>
        <v>0.194±0.132</v>
      </c>
      <c r="G17" s="1">
        <v>1.4690000000000001</v>
      </c>
      <c r="H17" s="1">
        <v>0.14199999999999999</v>
      </c>
      <c r="I17" s="1">
        <v>-6.5000000000000002E-2</v>
      </c>
      <c r="J17" s="1">
        <v>0.45200000000000001</v>
      </c>
      <c r="K17" s="2" t="str">
        <f t="shared" si="1"/>
        <v>[-0.065, 0.452]</v>
      </c>
    </row>
    <row r="18" spans="1:11" x14ac:dyDescent="0.2">
      <c r="A18" s="4"/>
      <c r="B18" t="s">
        <v>2</v>
      </c>
      <c r="C18" s="3"/>
      <c r="D18" s="1">
        <v>-0.17100000000000001</v>
      </c>
      <c r="E18" s="1">
        <v>0.182</v>
      </c>
      <c r="F18" s="1" t="str">
        <f t="shared" si="0"/>
        <v>-0.171±0.182</v>
      </c>
      <c r="G18" s="1">
        <v>0.93899999999999995</v>
      </c>
      <c r="H18" s="1">
        <v>0.34799999999999998</v>
      </c>
      <c r="I18" s="1">
        <v>-0.52800000000000002</v>
      </c>
      <c r="J18" s="1">
        <v>0.186</v>
      </c>
      <c r="K18" s="2" t="str">
        <f t="shared" si="1"/>
        <v>[-0.528, 0.186]</v>
      </c>
    </row>
    <row r="19" spans="1:11" x14ac:dyDescent="0.2">
      <c r="A19" s="4"/>
      <c r="B19" t="s">
        <v>4</v>
      </c>
      <c r="C19" s="3"/>
      <c r="D19" s="1">
        <v>-5.2999999999999999E-2</v>
      </c>
      <c r="E19" s="1">
        <v>0.182</v>
      </c>
      <c r="F19" s="1" t="str">
        <f t="shared" si="0"/>
        <v>-0.053±0.182</v>
      </c>
      <c r="G19" s="1">
        <v>-0.29099999999999998</v>
      </c>
      <c r="H19" s="1">
        <v>0.77100000000000002</v>
      </c>
      <c r="I19" s="1">
        <v>-0.41099999999999998</v>
      </c>
      <c r="J19" s="1">
        <v>0.30399999999999999</v>
      </c>
      <c r="K19" s="2" t="str">
        <f t="shared" si="1"/>
        <v>[-0.411, 0.304]</v>
      </c>
    </row>
  </sheetData>
  <mergeCells count="12">
    <mergeCell ref="C17:C19"/>
    <mergeCell ref="A2:A4"/>
    <mergeCell ref="A5:A7"/>
    <mergeCell ref="A8:A10"/>
    <mergeCell ref="A11:A13"/>
    <mergeCell ref="A14:A16"/>
    <mergeCell ref="A17:A19"/>
    <mergeCell ref="C2:C4"/>
    <mergeCell ref="C5:C7"/>
    <mergeCell ref="C8:C10"/>
    <mergeCell ref="C11:C13"/>
    <mergeCell ref="C14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2025-06-25T19:04:21Z</dcterms:modified>
</cp:coreProperties>
</file>