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wis\Documents\Bootcamps\April Bootcamp\Homework\01-excel\ds_apr2024_hw_1_excel\"/>
    </mc:Choice>
  </mc:AlternateContent>
  <xr:revisionPtr revIDLastSave="0" documentId="8_{2B58A29E-D6A8-4DF9-A108-C666DA068B4C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  <sheet name="Statistical Analysis" sheetId="5" r:id="rId5"/>
  </sheets>
  <definedNames>
    <definedName name="_xlnm._FilterDatabase" localSheetId="3" hidden="1">Crowdfunding!$A$1:$T$1001</definedName>
    <definedName name="_xlchart.v1.0" hidden="1">'Statistical Analysis'!$E$2:$E$365</definedName>
    <definedName name="_xlchart.v1.1" hidden="1">'Statistical Analysis'!$B$1</definedName>
    <definedName name="_xlchart.v1.2" hidden="1">'Statistical Analysis'!$B$2:$B$566</definedName>
    <definedName name="_xlchart.v1.3" hidden="1">'Statistical Analysis'!$E$2:$E$365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5" l="1"/>
  <c r="M4" i="5"/>
  <c r="M9" i="5"/>
  <c r="M8" i="5"/>
  <c r="M7" i="5"/>
  <c r="M6" i="5"/>
  <c r="L9" i="5"/>
  <c r="L8" i="5"/>
  <c r="L7" i="5"/>
  <c r="L6" i="5"/>
  <c r="L5" i="5"/>
  <c r="L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<sst xmlns="http://schemas.openxmlformats.org/spreadsheetml/2006/main" count="7050" uniqueCount="2095">
  <si>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</si>
  <si>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</si>
  <si>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</si>
  <si>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</si>
  <si>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</si>
  <si>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</si>
  <si>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</si>
  <si>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</si>
  <si>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</si>
  <si>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</si>
  <si>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</si>
  <si>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</si>
  <si>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</si>
  <si>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</si>
  <si>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</si>
  <si>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</si>
  <si>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</si>
  <si>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</si>
  <si>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</si>
  <si>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</si>
  <si>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</si>
  <si>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</si>
  <si>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</si>
  <si>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</si>
  <si>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</si>
  <si>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</si>
  <si>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</si>
  <si>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</si>
  <si>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</si>
  <si>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</si>
  <si>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</si>
  <si>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</si>
  <si>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</si>
  <si>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</si>
  <si>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</si>
  <si>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</si>
  <si>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</si>
  <si>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</si>
  <si>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</si>
  <si>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</si>
  <si>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</si>
  <si>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</si>
  <si>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</si>
  <si>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</si>
  <si>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</si>
  <si>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</si>
  <si>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</si>
  <si>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</si>
  <si>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</si>
  <si>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</si>
  <si>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</si>
  <si>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</si>
  <si>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</si>
  <si>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</si>
  <si>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</si>
  <si>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</si>
  <si>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</si>
  <si>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</si>
  <si>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</si>
  <si>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</si>
  <si>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</si>
  <si>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</si>
  <si>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</si>
  <si>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</si>
  <si>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</si>
  <si>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</si>
  <si>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</si>
  <si>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</si>
  <si>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</si>
  <si>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</si>
  <si>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</si>
  <si>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</si>
  <si>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</si>
  <si>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</si>
  <si>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</si>
  <si>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</si>
  <si>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</si>
  <si>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</si>
  <si>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</si>
  <si>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</si>
  <si>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</si>
  <si>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</si>
  <si>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</si>
  <si>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</si>
  <si>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</si>
  <si>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</si>
  <si>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</si>
  <si>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</si>
  <si>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</si>
  <si>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</si>
  <si>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</si>
  <si>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</si>
  <si>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</si>
  <si>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</si>
  <si>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</si>
  <si>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</si>
  <si>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</si>
  <si>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</si>
  <si>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</si>
  <si>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</si>
  <si>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</si>
  <si>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</si>
  <si>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</si>
  <si>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</si>
  <si>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</si>
  <si>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</si>
  <si>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</si>
  <si>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</si>
  <si>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</si>
  <si>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</si>
  <si>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</si>
  <si>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</si>
  <si>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</si>
  <si>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</si>
  <si>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</si>
  <si>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</si>
  <si>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</si>
  <si>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</si>
  <si>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</si>
  <si>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</si>
  <si>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</si>
  <si>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</si>
  <si>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</si>
  <si>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</si>
  <si>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</si>
  <si>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</si>
  <si>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</si>
  <si>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</si>
  <si>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</si>
  <si>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</si>
  <si>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</si>
  <si>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</si>
  <si>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</si>
  <si>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</si>
  <si>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</si>
  <si>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</si>
  <si>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</si>
  <si>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</si>
  <si>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</si>
  <si>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</si>
  <si>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</si>
  <si>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</si>
  <si>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</si>
  <si>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</si>
  <si>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</si>
  <si>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</si>
  <si>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</si>
  <si>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</si>
  <si>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</si>
  <si>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</si>
  <si>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</si>
  <si>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</si>
  <si>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</si>
  <si>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</si>
  <si>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</si>
  <si>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</si>
  <si>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</si>
  <si>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</si>
  <si>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</si>
  <si>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</si>
  <si>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</si>
  <si>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</si>
  <si>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</si>
  <si>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</si>
  <si>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</si>
  <si>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</si>
  <si>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</si>
  <si>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</si>
  <si>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</si>
  <si>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</si>
  <si>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</si>
  <si>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</si>
  <si>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</si>
  <si>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</si>
  <si>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</si>
  <si>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</si>
  <si>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</si>
  <si>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</si>
  <si>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</si>
  <si>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</si>
  <si>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</si>
  <si>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</si>
  <si>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</si>
  <si>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</si>
  <si>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</si>
  <si>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</si>
  <si>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</si>
  <si>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</si>
  <si>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</si>
  <si>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</si>
  <si>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</si>
  <si>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</si>
  <si>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</si>
  <si>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</si>
  <si>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</si>
  <si>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</si>
  <si>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</si>
  <si>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</si>
  <si>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</si>
  <si>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</si>
  <si>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</si>
  <si>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</si>
  <si>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</si>
  <si>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</si>
  <si>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</si>
  <si>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</si>
  <si>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</si>
  <si>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</si>
  <si>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</si>
  <si>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</si>
  <si>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</si>
  <si>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</si>
  <si>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</si>
  <si>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</si>
  <si>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</si>
  <si>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</si>
  <si>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</si>
  <si>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</si>
  <si>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</si>
  <si>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</si>
  <si>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</si>
  <si>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</si>
  <si>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</si>
  <si>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</si>
  <si>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</si>
  <si>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</si>
  <si>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</si>
  <si>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</si>
  <si>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</si>
  <si>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</si>
  <si>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</si>
  <si>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</si>
  <si>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</si>
  <si>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</si>
  <si>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</si>
  <si>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</si>
  <si>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</si>
  <si>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</si>
  <si>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</si>
  <si>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</si>
  <si>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</si>
  <si>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</si>
  <si>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</si>
  <si>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</si>
  <si>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</si>
  <si>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</si>
  <si>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</si>
  <si>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</si>
  <si>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</si>
  <si>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</si>
  <si>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</si>
  <si>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</si>
  <si>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</si>
  <si>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</si>
  <si>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</si>
  <si>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</si>
  <si>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</si>
  <si>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</si>
  <si>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</si>
  <si>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</si>
  <si>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</si>
  <si>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</si>
  <si>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</si>
  <si>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</si>
  <si>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</si>
  <si>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</si>
  <si>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</si>
  <si>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</si>
  <si>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</si>
  <si>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</si>
  <si>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</si>
  <si>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</si>
  <si>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</si>
  <si>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</si>
  <si>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</si>
  <si>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</si>
  <si>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</si>
  <si>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</si>
  <si>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</si>
  <si>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</si>
  <si>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</si>
  <si>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</si>
  <si>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</si>
  <si>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</si>
  <si>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</si>
  <si>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</si>
  <si>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</si>
  <si>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</si>
  <si>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</si>
  <si>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</si>
  <si>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</si>
  <si>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</si>
  <si>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</si>
  <si>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</si>
  <si>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</si>
  <si>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</si>
  <si>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</si>
  <si>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</si>
  <si>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</si>
  <si>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</si>
  <si>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</si>
  <si>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</si>
  <si>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</si>
  <si>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</si>
  <si>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</si>
  <si>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</si>
  <si>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</si>
  <si>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</si>
  <si>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</si>
  <si>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</si>
  <si>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</si>
  <si>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</si>
  <si>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</si>
  <si>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</si>
  <si>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</si>
  <si>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</si>
  <si>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</si>
  <si>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</si>
  <si>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</si>
  <si>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</si>
  <si>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</si>
  <si>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</si>
  <si>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</si>
  <si>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</si>
  <si>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</si>
  <si>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</si>
  <si>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</si>
  <si>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</si>
  <si>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</si>
  <si>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</si>
  <si>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</si>
  <si>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</si>
  <si>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</si>
  <si>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</si>
  <si>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</si>
  <si>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</si>
  <si>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</si>
  <si>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</si>
  <si>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</si>
  <si>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</si>
  <si>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</si>
  <si>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</si>
  <si>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</si>
  <si>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</si>
  <si>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</si>
  <si>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</si>
  <si>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</si>
  <si>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</si>
  <si>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</si>
  <si>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</si>
  <si>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</si>
  <si>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</si>
  <si>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</si>
  <si>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</si>
  <si>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</si>
  <si>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</si>
  <si>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</si>
  <si>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</si>
  <si>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</si>
  <si>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</si>
  <si>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</si>
  <si>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</si>
  <si>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</si>
  <si>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</si>
  <si>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</si>
  <si>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</si>
  <si>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</si>
  <si>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</si>
  <si>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</si>
  <si>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</si>
  <si>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</si>
  <si>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</si>
  <si>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</si>
  <si>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</si>
  <si>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</si>
  <si>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</si>
  <si>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</si>
  <si>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</si>
  <si>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</si>
  <si>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</si>
  <si>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</si>
  <si>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</si>
  <si>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</si>
  <si>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</si>
  <si>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</si>
  <si>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</si>
  <si>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</si>
  <si>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</si>
  <si>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</si>
  <si>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</si>
  <si>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</si>
  <si>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</si>
  <si>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</si>
  <si>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</si>
  <si>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</si>
  <si>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</si>
  <si>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</si>
  <si>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</si>
  <si>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</si>
  <si>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</si>
  <si>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</si>
  <si>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</si>
  <si>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</si>
  <si>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</si>
  <si>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</si>
  <si>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</si>
  <si>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</si>
  <si>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</si>
  <si>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</si>
  <si>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</si>
  <si>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</si>
  <si>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</si>
  <si>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</si>
  <si>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</si>
  <si>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</si>
  <si>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</si>
  <si>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</si>
  <si>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</si>
  <si>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</si>
  <si>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</si>
  <si>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</si>
  <si>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</si>
  <si>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</si>
  <si>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</si>
  <si>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</si>
  <si>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</si>
  <si>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</si>
  <si>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</si>
  <si>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</si>
  <si>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</si>
  <si>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</si>
  <si>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</si>
  <si>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</si>
  <si>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</si>
  <si>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</si>
  <si>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</si>
  <si>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</si>
  <si>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</si>
  <si>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</si>
  <si>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</si>
  <si>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</si>
  <si>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</si>
  <si>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</si>
  <si>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</si>
  <si>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</si>
  <si>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</si>
  <si>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</si>
  <si>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</si>
  <si>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</si>
  <si>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</si>
  <si>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</si>
  <si>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</si>
  <si>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</si>
  <si>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</si>
  <si>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</si>
  <si>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</si>
  <si>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</si>
  <si>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</si>
  <si>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</si>
  <si>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</si>
  <si>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</si>
  <si>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</si>
  <si>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</si>
  <si>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</si>
  <si>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</si>
  <si>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</si>
  <si>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</si>
  <si>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</si>
  <si>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</si>
  <si>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</si>
  <si>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</si>
  <si>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</si>
  <si>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</si>
  <si>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</si>
  <si>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</si>
  <si>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</si>
  <si>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</si>
  <si>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</si>
  <si>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</si>
  <si>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</si>
  <si>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</si>
  <si>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</si>
  <si>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</si>
  <si>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</si>
  <si>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</si>
  <si>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</si>
  <si>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</si>
  <si>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</si>
  <si>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</si>
  <si>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</si>
  <si>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</si>
  <si>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</si>
  <si>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</si>
  <si>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</si>
  <si>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</si>
  <si>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</si>
  <si>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</si>
  <si>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</si>
  <si>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</si>
  <si>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</si>
  <si>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</si>
  <si>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</si>
  <si>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</si>
  <si>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</si>
  <si>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</si>
  <si>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</si>
  <si>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</si>
  <si>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</si>
  <si>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</si>
  <si>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</si>
  <si>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</si>
  <si>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</si>
  <si>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</si>
  <si>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</si>
  <si>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</si>
  <si>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</si>
  <si>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</si>
  <si>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</si>
  <si>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</si>
  <si>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</si>
  <si>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</si>
  <si>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</si>
  <si>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</si>
  <si>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</si>
  <si>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</si>
  <si>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</si>
  <si>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</si>
  <si>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</si>
  <si>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</si>
  <si>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</si>
  <si>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</si>
  <si>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</si>
  <si>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</si>
  <si>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</si>
  <si>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</si>
  <si>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</si>
  <si>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</si>
  <si>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</si>
  <si>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</si>
  <si>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</si>
  <si>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</si>
  <si>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</si>
  <si>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</si>
  <si>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</si>
  <si>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</si>
  <si>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</si>
  <si>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</si>
  <si>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</si>
  <si>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</si>
  <si>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</si>
  <si>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</si>
  <si>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</si>
  <si>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</si>
  <si>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</si>
  <si>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</si>
  <si>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</si>
  <si>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</si>
  <si>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</si>
  <si>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</si>
  <si>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</si>
  <si>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</si>
  <si>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</si>
  <si>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</si>
  <si>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</si>
  <si>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</si>
  <si>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</si>
  <si>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</si>
  <si>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</si>
  <si>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</si>
  <si>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</si>
  <si>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</si>
  <si>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</si>
  <si>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</si>
  <si>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</si>
  <si>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</si>
  <si>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</si>
  <si>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</si>
  <si>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</si>
  <si>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</si>
  <si>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</si>
  <si>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</si>
  <si>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</si>
  <si>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</si>
  <si>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</si>
  <si>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</si>
  <si>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</si>
  <si>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</si>
  <si>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</si>
  <si>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</si>
  <si>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</si>
  <si>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</si>
  <si>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</si>
  <si>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</si>
  <si>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</si>
  <si>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</si>
  <si>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</si>
  <si>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</si>
  <si>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</si>
  <si>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</si>
  <si>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</si>
  <si>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</si>
  <si>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</si>
  <si>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</si>
  <si>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</si>
  <si>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</si>
  <si>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</si>
  <si>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</si>
  <si>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</si>
  <si>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</si>
  <si>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</si>
  <si>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</si>
  <si>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</si>
  <si>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</si>
  <si>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</si>
  <si>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</si>
  <si>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</si>
  <si>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</si>
  <si>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</si>
  <si>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</si>
  <si>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</si>
  <si>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</si>
  <si>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</si>
  <si>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</si>
  <si>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</si>
  <si>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</si>
  <si>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</si>
  <si>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</si>
  <si>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</si>
  <si>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</si>
  <si>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</si>
  <si>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</si>
  <si>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</si>
  <si>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</si>
  <si>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</si>
  <si>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</si>
  <si>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</si>
  <si>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</si>
  <si>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</si>
  <si>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</si>
  <si>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</si>
  <si>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</si>
  <si>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</si>
  <si>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</si>
  <si>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</si>
  <si>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</si>
  <si>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</si>
  <si>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</si>
  <si>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</si>
  <si>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</si>
  <si>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</si>
  <si>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</si>
  <si>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</si>
  <si>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</si>
  <si>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</si>
  <si>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</si>
  <si>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</si>
  <si>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</si>
  <si>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</si>
  <si>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</si>
  <si>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</si>
  <si>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</si>
  <si>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</si>
  <si>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</si>
  <si>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</si>
  <si>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</si>
  <si>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</si>
  <si>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</si>
  <si>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</si>
  <si>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</si>
  <si>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</si>
  <si>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</si>
  <si>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</si>
  <si>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</si>
  <si>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</si>
  <si>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</si>
  <si>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</si>
  <si>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</si>
  <si>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</si>
  <si>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</si>
  <si>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</si>
  <si>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</si>
  <si>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</si>
  <si>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</si>
  <si>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</si>
  <si>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</si>
  <si>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</si>
  <si>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</si>
  <si>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</si>
  <si>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</si>
  <si>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</si>
  <si>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</si>
  <si>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</si>
  <si>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</si>
  <si>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</si>
  <si>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</si>
  <si>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</si>
  <si>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</si>
  <si>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</si>
  <si>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</si>
  <si>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</si>
  <si>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</si>
  <si>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</si>
  <si>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</si>
  <si>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</si>
  <si>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</si>
  <si>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</si>
  <si>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</si>
  <si>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</si>
  <si>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</si>
  <si>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</si>
  <si>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</si>
  <si>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</si>
  <si>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</si>
  <si>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</si>
  <si>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</si>
  <si>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</si>
  <si>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</si>
  <si>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</si>
  <si>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</si>
  <si>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</si>
  <si>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</si>
  <si>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</si>
  <si>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</si>
  <si>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</si>
  <si>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</si>
  <si>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</si>
  <si>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</si>
  <si>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</si>
  <si>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</si>
  <si>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</si>
  <si>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</si>
  <si>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</si>
  <si>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</si>
  <si>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</si>
  <si>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</si>
  <si>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</si>
  <si>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</si>
  <si>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</si>
  <si>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</si>
  <si>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</si>
  <si>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</si>
  <si>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</si>
  <si>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</si>
  <si>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</si>
  <si>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</si>
  <si>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</si>
  <si>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</si>
  <si>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</si>
  <si>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</si>
  <si>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</si>
  <si>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</si>
  <si>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</si>
  <si>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</si>
  <si>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</si>
  <si>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</si>
  <si>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</si>
  <si>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</si>
  <si>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</si>
  <si>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</si>
  <si>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</si>
  <si>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</si>
  <si>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</si>
  <si>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</si>
  <si>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</si>
  <si>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</si>
  <si>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</si>
  <si>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</si>
  <si>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</si>
  <si>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</si>
  <si>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</si>
  <si>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</si>
  <si>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</si>
  <si>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</si>
  <si>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</si>
  <si>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</si>
  <si>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</si>
  <si>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</si>
  <si>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</si>
  <si>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</si>
  <si>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</si>
  <si>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</si>
  <si>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</si>
  <si>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</si>
  <si>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</si>
  <si>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</si>
  <si>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</si>
  <si>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</si>
  <si>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</si>
  <si>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</si>
  <si>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</si>
  <si>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</si>
  <si>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</si>
  <si>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</si>
  <si>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</si>
  <si>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</si>
  <si>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</si>
  <si>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</si>
  <si>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</si>
  <si>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</si>
  <si>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</si>
  <si>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</si>
  <si>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</si>
  <si>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</si>
  <si>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</si>
  <si>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</si>
  <si>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</si>
  <si>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</si>
  <si>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</si>
  <si>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</si>
  <si>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</si>
  <si>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</si>
  <si>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</si>
  <si>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</si>
  <si>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</si>
  <si>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</si>
  <si>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</si>
  <si>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</si>
  <si>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</si>
  <si>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</si>
  <si>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</si>
  <si>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</si>
  <si>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</si>
  <si>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</si>
  <si>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</si>
  <si>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</si>
  <si>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</si>
  <si>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</si>
  <si>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</si>
  <si>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</si>
  <si>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</si>
  <si>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</si>
  <si>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</si>
  <si>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</si>
  <si>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</si>
  <si>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</si>
  <si>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</si>
  <si>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</si>
  <si>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</si>
  <si>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</si>
  <si>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</si>
  <si>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</si>
  <si>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</si>
  <si>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</si>
  <si>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</si>
  <si>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</si>
  <si>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</si>
  <si>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</si>
  <si>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</si>
  <si>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</si>
  <si>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</si>
  <si>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</si>
  <si>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</si>
  <si>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</si>
  <si>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</si>
  <si>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</si>
  <si>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</si>
  <si>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</si>
  <si>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</si>
  <si>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</si>
  <si>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</si>
  <si>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</si>
  <si>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</si>
  <si>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</si>
  <si>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</si>
  <si>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</si>
  <si>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</si>
  <si>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</si>
  <si>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</si>
  <si>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</si>
  <si>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</si>
  <si>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</si>
  <si>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</si>
  <si>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</si>
  <si>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</si>
  <si>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</si>
  <si>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</si>
  <si>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</si>
  <si>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</si>
  <si>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</si>
  <si>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</si>
  <si>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</si>
  <si>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</si>
  <si>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</si>
  <si>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</si>
  <si>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</si>
  <si>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</si>
  <si>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</si>
  <si>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</si>
  <si>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</si>
  <si>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</si>
  <si>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</si>
  <si>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</si>
  <si>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</si>
  <si>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</si>
  <si>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</si>
  <si>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</si>
  <si>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</si>
  <si>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</si>
  <si>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</si>
  <si>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</si>
  <si>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</si>
  <si>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</si>
  <si>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</si>
  <si>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</si>
  <si>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</si>
  <si>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</si>
  <si>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</si>
  <si>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</si>
  <si>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</si>
  <si>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</si>
  <si>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</si>
  <si>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</si>
  <si>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</si>
  <si>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</si>
  <si>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</si>
  <si>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</si>
  <si>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</si>
  <si>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</si>
  <si>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</si>
  <si>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</si>
  <si>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</si>
  <si>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</si>
  <si>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</si>
  <si>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</si>
  <si>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</si>
  <si>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</si>
  <si>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</si>
  <si>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</si>
  <si>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</si>
  <si>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</si>
  <si>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</si>
  <si>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</si>
  <si>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</si>
  <si>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</si>
  <si>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</si>
  <si>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</si>
  <si>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</si>
  <si>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</si>
  <si>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</si>
  <si>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</si>
  <si>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</si>
  <si>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</si>
  <si>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</si>
  <si>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</si>
  <si>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</si>
  <si>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</si>
  <si>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</si>
  <si>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</si>
  <si>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</si>
  <si>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</si>
  <si>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</si>
  <si>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</si>
  <si>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</si>
  <si>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</si>
  <si>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</si>
  <si>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</si>
  <si>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</si>
  <si>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</si>
  <si>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</si>
  <si>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</si>
  <si>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</si>
  <si>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</si>
  <si>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</si>
  <si>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</si>
  <si>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</si>
  <si>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</si>
  <si>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</si>
  <si>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</si>
  <si>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</si>
  <si>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</si>
  <si>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</si>
  <si>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</si>
  <si>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</si>
  <si>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</si>
  <si>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</si>
  <si>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</si>
  <si>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</si>
  <si>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</si>
  <si>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</si>
  <si>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</si>
  <si>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</si>
  <si>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</si>
  <si>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</si>
  <si>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</si>
  <si>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</si>
  <si>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</si>
  <si>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</si>
  <si>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</si>
  <si>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</si>
  <si>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</si>
  <si>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</si>
  <si>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</si>
  <si>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</si>
  <si>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</si>
  <si>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</si>
  <si>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</si>
  <si>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</si>
  <si>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</si>
  <si>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</si>
  <si>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</si>
  <si>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</si>
  <si>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</si>
  <si>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</si>
  <si>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</si>
  <si>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</si>
  <si>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</si>
  <si>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</si>
  <si>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</si>
  <si>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</si>
  <si>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</si>
  <si>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</si>
  <si>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</si>
  <si>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</si>
  <si>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</si>
  <si>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</si>
  <si>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</si>
  <si>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</si>
  <si>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</si>
  <si>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</si>
  <si>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</si>
  <si>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</si>
  <si>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</si>
  <si>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</si>
  <si>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</si>
  <si>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</si>
  <si>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</si>
  <si>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</si>
  <si>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</si>
  <si>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</si>
  <si>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</si>
  <si>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</si>
  <si>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</si>
  <si>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</si>
  <si>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</si>
  <si>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</si>
  <si>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</si>
  <si>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</si>
  <si>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</si>
  <si>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</si>
  <si>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</si>
  <si>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</si>
  <si>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</si>
  <si>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</si>
  <si>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</si>
  <si>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</si>
  <si>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</si>
  <si>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</si>
  <si>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</si>
  <si>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</si>
  <si>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</si>
  <si>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</si>
  <si>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</si>
  <si>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</si>
  <si>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</si>
  <si>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</si>
  <si>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</si>
  <si>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</si>
  <si>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</si>
  <si>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</si>
  <si>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</si>
  <si>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</si>
  <si>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</si>
  <si>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</si>
  <si>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</si>
  <si>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</si>
  <si>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</si>
  <si>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</si>
  <si>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</si>
  <si>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</si>
  <si>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</si>
  <si>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</si>
  <si>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</si>
  <si>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</si>
  <si>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</si>
  <si>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</si>
  <si>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</si>
  <si>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</si>
  <si>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</si>
  <si>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</si>
  <si>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</si>
  <si>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</si>
  <si>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</si>
  <si>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</si>
  <si>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</si>
  <si>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</si>
  <si>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</si>
  <si>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</si>
  <si>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</si>
  <si>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</si>
  <si>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</si>
  <si>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</si>
  <si>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</si>
  <si>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</si>
  <si>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</si>
  <si>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</si>
  <si>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</si>
  <si>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</si>
  <si>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</si>
  <si>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</si>
  <si>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</si>
  <si>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</si>
  <si>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</si>
  <si>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</si>
  <si>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</si>
  <si>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</si>
  <si>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</si>
  <si>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</si>
  <si>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</si>
  <si>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</si>
  <si>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</si>
  <si>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</si>
  <si>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</si>
  <si>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</si>
  <si>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</si>
  <si>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</si>
  <si>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</si>
  <si>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</si>
  <si>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</si>
  <si>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</si>
  <si>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</si>
  <si>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</si>
  <si>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</si>
  <si>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</si>
  <si>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</si>
  <si>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</si>
  <si>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</si>
  <si>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</si>
  <si>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</si>
  <si>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</si>
  <si>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</si>
  <si>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</si>
  <si>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</si>
  <si>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</si>
  <si>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</si>
  <si>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</si>
  <si>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</si>
  <si>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</si>
  <si>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</si>
  <si>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</si>
  <si>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</si>
  <si>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</si>
  <si>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</si>
  <si>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</si>
  <si>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</si>
  <si>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</si>
  <si>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</si>
  <si>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</si>
  <si>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</si>
  <si>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</si>
  <si>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</si>
  <si>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</si>
  <si>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</si>
  <si>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</si>
  <si>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</si>
  <si>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</si>
  <si>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</si>
  <si>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</si>
  <si>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</si>
  <si>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</si>
  <si>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</si>
  <si>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</si>
  <si>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</si>
  <si>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</si>
  <si>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</si>
  <si>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</si>
  <si>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</si>
  <si>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</si>
  <si>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</si>
  <si>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</si>
  <si>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</si>
  <si>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</si>
  <si>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</si>
  <si>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</si>
  <si>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</si>
  <si>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</si>
  <si>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</si>
  <si>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</si>
  <si>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</si>
  <si>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</si>
  <si>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</si>
  <si>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</si>
  <si>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</si>
  <si>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</si>
  <si>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</si>
  <si>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</si>
  <si>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</si>
  <si>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</si>
  <si>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</si>
  <si>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</si>
  <si>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</si>
  <si>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</si>
  <si>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</si>
  <si>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</si>
  <si>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</si>
  <si>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</si>
  <si>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</si>
  <si>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</si>
  <si>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</si>
  <si>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</si>
  <si>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</si>
  <si>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</si>
  <si>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</si>
  <si>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</si>
  <si>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</si>
  <si>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</si>
  <si>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</si>
  <si>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</si>
  <si>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</si>
  <si>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</si>
  <si>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</si>
  <si>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</si>
  <si>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</si>
  <si>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</si>
  <si>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</si>
  <si>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</si>
  <si>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</si>
  <si>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</si>
  <si>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</si>
  <si>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</si>
  <si>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</si>
  <si>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</si>
  <si>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</si>
  <si>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</si>
  <si>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</si>
  <si>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</si>
  <si>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</si>
  <si>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</si>
  <si>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</si>
  <si>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</si>
  <si>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</si>
  <si>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</si>
  <si>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</si>
  <si>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</si>
  <si>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</si>
  <si>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</si>
  <si>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</si>
  <si>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</si>
  <si>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</si>
  <si>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</si>
  <si>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</si>
  <si>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</si>
  <si>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</si>
  <si>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</si>
  <si>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</si>
  <si>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</si>
  <si>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</si>
  <si>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</si>
  <si>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</si>
  <si>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</si>
  <si>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</si>
  <si>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</si>
  <si>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</si>
  <si>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</si>
  <si>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</si>
  <si>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</si>
  <si>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</si>
  <si>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</si>
  <si>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</si>
  <si>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</si>
  <si>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</si>
  <si>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</si>
  <si>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</si>
  <si>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</si>
  <si>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</si>
  <si>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</si>
  <si>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</si>
  <si>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</si>
  <si>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</si>
  <si>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</si>
  <si>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</si>
  <si>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</si>
  <si>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</si>
  <si>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</si>
  <si>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</si>
  <si>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</si>
  <si>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</si>
  <si>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</si>
  <si>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</si>
  <si>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</si>
  <si>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</si>
  <si>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</si>
  <si>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</si>
  <si>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</si>
  <si>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</si>
  <si>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</si>
  <si>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</si>
  <si>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</si>
  <si>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</si>
  <si>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</si>
  <si>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</si>
  <si>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</si>
  <si>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</si>
  <si>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</si>
  <si>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</si>
  <si>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</si>
  <si>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</si>
  <si>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</si>
  <si>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</si>
  <si>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</si>
  <si>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</si>
  <si>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</si>
  <si>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</si>
  <si>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</si>
  <si>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</si>
  <si>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</si>
  <si>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</si>
  <si>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</si>
  <si>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</si>
  <si>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</si>
  <si>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</si>
  <si>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</si>
  <si>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</si>
  <si>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</si>
  <si>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</si>
  <si>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</si>
  <si>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</si>
  <si>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</si>
  <si>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</si>
  <si>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</si>
  <si>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</si>
  <si>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</si>
  <si>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</si>
  <si>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</si>
  <si>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</si>
  <si>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</si>
  <si>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</si>
  <si>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</si>
  <si>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</si>
  <si>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</si>
  <si>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</si>
  <si>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</si>
  <si>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</si>
  <si>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</si>
  <si>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</si>
  <si>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</si>
  <si>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</si>
  <si>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</si>
  <si>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</si>
  <si>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</si>
  <si>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</si>
  <si>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</si>
  <si>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</si>
  <si>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</si>
  <si>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</si>
  <si>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</si>
  <si>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</si>
  <si>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</si>
  <si>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</si>
  <si>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</si>
  <si>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</si>
  <si>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</si>
  <si>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</si>
  <si>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</si>
  <si>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</si>
  <si>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</si>
  <si>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</si>
  <si>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</si>
  <si>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</si>
  <si>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</si>
  <si>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</si>
  <si>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</si>
  <si>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</si>
  <si>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</si>
  <si>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</si>
  <si>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</si>
  <si>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</si>
  <si>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</si>
  <si>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</si>
  <si>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</si>
  <si>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</si>
  <si>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</si>
  <si>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</si>
  <si>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</si>
  <si>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</si>
  <si>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</si>
  <si>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</si>
  <si>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</si>
  <si>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</si>
  <si>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</si>
  <si>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</si>
  <si>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</si>
  <si>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</si>
  <si>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</si>
  <si>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</si>
  <si>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</si>
  <si>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</si>
  <si>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</si>
  <si>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</si>
  <si>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</si>
  <si>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</si>
  <si>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</si>
  <si>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</si>
  <si>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</si>
  <si>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</si>
  <si>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</si>
  <si>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</si>
  <si>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</si>
  <si>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</si>
  <si>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</si>
  <si>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</si>
  <si>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</si>
  <si>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</si>
  <si>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</si>
  <si>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</si>
  <si>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</si>
  <si>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</si>
  <si>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</si>
  <si>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</si>
  <si>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</si>
  <si>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</si>
  <si>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</si>
  <si>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</si>
  <si>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</si>
  <si>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</si>
  <si>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</si>
  <si>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</si>
  <si>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</si>
  <si>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</si>
  <si>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</si>
  <si>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</si>
  <si>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</si>
  <si>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</si>
  <si>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</si>
  <si>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</si>
  <si>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</si>
  <si>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</si>
  <si>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</si>
  <si>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</si>
  <si>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</si>
  <si>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</si>
  <si>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</si>
  <si>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</si>
  <si>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</si>
  <si>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</si>
  <si>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</si>
  <si>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</si>
  <si>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</si>
  <si>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</si>
  <si>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</si>
  <si>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</si>
  <si>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</si>
  <si>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</si>
  <si>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</si>
  <si>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</si>
  <si>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</si>
  <si>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</si>
  <si>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</si>
  <si>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</si>
  <si>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</si>
  <si>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</si>
  <si>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</si>
  <si>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</si>
  <si>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</si>
  <si>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</si>
  <si>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</si>
  <si>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</si>
  <si>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</si>
  <si>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</si>
  <si>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</si>
  <si>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</si>
  <si>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</si>
  <si>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</si>
  <si>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</si>
  <si>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</si>
  <si>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</si>
  <si>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</si>
  <si>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</si>
  <si>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</si>
  <si>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</si>
  <si>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</si>
  <si>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</si>
  <si>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</si>
  <si>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</si>
  <si>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</si>
  <si>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</si>
  <si>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</si>
  <si>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</si>
  <si>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</si>
  <si>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</si>
  <si>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</si>
  <si>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</si>
  <si>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</si>
  <si>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</si>
  <si>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</si>
  <si>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</si>
  <si>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</si>
  <si>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</si>
  <si>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</si>
  <si>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</si>
  <si>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</si>
  <si>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</si>
  <si>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</si>
  <si>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</si>
  <si>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</si>
  <si>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</si>
  <si>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</si>
  <si>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</si>
  <si>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</si>
  <si>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</si>
  <si>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</si>
  <si>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</si>
  <si>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</si>
  <si>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</si>
  <si>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</si>
  <si>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</si>
  <si>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</si>
  <si>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</si>
  <si>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</si>
  <si>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</si>
  <si>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</si>
  <si>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</si>
  <si>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</si>
  <si>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</si>
  <si>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</si>
  <si>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</si>
  <si>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</si>
  <si>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</si>
  <si>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</si>
  <si>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</si>
  <si>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</si>
  <si>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</si>
  <si>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</si>
  <si>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</si>
  <si>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</si>
  <si>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</si>
  <si>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</si>
  <si>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</si>
  <si>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</si>
  <si>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</si>
  <si>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</si>
  <si>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</si>
  <si>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</si>
  <si>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</si>
  <si>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</si>
  <si>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</si>
  <si>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</si>
  <si>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</si>
  <si>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</si>
  <si>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</si>
  <si>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</si>
  <si>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</si>
  <si>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</si>
  <si>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</si>
  <si>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</si>
  <si>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</si>
  <si>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</si>
  <si>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</si>
  <si>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</si>
  <si>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</si>
  <si>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</si>
  <si>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</si>
  <si>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</si>
  <si>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</si>
  <si>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</si>
  <si>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</si>
  <si>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</si>
  <si>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</si>
  <si>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</si>
  <si>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</si>
  <si>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</si>
  <si>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</si>
  <si>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</si>
  <si>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</si>
  <si>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</si>
  <si>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</si>
  <si>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</si>
  <si>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</si>
  <si>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</si>
  <si>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</si>
  <si>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</si>
  <si>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</si>
  <si>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</si>
  <si>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</si>
  <si>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</si>
  <si>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</si>
  <si>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</si>
  <si>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</si>
  <si>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</si>
  <si>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</si>
  <si>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</si>
  <si>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</si>
  <si>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</si>
  <si>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</si>
  <si>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</si>
  <si>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</si>
  <si>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</si>
  <si>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</si>
  <si>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</si>
  <si>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</si>
  <si>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</si>
  <si>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</si>
  <si>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</si>
  <si>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</si>
  <si>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</si>
  <si>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</si>
  <si>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</si>
  <si>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</si>
  <si>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</si>
  <si>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</si>
  <si>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</si>
  <si>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</si>
  <si>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</si>
  <si>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</si>
  <si>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</si>
  <si>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</si>
  <si>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</si>
  <si>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</si>
  <si>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</si>
  <si>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</si>
  <si>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</si>
  <si>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</si>
  <si>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</si>
  <si>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</si>
  <si>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</si>
  <si>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</si>
  <si>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</si>
  <si>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</si>
  <si>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</si>
  <si>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</si>
  <si>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</si>
  <si>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</si>
  <si>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</si>
  <si>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</si>
  <si>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</si>
  <si>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</si>
  <si>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</si>
  <si>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</si>
  <si>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</si>
  <si>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</si>
  <si>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</si>
  <si>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</si>
  <si>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</si>
  <si>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</si>
  <si>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</si>
  <si>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</si>
  <si>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</si>
  <si>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</si>
  <si>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</si>
  <si>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</si>
  <si>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</si>
  <si>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</si>
  <si>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</si>
  <si>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</si>
  <si>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</si>
  <si>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</si>
  <si>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</si>
  <si>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</si>
  <si>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</si>
  <si>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</si>
  <si>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</si>
  <si>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</si>
  <si>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</si>
  <si>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</si>
  <si>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</si>
  <si>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</si>
  <si>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</si>
  <si>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</si>
  <si>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</si>
  <si>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</si>
  <si>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</si>
  <si>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</si>
  <si>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</si>
  <si>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</si>
  <si>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</si>
  <si>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</si>
  <si>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</si>
  <si>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</si>
  <si>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</si>
  <si>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</si>
  <si>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</si>
  <si>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</si>
  <si>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</si>
  <si>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</si>
  <si>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</si>
  <si>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</si>
  <si>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</si>
  <si>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</si>
  <si>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</si>
  <si>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</si>
  <si>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</si>
  <si>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</si>
  <si>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</si>
  <si>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</si>
  <si>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</si>
  <si>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</si>
  <si>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</si>
  <si>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</si>
  <si>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</si>
  <si>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</si>
  <si>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</si>
  <si>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</si>
  <si>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</si>
  <si>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</si>
  <si>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</si>
  <si>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</si>
  <si>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</si>
  <si>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</si>
  <si>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</si>
  <si>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</si>
  <si>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</si>
  <si>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</si>
  <si>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</si>
  <si>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</si>
  <si>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</si>
  <si>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</si>
  <si>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</si>
  <si>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</si>
  <si>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</si>
  <si>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</si>
  <si>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</si>
  <si>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</si>
  <si>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</si>
  <si>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</si>
  <si>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</si>
  <si>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</si>
  <si>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</si>
  <si>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</si>
  <si>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</si>
  <si>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</si>
  <si>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</si>
  <si>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</si>
  <si>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</si>
  <si>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</si>
  <si>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</si>
  <si>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</si>
  <si>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</si>
  <si>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</si>
  <si>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</si>
  <si>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</si>
  <si>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</si>
  <si>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</si>
  <si>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</si>
  <si>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</si>
  <si>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</si>
  <si>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</si>
  <si>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</si>
  <si>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</si>
  <si>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</si>
  <si>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</si>
  <si>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</si>
  <si>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</si>
  <si>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</si>
  <si>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</si>
  <si>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</si>
  <si>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</si>
  <si>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</si>
  <si>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</si>
  <si>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</si>
  <si>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</si>
  <si>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</si>
  <si>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</si>
  <si>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</si>
  <si>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</si>
  <si>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</si>
  <si>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</si>
  <si>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</si>
  <si>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</si>
  <si>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</si>
  <si>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</si>
  <si>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</si>
  <si>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</si>
  <si>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</si>
  <si>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</si>
  <si>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</si>
  <si>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</si>
  <si>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</si>
  <si>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</si>
  <si>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</si>
  <si>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</si>
  <si>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</si>
  <si>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</si>
  <si>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</si>
  <si>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</si>
  <si>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</si>
  <si>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</si>
  <si>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</si>
  <si>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</si>
  <si>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</si>
  <si>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</si>
  <si>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</si>
  <si>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</si>
  <si>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</si>
  <si>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</si>
  <si>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</si>
  <si>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</si>
  <si>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</si>
  <si>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</si>
  <si>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</si>
  <si>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</si>
  <si>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</si>
  <si>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</si>
  <si>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</si>
  <si>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</si>
  <si>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</si>
  <si>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</si>
  <si>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</si>
  <si>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</si>
  <si>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</si>
  <si>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</si>
  <si>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</si>
  <si>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</si>
  <si>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</si>
  <si>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</si>
  <si>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</si>
  <si>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</si>
  <si>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</si>
  <si>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</si>
  <si>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</si>
  <si>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</si>
  <si>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</si>
  <si>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</si>
  <si>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</si>
  <si>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</si>
  <si>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</si>
  <si>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</si>
  <si>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</si>
  <si>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</si>
  <si>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</si>
  <si>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</si>
  <si>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</si>
  <si>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</si>
  <si>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</si>
  <si>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</si>
  <si>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</si>
  <si>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</si>
  <si>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</si>
  <si>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</si>
  <si>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</si>
  <si>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</si>
  <si>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</si>
  <si>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</si>
  <si>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</si>
  <si>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</si>
  <si>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</si>
  <si>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</si>
  <si>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</si>
  <si>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</si>
  <si>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</si>
  <si>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</si>
  <si>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</si>
  <si>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</si>
  <si>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</si>
  <si>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</si>
  <si>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</si>
  <si>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</si>
  <si>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</si>
  <si>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</si>
  <si>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</si>
  <si>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</si>
  <si>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</si>
  <si>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</si>
  <si>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</si>
  <si>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</si>
  <si>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</si>
  <si>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</si>
  <si>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</si>
  <si>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</si>
  <si>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</si>
  <si>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</si>
  <si>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</si>
  <si>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</si>
  <si>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</si>
  <si>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</si>
  <si>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</si>
  <si>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</si>
  <si>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</si>
  <si>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</si>
  <si>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</si>
  <si>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</si>
  <si>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</si>
  <si>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</si>
  <si>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</si>
  <si>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</si>
  <si>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</si>
  <si>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</si>
  <si>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</si>
  <si>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</si>
  <si>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</si>
  <si>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</si>
  <si>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</si>
  <si>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</si>
  <si>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</si>
  <si>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</si>
  <si>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</si>
  <si>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</si>
  <si>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</si>
  <si>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</si>
  <si>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</si>
  <si>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</si>
  <si>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</si>
  <si>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</si>
  <si>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</si>
  <si>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</si>
  <si>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</si>
  <si>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</si>
  <si>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</si>
  <si>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</si>
  <si>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</si>
  <si>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</si>
  <si>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</si>
  <si>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</si>
  <si>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</si>
  <si>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</si>
  <si>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</si>
  <si>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</si>
  <si>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</si>
  <si>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</si>
  <si>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</si>
  <si>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</si>
  <si>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</si>
  <si>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</si>
  <si>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</si>
  <si>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</si>
  <si>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</si>
  <si>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</si>
  <si>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</si>
  <si>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</si>
  <si>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</si>
  <si>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</si>
  <si>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</si>
  <si>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</si>
  <si>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</si>
  <si>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</si>
  <si>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</si>
  <si>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</si>
  <si>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</si>
  <si>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</si>
  <si>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</si>
  <si>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</si>
  <si>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</si>
  <si>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</si>
  <si>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</si>
  <si>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</si>
  <si>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</si>
  <si>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</si>
  <si>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</si>
  <si>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</si>
  <si>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</si>
  <si>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</si>
  <si>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</si>
  <si>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</si>
  <si>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</si>
  <si>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</si>
  <si>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</si>
  <si>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</si>
  <si>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</si>
  <si>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</si>
  <si>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</si>
  <si>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</si>
  <si>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</si>
  <si>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</si>
  <si>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</si>
  <si>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</si>
  <si>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</si>
  <si>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</si>
  <si>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</si>
  <si>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</si>
  <si>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</si>
  <si>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</si>
  <si>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</si>
  <si>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</si>
  <si>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</si>
  <si>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</si>
  <si>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</si>
  <si>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</si>
  <si>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</si>
  <si>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</si>
  <si>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</si>
  <si>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</si>
  <si>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</si>
  <si>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</si>
  <si>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</si>
  <si>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</si>
  <si>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</si>
  <si>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</si>
  <si>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</si>
  <si>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</si>
  <si>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</si>
  <si>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</si>
  <si>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</si>
  <si>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</si>
  <si>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</si>
  <si>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</si>
  <si>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</si>
  <si>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</si>
  <si>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</si>
  <si>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</si>
  <si>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</si>
  <si>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</si>
  <si>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</si>
  <si>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</si>
  <si>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</si>
  <si>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</si>
  <si>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</si>
  <si>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</si>
  <si>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</si>
  <si>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</si>
  <si>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</si>
  <si>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</si>
  <si>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</si>
  <si>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</si>
  <si>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</si>
  <si>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</si>
  <si>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</si>
  <si>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</si>
  <si>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</si>
  <si>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</si>
  <si>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</si>
  <si>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</si>
  <si>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</si>
  <si>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</si>
  <si>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</si>
  <si>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</si>
  <si>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</si>
  <si>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</si>
  <si>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</si>
  <si>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</si>
  <si>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</si>
  <si>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</si>
  <si>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</si>
  <si>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</si>
  <si>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</si>
  <si>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</si>
  <si>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</si>
  <si>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</si>
  <si>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</si>
  <si>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</si>
  <si>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</si>
  <si>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</si>
  <si>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</si>
  <si>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</si>
  <si>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</si>
  <si>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</si>
  <si>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</si>
  <si>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</si>
  <si>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</si>
  <si>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</si>
  <si>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</si>
  <si>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</si>
  <si>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</si>
  <si>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</si>
  <si>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</si>
  <si>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</si>
  <si>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</si>
  <si>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</si>
  <si>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</si>
  <si>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id</t>
  </si>
  <si>
    <t>(All)</t>
  </si>
  <si>
    <t>Date Created Conversion</t>
  </si>
  <si>
    <t>Ended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</si>
  <si>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</si>
  <si>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</si>
  <si>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</si>
  <si>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</si>
  <si>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</si>
  <si>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</si>
  <si>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</si>
  <si>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</si>
  <si>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</si>
  <si>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</si>
  <si>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</si>
  <si>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</si>
  <si>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</si>
  <si>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</si>
  <si>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</si>
  <si>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</si>
  <si>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</si>
  <si>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</si>
  <si>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</si>
  <si>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</si>
  <si>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</si>
  <si>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</si>
  <si>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</si>
  <si>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</si>
  <si>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&lt;1/9/2010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</si>
  <si>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</si>
  <si>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</si>
  <si>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</si>
  <si>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</si>
  <si>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</si>
  <si>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</si>
  <si>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</si>
  <si>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</si>
  <si>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</si>
  <si>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</si>
  <si>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</si>
  <si>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</si>
  <si>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</si>
  <si>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Statistical Analysis</t>
  </si>
  <si>
    <t>Mean</t>
  </si>
  <si>
    <t>Median</t>
  </si>
  <si>
    <t>Min</t>
  </si>
  <si>
    <t>Max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</si>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</sst>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4" tint="0.59996337778862885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4" tint="0.59996337778862885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4" tint="0.59996337778862885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4" tint="0.59996337778862885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5-4E1D-B2D8-4AACE46B44F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5-4E1D-B2D8-4AACE46B44F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5-4E1D-B2D8-4AACE46B44F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5-4E1D-B2D8-4AACE46B44F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B495-4E1D-B2D8-4AACE46B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3229055"/>
        <c:axId val="1003238175"/>
      </c:barChart>
      <c:catAx>
        <c:axId val="10032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38175"/>
        <c:crosses val="autoZero"/>
        <c:auto val="1"/>
        <c:lblAlgn val="ctr"/>
        <c:lblOffset val="100"/>
        <c:noMultiLvlLbl val="0"/>
      </c:catAx>
      <c:valAx>
        <c:axId val="10032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4E42-946C-3756865FC62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4-4E42-946C-3756865FC62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4-4E42-946C-3756865FC62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4-4E42-946C-3756865FC62E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1A34-4E42-946C-3756865F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78452367"/>
        <c:axId val="1378462447"/>
      </c:barChart>
      <c:catAx>
        <c:axId val="13784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62447"/>
        <c:crosses val="autoZero"/>
        <c:auto val="1"/>
        <c:lblAlgn val="ctr"/>
        <c:lblOffset val="100"/>
        <c:noMultiLvlLbl val="0"/>
      </c:catAx>
      <c:valAx>
        <c:axId val="13784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37608174604217"/>
          <c:y val="0.13729611599379954"/>
          <c:w val="0.72560807820558326"/>
          <c:h val="0.54832373131781764"/>
        </c:manualLayout>
      </c:layout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6-4B15-9D2F-08D1C9C23DE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6-4B15-9D2F-08D1C9C23DE7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6-4B15-9D2F-08D1C9C23DE7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06-4B15-9D2F-08D1C9C23DE7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Sheet3!$F$6:$F$19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06-4B15-9D2F-08D1C9C23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41295"/>
        <c:axId val="1381246095"/>
      </c:lineChart>
      <c:catAx>
        <c:axId val="138124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46095"/>
        <c:crosses val="autoZero"/>
        <c:auto val="1"/>
        <c:lblAlgn val="ctr"/>
        <c:lblOffset val="100"/>
        <c:noMultiLvlLbl val="0"/>
      </c:catAx>
      <c:valAx>
        <c:axId val="13812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Success Backers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 Backers</a:t>
          </a:r>
        </a:p>
      </cx:txPr>
    </cx:title>
    <cx:plotArea>
      <cx:plotAreaRegion>
        <cx:series layoutId="clusteredColumn" uniqueId="{F3968854-79E5-43AF-B846-EDA3887E9EF6}">
          <cx:tx>
            <cx:txData>
              <cx:f>_xlchart.v1.1</cx:f>
              <cx:v>backers_count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7F83312-8F46-4EFD-9875-1630B66B250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226695</xdr:colOff>
      <xdr:row>1</xdr:row>
      <xdr:rowOff>180975</xdr:rowOff>
    </xdr:from>
    <xdr:to>
      <xdr:col>15</xdr:col>
      <xdr:colOff>150495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3746C-1674-92DB-7EA5-F35112757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7</xdr:row>
      <xdr:rowOff>68580</xdr:rowOff>
    </xdr:from>
    <xdr:to>
      <xdr:col>14</xdr:col>
      <xdr:colOff>390525</xdr:colOff>
      <xdr:row>27</xdr:row>
      <xdr:rowOff>184785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E046A-2666-B68A-00DA-0B9CD00BF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1108710</xdr:colOff>
      <xdr:row>20</xdr:row>
      <xdr:rowOff>179070</xdr:rowOff>
    </xdr:from>
    <xdr:to>
      <xdr:col>13</xdr:col>
      <xdr:colOff>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B4708-C326-5C86-FC07-F091B6E20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469582</xdr:colOff>
      <xdr:row>10</xdr:row>
      <xdr:rowOff>121920</xdr:rowOff>
    </xdr:from>
    <xdr:to>
      <xdr:col>12</xdr:col>
      <xdr:colOff>456247</xdr:colOff>
      <xdr:row>24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5029F0E-1309-6F9B-6CF0-1F9DDA53CC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1657" y="2122170"/>
              <a:ext cx="4577715" cy="2747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60007</xdr:colOff>
      <xdr:row>10</xdr:row>
      <xdr:rowOff>177165</xdr:rowOff>
    </xdr:from>
    <xdr:to>
      <xdr:col>20</xdr:col>
      <xdr:colOff>656272</xdr:colOff>
      <xdr:row>24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CD44DBC-47BC-AC0D-92B8-C46C2E35BA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6632" y="2177415"/>
              <a:ext cx="4596765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wis, Earl" refreshedDate="45406.955290740741" createdVersion="8" refreshedVersion="8" minRefreshableVersion="3" recordCount="1001" xr:uid="{48813FCC-9AE2-40C2-9ACE-00DEA5EA75C3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wis, Earl" refreshedDate="45406.982278703705" createdVersion="8" refreshedVersion="8" minRefreshableVersion="3" recordCount="1001" xr:uid="{876A6324-22CE-4AE4-BEFE-F3D14355BC0F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Ended Conversion" numFmtId="14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  <r>
    <m/>
    <m/>
    <m/>
    <m/>
    <m/>
    <x v="4"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  <x v="878"/>
    <d v="2016-07-06T05:00:00"/>
  </r>
  <r>
    <m/>
    <m/>
    <m/>
    <m/>
    <m/>
    <x v="4"/>
    <m/>
    <x v="7"/>
    <m/>
    <m/>
    <m/>
    <m/>
    <m/>
    <m/>
    <m/>
    <m/>
    <x v="9"/>
    <x v="24"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D3ECD-783F-465D-864B-26ADD7F726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5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id" fld="0" subtotal="count" baseField="16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4A428-00CE-4D3C-BBA0-A6C9E0BDA5F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id" fld="0" subtotal="count" baseField="17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62816F-0A3F-4831-AA8D-10A5C1D4533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G19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2" hier="-1"/>
  </pageFields>
  <dataFields count="1">
    <dataField name="Count of id" fld="0" subtotal="count" baseField="2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0177-EC47-474B-AA69-52C4FCC83837}">
  <dimension ref="A1:G15"/>
  <sheetViews>
    <sheetView workbookViewId="0">
      <selection activeCell="B1" sqref="B1"/>
    </sheetView>
  </sheetViews>
  <sheetFormatPr defaultRowHeight="15.6" x14ac:dyDescent="0.3"/>
  <cols>
    <col min="1" max="1" width="12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</cols>
  <sheetData>
    <row r="1" spans="1:7" x14ac:dyDescent="0.3">
      <c r="A1" s="6" t="s">
        <v>6</v>
      </c>
      <c r="B1" t="s">
        <v>2047</v>
      </c>
    </row>
    <row r="3" spans="1:7" x14ac:dyDescent="0.3">
      <c r="A3" s="6" t="s">
        <v>2046</v>
      </c>
      <c r="B3" s="6" t="s">
        <v>2045</v>
      </c>
    </row>
    <row r="4" spans="1:7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3">
      <c r="A5" s="7" t="s">
        <v>2034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3">
      <c r="A6" s="7" t="s">
        <v>2035</v>
      </c>
      <c r="B6">
        <v>4</v>
      </c>
      <c r="C6">
        <v>20</v>
      </c>
      <c r="E6">
        <v>22</v>
      </c>
      <c r="G6">
        <v>46</v>
      </c>
    </row>
    <row r="7" spans="1:7" x14ac:dyDescent="0.3">
      <c r="A7" s="7" t="s">
        <v>2036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3">
      <c r="A8" s="7" t="s">
        <v>2037</v>
      </c>
      <c r="E8">
        <v>4</v>
      </c>
      <c r="G8">
        <v>4</v>
      </c>
    </row>
    <row r="9" spans="1:7" x14ac:dyDescent="0.3">
      <c r="A9" s="7" t="s">
        <v>2038</v>
      </c>
      <c r="B9">
        <v>10</v>
      </c>
      <c r="C9">
        <v>66</v>
      </c>
      <c r="E9">
        <v>99</v>
      </c>
      <c r="G9">
        <v>175</v>
      </c>
    </row>
    <row r="10" spans="1:7" x14ac:dyDescent="0.3">
      <c r="A10" s="7" t="s">
        <v>2039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3">
      <c r="A11" s="7" t="s">
        <v>2040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3">
      <c r="A12" s="7" t="s">
        <v>2041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3">
      <c r="A13" s="7" t="s">
        <v>2042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3">
      <c r="A14" s="7" t="s">
        <v>2043</v>
      </c>
    </row>
    <row r="15" spans="1:7" x14ac:dyDescent="0.3">
      <c r="A15" s="7" t="s">
        <v>2044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293A-C800-46E8-8C36-42961FCC300C}">
  <dimension ref="A1:G31"/>
  <sheetViews>
    <sheetView workbookViewId="0">
      <selection activeCell="N5" sqref="N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</cols>
  <sheetData>
    <row r="1" spans="1:7" x14ac:dyDescent="0.3">
      <c r="A1" s="6" t="s">
        <v>6</v>
      </c>
      <c r="B1" t="s">
        <v>2047</v>
      </c>
    </row>
    <row r="2" spans="1:7" x14ac:dyDescent="0.3">
      <c r="A2" s="6" t="s">
        <v>2031</v>
      </c>
      <c r="B2" t="s">
        <v>2047</v>
      </c>
    </row>
    <row r="4" spans="1:7" x14ac:dyDescent="0.3">
      <c r="A4" s="6" t="s">
        <v>2046</v>
      </c>
      <c r="B4" s="6" t="s">
        <v>2045</v>
      </c>
    </row>
    <row r="5" spans="1:7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3">
      <c r="A6" s="7" t="s">
        <v>2050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">
      <c r="A7" s="7" t="s">
        <v>2051</v>
      </c>
      <c r="E7">
        <v>4</v>
      </c>
      <c r="G7">
        <v>4</v>
      </c>
    </row>
    <row r="8" spans="1:7" x14ac:dyDescent="0.3">
      <c r="A8" s="7" t="s">
        <v>2052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">
      <c r="A9" s="7" t="s">
        <v>2053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">
      <c r="A10" s="7" t="s">
        <v>2054</v>
      </c>
      <c r="C10">
        <v>8</v>
      </c>
      <c r="E10">
        <v>10</v>
      </c>
      <c r="G10">
        <v>18</v>
      </c>
    </row>
    <row r="11" spans="1:7" x14ac:dyDescent="0.3">
      <c r="A11" s="7" t="s">
        <v>2055</v>
      </c>
      <c r="B11">
        <v>1</v>
      </c>
      <c r="C11">
        <v>7</v>
      </c>
      <c r="E11">
        <v>9</v>
      </c>
      <c r="G11">
        <v>17</v>
      </c>
    </row>
    <row r="12" spans="1:7" x14ac:dyDescent="0.3">
      <c r="A12" s="7" t="s">
        <v>2056</v>
      </c>
      <c r="B12">
        <v>4</v>
      </c>
      <c r="C12">
        <v>20</v>
      </c>
      <c r="E12">
        <v>22</v>
      </c>
      <c r="G12">
        <v>46</v>
      </c>
    </row>
    <row r="13" spans="1:7" x14ac:dyDescent="0.3">
      <c r="A13" s="7" t="s">
        <v>2057</v>
      </c>
      <c r="B13">
        <v>3</v>
      </c>
      <c r="C13">
        <v>19</v>
      </c>
      <c r="E13">
        <v>23</v>
      </c>
      <c r="G13">
        <v>45</v>
      </c>
    </row>
    <row r="14" spans="1:7" x14ac:dyDescent="0.3">
      <c r="A14" s="7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3">
      <c r="A15" s="7" t="s">
        <v>2059</v>
      </c>
      <c r="C15">
        <v>3</v>
      </c>
      <c r="E15">
        <v>4</v>
      </c>
      <c r="G15">
        <v>7</v>
      </c>
    </row>
    <row r="16" spans="1:7" x14ac:dyDescent="0.3">
      <c r="A16" s="7" t="s">
        <v>2060</v>
      </c>
      <c r="C16">
        <v>8</v>
      </c>
      <c r="D16">
        <v>1</v>
      </c>
      <c r="E16">
        <v>4</v>
      </c>
      <c r="G16">
        <v>13</v>
      </c>
    </row>
    <row r="17" spans="1:7" x14ac:dyDescent="0.3">
      <c r="A17" s="7" t="s">
        <v>2061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">
      <c r="A18" s="7" t="s">
        <v>2062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">
      <c r="A19" s="7" t="s">
        <v>2063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">
      <c r="A20" s="7" t="s">
        <v>2064</v>
      </c>
      <c r="C20">
        <v>4</v>
      </c>
      <c r="E20">
        <v>4</v>
      </c>
      <c r="G20">
        <v>8</v>
      </c>
    </row>
    <row r="21" spans="1:7" x14ac:dyDescent="0.3">
      <c r="A21" s="7" t="s">
        <v>2065</v>
      </c>
      <c r="B21">
        <v>6</v>
      </c>
      <c r="C21">
        <v>30</v>
      </c>
      <c r="E21">
        <v>49</v>
      </c>
      <c r="G21">
        <v>85</v>
      </c>
    </row>
    <row r="22" spans="1:7" x14ac:dyDescent="0.3">
      <c r="A22" s="7" t="s">
        <v>2066</v>
      </c>
      <c r="C22">
        <v>9</v>
      </c>
      <c r="E22">
        <v>5</v>
      </c>
      <c r="G22">
        <v>14</v>
      </c>
    </row>
    <row r="23" spans="1:7" x14ac:dyDescent="0.3">
      <c r="A23" s="7" t="s">
        <v>2067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">
      <c r="A24" s="7" t="s">
        <v>2068</v>
      </c>
      <c r="B24">
        <v>3</v>
      </c>
      <c r="C24">
        <v>3</v>
      </c>
      <c r="E24">
        <v>11</v>
      </c>
      <c r="G24">
        <v>17</v>
      </c>
    </row>
    <row r="25" spans="1:7" x14ac:dyDescent="0.3">
      <c r="A25" s="7" t="s">
        <v>2069</v>
      </c>
      <c r="C25">
        <v>7</v>
      </c>
      <c r="E25">
        <v>14</v>
      </c>
      <c r="G25">
        <v>21</v>
      </c>
    </row>
    <row r="26" spans="1:7" x14ac:dyDescent="0.3">
      <c r="A26" s="7" t="s">
        <v>2070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">
      <c r="A27" s="7" t="s">
        <v>2071</v>
      </c>
      <c r="C27">
        <v>16</v>
      </c>
      <c r="D27">
        <v>1</v>
      </c>
      <c r="E27">
        <v>28</v>
      </c>
      <c r="G27">
        <v>45</v>
      </c>
    </row>
    <row r="28" spans="1:7" x14ac:dyDescent="0.3">
      <c r="A28" s="7" t="s">
        <v>2072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">
      <c r="A29" s="7" t="s">
        <v>2073</v>
      </c>
      <c r="E29">
        <v>3</v>
      </c>
      <c r="G29">
        <v>3</v>
      </c>
    </row>
    <row r="30" spans="1:7" x14ac:dyDescent="0.3">
      <c r="A30" s="7" t="s">
        <v>2043</v>
      </c>
    </row>
    <row r="31" spans="1:7" x14ac:dyDescent="0.3">
      <c r="A31" s="7" t="s">
        <v>2044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FA19-7E83-4735-8ABB-BB07AAFE074E}">
  <dimension ref="A1:G19"/>
  <sheetViews>
    <sheetView topLeftCell="A31" workbookViewId="0">
      <selection activeCell="A40" sqref="A40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</cols>
  <sheetData>
    <row r="1" spans="1:7" x14ac:dyDescent="0.3">
      <c r="A1" s="6" t="s">
        <v>2031</v>
      </c>
      <c r="B1" t="s">
        <v>2047</v>
      </c>
    </row>
    <row r="2" spans="1:7" x14ac:dyDescent="0.3">
      <c r="A2" s="6" t="s">
        <v>2087</v>
      </c>
      <c r="B2" t="s">
        <v>2047</v>
      </c>
    </row>
    <row r="4" spans="1:7" x14ac:dyDescent="0.3">
      <c r="A4" s="6" t="s">
        <v>2046</v>
      </c>
      <c r="B4" s="6" t="s">
        <v>2045</v>
      </c>
    </row>
    <row r="5" spans="1:7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3">
      <c r="A6" s="7" t="s">
        <v>2074</v>
      </c>
    </row>
    <row r="7" spans="1:7" x14ac:dyDescent="0.3">
      <c r="A7" s="7" t="s">
        <v>2075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3">
      <c r="A8" s="7" t="s">
        <v>2076</v>
      </c>
      <c r="B8">
        <v>7</v>
      </c>
      <c r="C8">
        <v>28</v>
      </c>
      <c r="E8">
        <v>44</v>
      </c>
      <c r="G8">
        <v>79</v>
      </c>
    </row>
    <row r="9" spans="1:7" x14ac:dyDescent="0.3">
      <c r="A9" s="7" t="s">
        <v>2077</v>
      </c>
      <c r="B9">
        <v>4</v>
      </c>
      <c r="C9">
        <v>33</v>
      </c>
      <c r="E9">
        <v>49</v>
      </c>
      <c r="G9">
        <v>86</v>
      </c>
    </row>
    <row r="10" spans="1:7" x14ac:dyDescent="0.3">
      <c r="A10" s="7" t="s">
        <v>2078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3">
      <c r="A11" s="7" t="s">
        <v>2079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3">
      <c r="A12" s="7" t="s">
        <v>2080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3">
      <c r="A13" s="7" t="s">
        <v>2081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3">
      <c r="A14" s="7" t="s">
        <v>2082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3">
      <c r="A15" s="7" t="s">
        <v>2083</v>
      </c>
      <c r="B15">
        <v>5</v>
      </c>
      <c r="C15">
        <v>23</v>
      </c>
      <c r="E15">
        <v>45</v>
      </c>
      <c r="G15">
        <v>73</v>
      </c>
    </row>
    <row r="16" spans="1:7" x14ac:dyDescent="0.3">
      <c r="A16" s="7" t="s">
        <v>2084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3">
      <c r="A17" s="7" t="s">
        <v>2085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3">
      <c r="A18" s="7" t="s">
        <v>2086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3">
      <c r="A19" s="7" t="s">
        <v>2044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2" sqref="A2:T1001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7" max="7" width="13" bestFit="1" customWidth="1"/>
    <col min="10" max="11" width="11.09765625" bestFit="1" customWidth="1"/>
    <col min="14" max="14" width="28" bestFit="1" customWidth="1"/>
    <col min="15" max="15" width="15.19921875" style="5" customWidth="1"/>
    <col min="16" max="16" width="19.5" customWidth="1"/>
    <col min="17" max="17" width="15.19921875" customWidth="1"/>
    <col min="18" max="18" width="12.59765625" customWidth="1"/>
    <col min="19" max="19" width="22" style="9" customWidth="1"/>
    <col min="20" max="20" width="16.19921875" style="9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8" t="s">
        <v>2048</v>
      </c>
      <c r="T1" s="8" t="s">
        <v>2049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 = 0, 0, E2/G2)</f>
        <v>0</v>
      </c>
      <c r="Q2" t="str">
        <f>LEFT(N2,FIND("/",N2)-1)</f>
        <v>food</v>
      </c>
      <c r="R2" t="str">
        <f>MID(N2,FIND("/",N2)+1,LEN(N2))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E3/D3</f>
        <v>10.4</v>
      </c>
      <c r="P3">
        <f>IF(G3 = 0, 0, E3/G3)</f>
        <v>92.151898734177209</v>
      </c>
      <c r="Q3" t="str">
        <f>LEFT(N3,FIND("/",N3)-1)</f>
        <v>music</v>
      </c>
      <c r="R3" t="str">
        <f>MID(N3,FIND("/",N3)+1,LEN(N3))</f>
        <v>rock</v>
      </c>
      <c r="S3" s="9">
        <f>(((J3/60)/60)/24)+DATE(1970,1,1)</f>
        <v>41870.208333333336</v>
      </c>
      <c r="T3" s="9">
        <f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E4/D4</f>
        <v>1.3147878228782288</v>
      </c>
      <c r="P4">
        <f>IF(G4 = 0, 0, E4/G4)</f>
        <v>100.01614035087719</v>
      </c>
      <c r="Q4" t="str">
        <f>LEFT(N4,FIND("/",N4)-1)</f>
        <v>technology</v>
      </c>
      <c r="R4" t="str">
        <f>MID(N4,FIND("/",N4)+1,LEN(N4))</f>
        <v>web</v>
      </c>
      <c r="S4" s="9">
        <f>(((J4/60)/60)/24)+DATE(1970,1,1)</f>
        <v>41595.25</v>
      </c>
      <c r="T4" s="9">
        <f>(((K4/60)/60)/24)+DATE(1970,1,1)</f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E5/D5</f>
        <v>0.58976190476190471</v>
      </c>
      <c r="P5">
        <f>IF(G5 = 0, 0, E5/G5)</f>
        <v>103.20833333333333</v>
      </c>
      <c r="Q5" t="str">
        <f>LEFT(N5,FIND("/",N5)-1)</f>
        <v>music</v>
      </c>
      <c r="R5" t="str">
        <f>MID(N5,FIND("/",N5)+1,LEN(N5))</f>
        <v>rock</v>
      </c>
      <c r="S5" s="9">
        <f>(((J5/60)/60)/24)+DATE(1970,1,1)</f>
        <v>43688.208333333328</v>
      </c>
      <c r="T5" s="9">
        <f>(((K5/60)/60)/24)+DATE(1970,1,1)</f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E6/D6</f>
        <v>0.69276315789473686</v>
      </c>
      <c r="P6">
        <f>IF(G6 = 0, 0, E6/G6)</f>
        <v>99.339622641509436</v>
      </c>
      <c r="Q6" t="str">
        <f>LEFT(N6,FIND("/",N6)-1)</f>
        <v>theater</v>
      </c>
      <c r="R6" t="str">
        <f>MID(N6,FIND("/",N6)+1,LEN(N6))</f>
        <v>plays</v>
      </c>
      <c r="S6" s="9">
        <f>(((J6/60)/60)/24)+DATE(1970,1,1)</f>
        <v>43485.25</v>
      </c>
      <c r="T6" s="9">
        <f>(((K6/60)/60)/24)+DATE(1970,1,1)</f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E7/D7</f>
        <v>1.7361842105263159</v>
      </c>
      <c r="P7">
        <f>IF(G7 = 0, 0, E7/G7)</f>
        <v>75.833333333333329</v>
      </c>
      <c r="Q7" t="str">
        <f>LEFT(N7,FIND("/",N7)-1)</f>
        <v>theater</v>
      </c>
      <c r="R7" t="str">
        <f>MID(N7,FIND("/",N7)+1,LEN(N7))</f>
        <v>plays</v>
      </c>
      <c r="S7" s="9">
        <f>(((J7/60)/60)/24)+DATE(1970,1,1)</f>
        <v>41149.208333333336</v>
      </c>
      <c r="T7" s="9">
        <f>(((K7/60)/60)/24)+DATE(1970,1,1)</f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E8/D8</f>
        <v>0.20961538461538462</v>
      </c>
      <c r="P8">
        <f>IF(G8 = 0, 0, E8/G8)</f>
        <v>60.555555555555557</v>
      </c>
      <c r="Q8" t="str">
        <f>LEFT(N8,FIND("/",N8)-1)</f>
        <v>film &amp; video</v>
      </c>
      <c r="R8" t="str">
        <f>MID(N8,FIND("/",N8)+1,LEN(N8))</f>
        <v>documentary</v>
      </c>
      <c r="S8" s="9">
        <f>(((J8/60)/60)/24)+DATE(1970,1,1)</f>
        <v>42991.208333333328</v>
      </c>
      <c r="T8" s="9">
        <f>(((K8/60)/60)/24)+DATE(1970,1,1)</f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E9/D9</f>
        <v>3.2757777777777779</v>
      </c>
      <c r="P9">
        <f>IF(G9 = 0, 0, E9/G9)</f>
        <v>64.93832599118943</v>
      </c>
      <c r="Q9" t="str">
        <f>LEFT(N9,FIND("/",N9)-1)</f>
        <v>theater</v>
      </c>
      <c r="R9" t="str">
        <f>MID(N9,FIND("/",N9)+1,LEN(N9))</f>
        <v>plays</v>
      </c>
      <c r="S9" s="9">
        <f>(((J9/60)/60)/24)+DATE(1970,1,1)</f>
        <v>42229.208333333328</v>
      </c>
      <c r="T9" s="9">
        <f>(((K9/60)/60)/24)+DATE(1970,1,1)</f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E10/D10</f>
        <v>0.19932788374205268</v>
      </c>
      <c r="P10">
        <f>IF(G10 = 0, 0, E10/G10)</f>
        <v>30.997175141242938</v>
      </c>
      <c r="Q10" t="str">
        <f>LEFT(N10,FIND("/",N10)-1)</f>
        <v>theater</v>
      </c>
      <c r="R10" t="str">
        <f>MID(N10,FIND("/",N10)+1,LEN(N10))</f>
        <v>plays</v>
      </c>
      <c r="S10" s="9">
        <f>(((J10/60)/60)/24)+DATE(1970,1,1)</f>
        <v>40399.208333333336</v>
      </c>
      <c r="T10" s="9">
        <f>(((K10/60)/60)/24)+DATE(1970,1,1)</f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E11/D11</f>
        <v>0.51741935483870971</v>
      </c>
      <c r="P11">
        <f>IF(G11 = 0, 0, E11/G11)</f>
        <v>72.909090909090907</v>
      </c>
      <c r="Q11" t="str">
        <f>LEFT(N11,FIND("/",N11)-1)</f>
        <v>music</v>
      </c>
      <c r="R11" t="str">
        <f>MID(N11,FIND("/",N11)+1,LEN(N11))</f>
        <v>electric music</v>
      </c>
      <c r="S11" s="9">
        <f>(((J11/60)/60)/24)+DATE(1970,1,1)</f>
        <v>41536.208333333336</v>
      </c>
      <c r="T11" s="9">
        <f>(((K11/60)/60)/24)+DATE(1970,1,1)</f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E12/D12</f>
        <v>2.6611538461538462</v>
      </c>
      <c r="P12">
        <f>IF(G12 = 0, 0, E12/G12)</f>
        <v>62.9</v>
      </c>
      <c r="Q12" t="str">
        <f>LEFT(N12,FIND("/",N12)-1)</f>
        <v>film &amp; video</v>
      </c>
      <c r="R12" t="str">
        <f>MID(N12,FIND("/",N12)+1,LEN(N12))</f>
        <v>drama</v>
      </c>
      <c r="S12" s="9">
        <f>(((J12/60)/60)/24)+DATE(1970,1,1)</f>
        <v>40404.208333333336</v>
      </c>
      <c r="T12" s="9">
        <f>(((K12/60)/60)/24)+DATE(1970,1,1)</f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E13/D13</f>
        <v>0.48095238095238096</v>
      </c>
      <c r="P13">
        <f>IF(G13 = 0, 0, E13/G13)</f>
        <v>112.22222222222223</v>
      </c>
      <c r="Q13" t="str">
        <f>LEFT(N13,FIND("/",N13)-1)</f>
        <v>theater</v>
      </c>
      <c r="R13" t="str">
        <f>MID(N13,FIND("/",N13)+1,LEN(N13))</f>
        <v>plays</v>
      </c>
      <c r="S13" s="9">
        <f>(((J13/60)/60)/24)+DATE(1970,1,1)</f>
        <v>40442.208333333336</v>
      </c>
      <c r="T13" s="9">
        <f>(((K13/60)/60)/24)+DATE(1970,1,1)</f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E14/D14</f>
        <v>0.89349206349206345</v>
      </c>
      <c r="P14">
        <f>IF(G14 = 0, 0, E14/G14)</f>
        <v>102.34545454545454</v>
      </c>
      <c r="Q14" t="str">
        <f>LEFT(N14,FIND("/",N14)-1)</f>
        <v>film &amp; video</v>
      </c>
      <c r="R14" t="str">
        <f>MID(N14,FIND("/",N14)+1,LEN(N14))</f>
        <v>drama</v>
      </c>
      <c r="S14" s="9">
        <f>(((J14/60)/60)/24)+DATE(1970,1,1)</f>
        <v>43760.208333333328</v>
      </c>
      <c r="T14" s="9">
        <f>(((K14/60)/60)/24)+DATE(1970,1,1)</f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E15/D15</f>
        <v>2.4511904761904764</v>
      </c>
      <c r="P15">
        <f>IF(G15 = 0, 0, E15/G15)</f>
        <v>105.05102040816327</v>
      </c>
      <c r="Q15" t="str">
        <f>LEFT(N15,FIND("/",N15)-1)</f>
        <v>music</v>
      </c>
      <c r="R15" t="str">
        <f>MID(N15,FIND("/",N15)+1,LEN(N15))</f>
        <v>indie rock</v>
      </c>
      <c r="S15" s="9">
        <f>(((J15/60)/60)/24)+DATE(1970,1,1)</f>
        <v>42532.208333333328</v>
      </c>
      <c r="T15" s="9">
        <f>(((K15/60)/60)/24)+DATE(1970,1,1)</f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E16/D16</f>
        <v>0.66769503546099296</v>
      </c>
      <c r="P16">
        <f>IF(G16 = 0, 0, E16/G16)</f>
        <v>94.144999999999996</v>
      </c>
      <c r="Q16" t="str">
        <f>LEFT(N16,FIND("/",N16)-1)</f>
        <v>music</v>
      </c>
      <c r="R16" t="str">
        <f>MID(N16,FIND("/",N16)+1,LEN(N16))</f>
        <v>indie rock</v>
      </c>
      <c r="S16" s="9">
        <f>(((J16/60)/60)/24)+DATE(1970,1,1)</f>
        <v>40974.25</v>
      </c>
      <c r="T16" s="9">
        <f>(((K16/60)/60)/24)+DATE(1970,1,1)</f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E17/D17</f>
        <v>0.47307881773399013</v>
      </c>
      <c r="P17">
        <f>IF(G17 = 0, 0, E17/G17)</f>
        <v>84.986725663716811</v>
      </c>
      <c r="Q17" t="str">
        <f>LEFT(N17,FIND("/",N17)-1)</f>
        <v>technology</v>
      </c>
      <c r="R17" t="str">
        <f>MID(N17,FIND("/",N17)+1,LEN(N17))</f>
        <v>wearables</v>
      </c>
      <c r="S17" s="9">
        <f>(((J17/60)/60)/24)+DATE(1970,1,1)</f>
        <v>43809.25</v>
      </c>
      <c r="T17" s="9">
        <f>(((K17/60)/60)/24)+DATE(1970,1,1)</f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E18/D18</f>
        <v>6.4947058823529416</v>
      </c>
      <c r="P18">
        <f>IF(G18 = 0, 0, E18/G18)</f>
        <v>110.41</v>
      </c>
      <c r="Q18" t="str">
        <f>LEFT(N18,FIND("/",N18)-1)</f>
        <v>publishing</v>
      </c>
      <c r="R18" t="str">
        <f>MID(N18,FIND("/",N18)+1,LEN(N18))</f>
        <v>nonfiction</v>
      </c>
      <c r="S18" s="9">
        <f>(((J18/60)/60)/24)+DATE(1970,1,1)</f>
        <v>41661.25</v>
      </c>
      <c r="T18" s="9">
        <f>(((K18/60)/60)/24)+DATE(1970,1,1)</f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E19/D19</f>
        <v>1.5939125295508274</v>
      </c>
      <c r="P19">
        <f>IF(G19 = 0, 0, E19/G19)</f>
        <v>107.96236989591674</v>
      </c>
      <c r="Q19" t="str">
        <f>LEFT(N19,FIND("/",N19)-1)</f>
        <v>film &amp; video</v>
      </c>
      <c r="R19" t="str">
        <f>MID(N19,FIND("/",N19)+1,LEN(N19))</f>
        <v>animation</v>
      </c>
      <c r="S19" s="9">
        <f>(((J19/60)/60)/24)+DATE(1970,1,1)</f>
        <v>40555.25</v>
      </c>
      <c r="T19" s="9">
        <f>(((K19/60)/60)/24)+DATE(1970,1,1)</f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E20/D20</f>
        <v>0.66912087912087914</v>
      </c>
      <c r="P20">
        <f>IF(G20 = 0, 0, E20/G20)</f>
        <v>45.103703703703701</v>
      </c>
      <c r="Q20" t="str">
        <f>LEFT(N20,FIND("/",N20)-1)</f>
        <v>theater</v>
      </c>
      <c r="R20" t="str">
        <f>MID(N20,FIND("/",N20)+1,LEN(N20))</f>
        <v>plays</v>
      </c>
      <c r="S20" s="9">
        <f>(((J20/60)/60)/24)+DATE(1970,1,1)</f>
        <v>43351.208333333328</v>
      </c>
      <c r="T20" s="9">
        <f>(((K20/60)/60)/24)+DATE(1970,1,1)</f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E21/D21</f>
        <v>0.48529600000000001</v>
      </c>
      <c r="P21">
        <f>IF(G21 = 0, 0, E21/G21)</f>
        <v>45.001483679525222</v>
      </c>
      <c r="Q21" t="str">
        <f>LEFT(N21,FIND("/",N21)-1)</f>
        <v>theater</v>
      </c>
      <c r="R21" t="str">
        <f>MID(N21,FIND("/",N21)+1,LEN(N21))</f>
        <v>plays</v>
      </c>
      <c r="S21" s="9">
        <f>(((J21/60)/60)/24)+DATE(1970,1,1)</f>
        <v>43528.25</v>
      </c>
      <c r="T21" s="9">
        <f>(((K21/60)/60)/24)+DATE(1970,1,1)</f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E22/D22</f>
        <v>1.1224279210925645</v>
      </c>
      <c r="P22">
        <f>IF(G22 = 0, 0, E22/G22)</f>
        <v>105.97134670487107</v>
      </c>
      <c r="Q22" t="str">
        <f>LEFT(N22,FIND("/",N22)-1)</f>
        <v>film &amp; video</v>
      </c>
      <c r="R22" t="str">
        <f>MID(N22,FIND("/",N22)+1,LEN(N22))</f>
        <v>drama</v>
      </c>
      <c r="S22" s="9">
        <f>(((J22/60)/60)/24)+DATE(1970,1,1)</f>
        <v>41848.208333333336</v>
      </c>
      <c r="T22" s="9">
        <f>(((K22/60)/60)/24)+DATE(1970,1,1)</f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E23/D23</f>
        <v>0.40992553191489361</v>
      </c>
      <c r="P23">
        <f>IF(G23 = 0, 0, E23/G23)</f>
        <v>69.055555555555557</v>
      </c>
      <c r="Q23" t="str">
        <f>LEFT(N23,FIND("/",N23)-1)</f>
        <v>theater</v>
      </c>
      <c r="R23" t="str">
        <f>MID(N23,FIND("/",N23)+1,LEN(N23))</f>
        <v>plays</v>
      </c>
      <c r="S23" s="9">
        <f>(((J23/60)/60)/24)+DATE(1970,1,1)</f>
        <v>40770.208333333336</v>
      </c>
      <c r="T23" s="9">
        <f>(((K23/60)/60)/24)+DATE(1970,1,1)</f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E24/D24</f>
        <v>1.2807106598984772</v>
      </c>
      <c r="P24">
        <f>IF(G24 = 0, 0, E24/G24)</f>
        <v>85.044943820224717</v>
      </c>
      <c r="Q24" t="str">
        <f>LEFT(N24,FIND("/",N24)-1)</f>
        <v>theater</v>
      </c>
      <c r="R24" t="str">
        <f>MID(N24,FIND("/",N24)+1,LEN(N24))</f>
        <v>plays</v>
      </c>
      <c r="S24" s="9">
        <f>(((J24/60)/60)/24)+DATE(1970,1,1)</f>
        <v>43193.208333333328</v>
      </c>
      <c r="T24" s="9">
        <f>(((K24/60)/60)/24)+DATE(1970,1,1)</f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E25/D25</f>
        <v>3.3204444444444445</v>
      </c>
      <c r="P25">
        <f>IF(G25 = 0, 0, E25/G25)</f>
        <v>105.22535211267606</v>
      </c>
      <c r="Q25" t="str">
        <f>LEFT(N25,FIND("/",N25)-1)</f>
        <v>film &amp; video</v>
      </c>
      <c r="R25" t="str">
        <f>MID(N25,FIND("/",N25)+1,LEN(N25))</f>
        <v>documentary</v>
      </c>
      <c r="S25" s="9">
        <f>(((J25/60)/60)/24)+DATE(1970,1,1)</f>
        <v>43510.25</v>
      </c>
      <c r="T25" s="9">
        <f>(((K25/60)/60)/24)+DATE(1970,1,1)</f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E26/D26</f>
        <v>1.1283225108225108</v>
      </c>
      <c r="P26">
        <f>IF(G26 = 0, 0, E26/G26)</f>
        <v>39.003741114852225</v>
      </c>
      <c r="Q26" t="str">
        <f>LEFT(N26,FIND("/",N26)-1)</f>
        <v>technology</v>
      </c>
      <c r="R26" t="str">
        <f>MID(N26,FIND("/",N26)+1,LEN(N26))</f>
        <v>wearables</v>
      </c>
      <c r="S26" s="9">
        <f>(((J26/60)/60)/24)+DATE(1970,1,1)</f>
        <v>41811.208333333336</v>
      </c>
      <c r="T26" s="9">
        <f>(((K26/60)/60)/24)+DATE(1970,1,1)</f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E27/D27</f>
        <v>2.1643636363636363</v>
      </c>
      <c r="P27">
        <f>IF(G27 = 0, 0, E27/G27)</f>
        <v>73.030674846625772</v>
      </c>
      <c r="Q27" t="str">
        <f>LEFT(N27,FIND("/",N27)-1)</f>
        <v>games</v>
      </c>
      <c r="R27" t="str">
        <f>MID(N27,FIND("/",N27)+1,LEN(N27))</f>
        <v>video games</v>
      </c>
      <c r="S27" s="9">
        <f>(((J27/60)/60)/24)+DATE(1970,1,1)</f>
        <v>40681.208333333336</v>
      </c>
      <c r="T27" s="9">
        <f>(((K27/60)/60)/24)+DATE(1970,1,1)</f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E28/D28</f>
        <v>0.4819906976744186</v>
      </c>
      <c r="P28">
        <f>IF(G28 = 0, 0, E28/G28)</f>
        <v>35.009459459459457</v>
      </c>
      <c r="Q28" t="str">
        <f>LEFT(N28,FIND("/",N28)-1)</f>
        <v>theater</v>
      </c>
      <c r="R28" t="str">
        <f>MID(N28,FIND("/",N28)+1,LEN(N28))</f>
        <v>plays</v>
      </c>
      <c r="S28" s="9">
        <f>(((J28/60)/60)/24)+DATE(1970,1,1)</f>
        <v>43312.208333333328</v>
      </c>
      <c r="T28" s="9">
        <f>(((K28/60)/60)/24)+DATE(1970,1,1)</f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E29/D29</f>
        <v>0.79949999999999999</v>
      </c>
      <c r="P29">
        <f>IF(G29 = 0, 0, E29/G29)</f>
        <v>106.6</v>
      </c>
      <c r="Q29" t="str">
        <f>LEFT(N29,FIND("/",N29)-1)</f>
        <v>music</v>
      </c>
      <c r="R29" t="str">
        <f>MID(N29,FIND("/",N29)+1,LEN(N29))</f>
        <v>rock</v>
      </c>
      <c r="S29" s="9">
        <f>(((J29/60)/60)/24)+DATE(1970,1,1)</f>
        <v>42280.208333333328</v>
      </c>
      <c r="T29" s="9">
        <f>(((K29/60)/60)/24)+DATE(1970,1,1)</f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E30/D30</f>
        <v>1.0522553516819573</v>
      </c>
      <c r="P30">
        <f>IF(G30 = 0, 0, E30/G30)</f>
        <v>61.997747747747745</v>
      </c>
      <c r="Q30" t="str">
        <f>LEFT(N30,FIND("/",N30)-1)</f>
        <v>theater</v>
      </c>
      <c r="R30" t="str">
        <f>MID(N30,FIND("/",N30)+1,LEN(N30))</f>
        <v>plays</v>
      </c>
      <c r="S30" s="9">
        <f>(((J30/60)/60)/24)+DATE(1970,1,1)</f>
        <v>40218.25</v>
      </c>
      <c r="T30" s="9">
        <f>(((K30/60)/60)/24)+DATE(1970,1,1)</f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E31/D31</f>
        <v>3.2889978213507627</v>
      </c>
      <c r="P31">
        <f>IF(G31 = 0, 0, E31/G31)</f>
        <v>94.000622665006233</v>
      </c>
      <c r="Q31" t="str">
        <f>LEFT(N31,FIND("/",N31)-1)</f>
        <v>film &amp; video</v>
      </c>
      <c r="R31" t="str">
        <f>MID(N31,FIND("/",N31)+1,LEN(N31))</f>
        <v>shorts</v>
      </c>
      <c r="S31" s="9">
        <f>(((J31/60)/60)/24)+DATE(1970,1,1)</f>
        <v>43301.208333333328</v>
      </c>
      <c r="T31" s="9">
        <f>(((K31/60)/60)/24)+DATE(1970,1,1)</f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E32/D32</f>
        <v>1.606111111111111</v>
      </c>
      <c r="P32">
        <f>IF(G32 = 0, 0, E32/G32)</f>
        <v>112.05426356589147</v>
      </c>
      <c r="Q32" t="str">
        <f>LEFT(N32,FIND("/",N32)-1)</f>
        <v>film &amp; video</v>
      </c>
      <c r="R32" t="str">
        <f>MID(N32,FIND("/",N32)+1,LEN(N32))</f>
        <v>animation</v>
      </c>
      <c r="S32" s="9">
        <f>(((J32/60)/60)/24)+DATE(1970,1,1)</f>
        <v>43609.208333333328</v>
      </c>
      <c r="T32" s="9">
        <f>(((K32/60)/60)/24)+DATE(1970,1,1)</f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E33/D33</f>
        <v>3.1</v>
      </c>
      <c r="P33">
        <f>IF(G33 = 0, 0, E33/G33)</f>
        <v>48.008849557522126</v>
      </c>
      <c r="Q33" t="str">
        <f>LEFT(N33,FIND("/",N33)-1)</f>
        <v>games</v>
      </c>
      <c r="R33" t="str">
        <f>MID(N33,FIND("/",N33)+1,LEN(N33))</f>
        <v>video games</v>
      </c>
      <c r="S33" s="9">
        <f>(((J33/60)/60)/24)+DATE(1970,1,1)</f>
        <v>42374.25</v>
      </c>
      <c r="T33" s="9">
        <f>(((K33/60)/60)/24)+DATE(1970,1,1)</f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E34/D34</f>
        <v>0.86807920792079207</v>
      </c>
      <c r="P34">
        <f>IF(G34 = 0, 0, E34/G34)</f>
        <v>38.004334633723452</v>
      </c>
      <c r="Q34" t="str">
        <f>LEFT(N34,FIND("/",N34)-1)</f>
        <v>film &amp; video</v>
      </c>
      <c r="R34" t="str">
        <f>MID(N34,FIND("/",N34)+1,LEN(N34))</f>
        <v>documentary</v>
      </c>
      <c r="S34" s="9">
        <f>(((J34/60)/60)/24)+DATE(1970,1,1)</f>
        <v>43110.25</v>
      </c>
      <c r="T34" s="9">
        <f>(((K34/60)/60)/24)+DATE(1970,1,1)</f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E35/D35</f>
        <v>3.7782071713147412</v>
      </c>
      <c r="P35">
        <f>IF(G35 = 0, 0, E35/G35)</f>
        <v>35.000184535892231</v>
      </c>
      <c r="Q35" t="str">
        <f>LEFT(N35,FIND("/",N35)-1)</f>
        <v>theater</v>
      </c>
      <c r="R35" t="str">
        <f>MID(N35,FIND("/",N35)+1,LEN(N35))</f>
        <v>plays</v>
      </c>
      <c r="S35" s="9">
        <f>(((J35/60)/60)/24)+DATE(1970,1,1)</f>
        <v>41917.208333333336</v>
      </c>
      <c r="T35" s="9">
        <f>(((K35/60)/60)/24)+DATE(1970,1,1)</f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E36/D36</f>
        <v>1.5080645161290323</v>
      </c>
      <c r="P36">
        <f>IF(G36 = 0, 0, E36/G36)</f>
        <v>85</v>
      </c>
      <c r="Q36" t="str">
        <f>LEFT(N36,FIND("/",N36)-1)</f>
        <v>film &amp; video</v>
      </c>
      <c r="R36" t="str">
        <f>MID(N36,FIND("/",N36)+1,LEN(N36))</f>
        <v>documentary</v>
      </c>
      <c r="S36" s="9">
        <f>(((J36/60)/60)/24)+DATE(1970,1,1)</f>
        <v>42817.208333333328</v>
      </c>
      <c r="T36" s="9">
        <f>(((K36/60)/60)/24)+DATE(1970,1,1)</f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E37/D37</f>
        <v>1.5030119521912351</v>
      </c>
      <c r="P37">
        <f>IF(G37 = 0, 0, E37/G37)</f>
        <v>95.993893129770996</v>
      </c>
      <c r="Q37" t="str">
        <f>LEFT(N37,FIND("/",N37)-1)</f>
        <v>film &amp; video</v>
      </c>
      <c r="R37" t="str">
        <f>MID(N37,FIND("/",N37)+1,LEN(N37))</f>
        <v>drama</v>
      </c>
      <c r="S37" s="9">
        <f>(((J37/60)/60)/24)+DATE(1970,1,1)</f>
        <v>43484.25</v>
      </c>
      <c r="T37" s="9">
        <f>(((K37/60)/60)/24)+DATE(1970,1,1)</f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E38/D38</f>
        <v>1.572857142857143</v>
      </c>
      <c r="P38">
        <f>IF(G38 = 0, 0, E38/G38)</f>
        <v>68.8125</v>
      </c>
      <c r="Q38" t="str">
        <f>LEFT(N38,FIND("/",N38)-1)</f>
        <v>theater</v>
      </c>
      <c r="R38" t="str">
        <f>MID(N38,FIND("/",N38)+1,LEN(N38))</f>
        <v>plays</v>
      </c>
      <c r="S38" s="9">
        <f>(((J38/60)/60)/24)+DATE(1970,1,1)</f>
        <v>40600.25</v>
      </c>
      <c r="T38" s="9">
        <f>(((K38/60)/60)/24)+DATE(1970,1,1)</f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E39/D39</f>
        <v>1.3998765432098765</v>
      </c>
      <c r="P39">
        <f>IF(G39 = 0, 0, E39/G39)</f>
        <v>105.97196261682242</v>
      </c>
      <c r="Q39" t="str">
        <f>LEFT(N39,FIND("/",N39)-1)</f>
        <v>publishing</v>
      </c>
      <c r="R39" t="str">
        <f>MID(N39,FIND("/",N39)+1,LEN(N39))</f>
        <v>fiction</v>
      </c>
      <c r="S39" s="9">
        <f>(((J39/60)/60)/24)+DATE(1970,1,1)</f>
        <v>43744.208333333328</v>
      </c>
      <c r="T39" s="9">
        <f>(((K39/60)/60)/24)+DATE(1970,1,1)</f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E40/D40</f>
        <v>3.2532258064516131</v>
      </c>
      <c r="P40">
        <f>IF(G40 = 0, 0, E40/G40)</f>
        <v>75.261194029850742</v>
      </c>
      <c r="Q40" t="str">
        <f>LEFT(N40,FIND("/",N40)-1)</f>
        <v>photography</v>
      </c>
      <c r="R40" t="str">
        <f>MID(N40,FIND("/",N40)+1,LEN(N40))</f>
        <v>photography books</v>
      </c>
      <c r="S40" s="9">
        <f>(((J40/60)/60)/24)+DATE(1970,1,1)</f>
        <v>40469.208333333336</v>
      </c>
      <c r="T40" s="9">
        <f>(((K40/60)/60)/24)+DATE(1970,1,1)</f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E41/D41</f>
        <v>0.50777777777777777</v>
      </c>
      <c r="P41">
        <f>IF(G41 = 0, 0, E41/G41)</f>
        <v>57.125</v>
      </c>
      <c r="Q41" t="str">
        <f>LEFT(N41,FIND("/",N41)-1)</f>
        <v>theater</v>
      </c>
      <c r="R41" t="str">
        <f>MID(N41,FIND("/",N41)+1,LEN(N41))</f>
        <v>plays</v>
      </c>
      <c r="S41" s="9">
        <f>(((J41/60)/60)/24)+DATE(1970,1,1)</f>
        <v>41330.25</v>
      </c>
      <c r="T41" s="9">
        <f>(((K41/60)/60)/24)+DATE(1970,1,1)</f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E42/D42</f>
        <v>1.6906818181818182</v>
      </c>
      <c r="P42">
        <f>IF(G42 = 0, 0, E42/G42)</f>
        <v>75.141414141414145</v>
      </c>
      <c r="Q42" t="str">
        <f>LEFT(N42,FIND("/",N42)-1)</f>
        <v>technology</v>
      </c>
      <c r="R42" t="str">
        <f>MID(N42,FIND("/",N42)+1,LEN(N42))</f>
        <v>wearables</v>
      </c>
      <c r="S42" s="9">
        <f>(((J42/60)/60)/24)+DATE(1970,1,1)</f>
        <v>40334.208333333336</v>
      </c>
      <c r="T42" s="9">
        <f>(((K42/60)/60)/24)+DATE(1970,1,1)</f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E43/D43</f>
        <v>2.1292857142857144</v>
      </c>
      <c r="P43">
        <f>IF(G43 = 0, 0, E43/G43)</f>
        <v>107.42342342342343</v>
      </c>
      <c r="Q43" t="str">
        <f>LEFT(N43,FIND("/",N43)-1)</f>
        <v>music</v>
      </c>
      <c r="R43" t="str">
        <f>MID(N43,FIND("/",N43)+1,LEN(N43))</f>
        <v>rock</v>
      </c>
      <c r="S43" s="9">
        <f>(((J43/60)/60)/24)+DATE(1970,1,1)</f>
        <v>41156.208333333336</v>
      </c>
      <c r="T43" s="9">
        <f>(((K43/60)/60)/24)+DATE(1970,1,1)</f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E44/D44</f>
        <v>4.4394444444444447</v>
      </c>
      <c r="P44">
        <f>IF(G44 = 0, 0, E44/G44)</f>
        <v>35.995495495495497</v>
      </c>
      <c r="Q44" t="str">
        <f>LEFT(N44,FIND("/",N44)-1)</f>
        <v>food</v>
      </c>
      <c r="R44" t="str">
        <f>MID(N44,FIND("/",N44)+1,LEN(N44))</f>
        <v>food trucks</v>
      </c>
      <c r="S44" s="9">
        <f>(((J44/60)/60)/24)+DATE(1970,1,1)</f>
        <v>40728.208333333336</v>
      </c>
      <c r="T44" s="9">
        <f>(((K44/60)/60)/24)+DATE(1970,1,1)</f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E45/D45</f>
        <v>1.859390243902439</v>
      </c>
      <c r="P45">
        <f>IF(G45 = 0, 0, E45/G45)</f>
        <v>26.998873148744366</v>
      </c>
      <c r="Q45" t="str">
        <f>LEFT(N45,FIND("/",N45)-1)</f>
        <v>publishing</v>
      </c>
      <c r="R45" t="str">
        <f>MID(N45,FIND("/",N45)+1,LEN(N45))</f>
        <v>radio &amp; podcasts</v>
      </c>
      <c r="S45" s="9">
        <f>(((J45/60)/60)/24)+DATE(1970,1,1)</f>
        <v>41844.208333333336</v>
      </c>
      <c r="T45" s="9">
        <f>(((K45/60)/60)/24)+DATE(1970,1,1)</f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E46/D46</f>
        <v>6.5881249999999998</v>
      </c>
      <c r="P46">
        <f>IF(G46 = 0, 0, E46/G46)</f>
        <v>107.56122448979592</v>
      </c>
      <c r="Q46" t="str">
        <f>LEFT(N46,FIND("/",N46)-1)</f>
        <v>publishing</v>
      </c>
      <c r="R46" t="str">
        <f>MID(N46,FIND("/",N46)+1,LEN(N46))</f>
        <v>fiction</v>
      </c>
      <c r="S46" s="9">
        <f>(((J46/60)/60)/24)+DATE(1970,1,1)</f>
        <v>43541.208333333328</v>
      </c>
      <c r="T46" s="9">
        <f>(((K46/60)/60)/24)+DATE(1970,1,1)</f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E47/D47</f>
        <v>0.4768421052631579</v>
      </c>
      <c r="P47">
        <f>IF(G47 = 0, 0, E47/G47)</f>
        <v>94.375</v>
      </c>
      <c r="Q47" t="str">
        <f>LEFT(N47,FIND("/",N47)-1)</f>
        <v>theater</v>
      </c>
      <c r="R47" t="str">
        <f>MID(N47,FIND("/",N47)+1,LEN(N47))</f>
        <v>plays</v>
      </c>
      <c r="S47" s="9">
        <f>(((J47/60)/60)/24)+DATE(1970,1,1)</f>
        <v>42676.208333333328</v>
      </c>
      <c r="T47" s="9">
        <f>(((K47/60)/60)/24)+DATE(1970,1,1)</f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E48/D48</f>
        <v>1.1478378378378378</v>
      </c>
      <c r="P48">
        <f>IF(G48 = 0, 0, E48/G48)</f>
        <v>46.163043478260867</v>
      </c>
      <c r="Q48" t="str">
        <f>LEFT(N48,FIND("/",N48)-1)</f>
        <v>music</v>
      </c>
      <c r="R48" t="str">
        <f>MID(N48,FIND("/",N48)+1,LEN(N48))</f>
        <v>rock</v>
      </c>
      <c r="S48" s="9">
        <f>(((J48/60)/60)/24)+DATE(1970,1,1)</f>
        <v>40367.208333333336</v>
      </c>
      <c r="T48" s="9">
        <f>(((K48/60)/60)/24)+DATE(1970,1,1)</f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E49/D49</f>
        <v>4.7526666666666664</v>
      </c>
      <c r="P49">
        <f>IF(G49 = 0, 0, E49/G49)</f>
        <v>47.845637583892618</v>
      </c>
      <c r="Q49" t="str">
        <f>LEFT(N49,FIND("/",N49)-1)</f>
        <v>theater</v>
      </c>
      <c r="R49" t="str">
        <f>MID(N49,FIND("/",N49)+1,LEN(N49))</f>
        <v>plays</v>
      </c>
      <c r="S49" s="9">
        <f>(((J49/60)/60)/24)+DATE(1970,1,1)</f>
        <v>41727.208333333336</v>
      </c>
      <c r="T49" s="9">
        <f>(((K49/60)/60)/24)+DATE(1970,1,1)</f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E50/D50</f>
        <v>3.86972972972973</v>
      </c>
      <c r="P50">
        <f>IF(G50 = 0, 0, E50/G50)</f>
        <v>53.007815713698065</v>
      </c>
      <c r="Q50" t="str">
        <f>LEFT(N50,FIND("/",N50)-1)</f>
        <v>theater</v>
      </c>
      <c r="R50" t="str">
        <f>MID(N50,FIND("/",N50)+1,LEN(N50))</f>
        <v>plays</v>
      </c>
      <c r="S50" s="9">
        <f>(((J50/60)/60)/24)+DATE(1970,1,1)</f>
        <v>42180.208333333328</v>
      </c>
      <c r="T50" s="9">
        <f>(((K50/60)/60)/24)+DATE(1970,1,1)</f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E51/D51</f>
        <v>1.89625</v>
      </c>
      <c r="P51">
        <f>IF(G51 = 0, 0, E51/G51)</f>
        <v>45.059405940594061</v>
      </c>
      <c r="Q51" t="str">
        <f>LEFT(N51,FIND("/",N51)-1)</f>
        <v>music</v>
      </c>
      <c r="R51" t="str">
        <f>MID(N51,FIND("/",N51)+1,LEN(N51))</f>
        <v>rock</v>
      </c>
      <c r="S51" s="9">
        <f>(((J51/60)/60)/24)+DATE(1970,1,1)</f>
        <v>43758.208333333328</v>
      </c>
      <c r="T51" s="9">
        <f>(((K51/60)/60)/24)+DATE(1970,1,1)</f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E52/D52</f>
        <v>0.02</v>
      </c>
      <c r="P52">
        <f>IF(G52 = 0, 0, E52/G52)</f>
        <v>2</v>
      </c>
      <c r="Q52" t="str">
        <f>LEFT(N52,FIND("/",N52)-1)</f>
        <v>music</v>
      </c>
      <c r="R52" t="str">
        <f>MID(N52,FIND("/",N52)+1,LEN(N52))</f>
        <v>metal</v>
      </c>
      <c r="S52" s="9">
        <f>(((J52/60)/60)/24)+DATE(1970,1,1)</f>
        <v>41487.208333333336</v>
      </c>
      <c r="T52" s="9">
        <f>(((K52/60)/60)/24)+DATE(1970,1,1)</f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E53/D53</f>
        <v>0.91867805186590767</v>
      </c>
      <c r="P53">
        <f>IF(G53 = 0, 0, E53/G53)</f>
        <v>99.006816632583508</v>
      </c>
      <c r="Q53" t="str">
        <f>LEFT(N53,FIND("/",N53)-1)</f>
        <v>technology</v>
      </c>
      <c r="R53" t="str">
        <f>MID(N53,FIND("/",N53)+1,LEN(N53))</f>
        <v>wearables</v>
      </c>
      <c r="S53" s="9">
        <f>(((J53/60)/60)/24)+DATE(1970,1,1)</f>
        <v>40995.208333333336</v>
      </c>
      <c r="T53" s="9">
        <f>(((K53/60)/60)/24)+DATE(1970,1,1)</f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E54/D54</f>
        <v>0.34152777777777776</v>
      </c>
      <c r="P54">
        <f>IF(G54 = 0, 0, E54/G54)</f>
        <v>32.786666666666669</v>
      </c>
      <c r="Q54" t="str">
        <f>LEFT(N54,FIND("/",N54)-1)</f>
        <v>theater</v>
      </c>
      <c r="R54" t="str">
        <f>MID(N54,FIND("/",N54)+1,LEN(N54))</f>
        <v>plays</v>
      </c>
      <c r="S54" s="9">
        <f>(((J54/60)/60)/24)+DATE(1970,1,1)</f>
        <v>40436.208333333336</v>
      </c>
      <c r="T54" s="9">
        <f>(((K54/60)/60)/24)+DATE(1970,1,1)</f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E55/D55</f>
        <v>1.4040909090909091</v>
      </c>
      <c r="P55">
        <f>IF(G55 = 0, 0, E55/G55)</f>
        <v>59.119617224880386</v>
      </c>
      <c r="Q55" t="str">
        <f>LEFT(N55,FIND("/",N55)-1)</f>
        <v>film &amp; video</v>
      </c>
      <c r="R55" t="str">
        <f>MID(N55,FIND("/",N55)+1,LEN(N55))</f>
        <v>drama</v>
      </c>
      <c r="S55" s="9">
        <f>(((J55/60)/60)/24)+DATE(1970,1,1)</f>
        <v>41779.208333333336</v>
      </c>
      <c r="T55" s="9">
        <f>(((K55/60)/60)/24)+DATE(1970,1,1)</f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E56/D56</f>
        <v>0.89866666666666661</v>
      </c>
      <c r="P56">
        <f>IF(G56 = 0, 0, E56/G56)</f>
        <v>44.93333333333333</v>
      </c>
      <c r="Q56" t="str">
        <f>LEFT(N56,FIND("/",N56)-1)</f>
        <v>technology</v>
      </c>
      <c r="R56" t="str">
        <f>MID(N56,FIND("/",N56)+1,LEN(N56))</f>
        <v>wearables</v>
      </c>
      <c r="S56" s="9">
        <f>(((J56/60)/60)/24)+DATE(1970,1,1)</f>
        <v>43170.25</v>
      </c>
      <c r="T56" s="9">
        <f>(((K56/60)/60)/24)+DATE(1970,1,1)</f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E57/D57</f>
        <v>1.7796969696969698</v>
      </c>
      <c r="P57">
        <f>IF(G57 = 0, 0, E57/G57)</f>
        <v>89.664122137404576</v>
      </c>
      <c r="Q57" t="str">
        <f>LEFT(N57,FIND("/",N57)-1)</f>
        <v>music</v>
      </c>
      <c r="R57" t="str">
        <f>MID(N57,FIND("/",N57)+1,LEN(N57))</f>
        <v>jazz</v>
      </c>
      <c r="S57" s="9">
        <f>(((J57/60)/60)/24)+DATE(1970,1,1)</f>
        <v>43311.208333333328</v>
      </c>
      <c r="T57" s="9">
        <f>(((K57/60)/60)/24)+DATE(1970,1,1)</f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E58/D58</f>
        <v>1.436625</v>
      </c>
      <c r="P58">
        <f>IF(G58 = 0, 0, E58/G58)</f>
        <v>70.079268292682926</v>
      </c>
      <c r="Q58" t="str">
        <f>LEFT(N58,FIND("/",N58)-1)</f>
        <v>technology</v>
      </c>
      <c r="R58" t="str">
        <f>MID(N58,FIND("/",N58)+1,LEN(N58))</f>
        <v>wearables</v>
      </c>
      <c r="S58" s="9">
        <f>(((J58/60)/60)/24)+DATE(1970,1,1)</f>
        <v>42014.25</v>
      </c>
      <c r="T58" s="9">
        <f>(((K58/60)/60)/24)+DATE(1970,1,1)</f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E59/D59</f>
        <v>2.1527586206896552</v>
      </c>
      <c r="P59">
        <f>IF(G59 = 0, 0, E59/G59)</f>
        <v>31.059701492537314</v>
      </c>
      <c r="Q59" t="str">
        <f>LEFT(N59,FIND("/",N59)-1)</f>
        <v>games</v>
      </c>
      <c r="R59" t="str">
        <f>MID(N59,FIND("/",N59)+1,LEN(N59))</f>
        <v>video games</v>
      </c>
      <c r="S59" s="9">
        <f>(((J59/60)/60)/24)+DATE(1970,1,1)</f>
        <v>42979.208333333328</v>
      </c>
      <c r="T59" s="9">
        <f>(((K59/60)/60)/24)+DATE(1970,1,1)</f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E60/D60</f>
        <v>2.2711111111111113</v>
      </c>
      <c r="P60">
        <f>IF(G60 = 0, 0, E60/G60)</f>
        <v>29.061611374407583</v>
      </c>
      <c r="Q60" t="str">
        <f>LEFT(N60,FIND("/",N60)-1)</f>
        <v>theater</v>
      </c>
      <c r="R60" t="str">
        <f>MID(N60,FIND("/",N60)+1,LEN(N60))</f>
        <v>plays</v>
      </c>
      <c r="S60" s="9">
        <f>(((J60/60)/60)/24)+DATE(1970,1,1)</f>
        <v>42268.208333333328</v>
      </c>
      <c r="T60" s="9">
        <f>(((K60/60)/60)/24)+DATE(1970,1,1)</f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E61/D61</f>
        <v>2.7507142857142859</v>
      </c>
      <c r="P61">
        <f>IF(G61 = 0, 0, E61/G61)</f>
        <v>30.0859375</v>
      </c>
      <c r="Q61" t="str">
        <f>LEFT(N61,FIND("/",N61)-1)</f>
        <v>theater</v>
      </c>
      <c r="R61" t="str">
        <f>MID(N61,FIND("/",N61)+1,LEN(N61))</f>
        <v>plays</v>
      </c>
      <c r="S61" s="9">
        <f>(((J61/60)/60)/24)+DATE(1970,1,1)</f>
        <v>42898.208333333328</v>
      </c>
      <c r="T61" s="9">
        <f>(((K61/60)/60)/24)+DATE(1970,1,1)</f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E62/D62</f>
        <v>1.4437048832271762</v>
      </c>
      <c r="P62">
        <f>IF(G62 = 0, 0, E62/G62)</f>
        <v>84.998125000000002</v>
      </c>
      <c r="Q62" t="str">
        <f>LEFT(N62,FIND("/",N62)-1)</f>
        <v>theater</v>
      </c>
      <c r="R62" t="str">
        <f>MID(N62,FIND("/",N62)+1,LEN(N62))</f>
        <v>plays</v>
      </c>
      <c r="S62" s="9">
        <f>(((J62/60)/60)/24)+DATE(1970,1,1)</f>
        <v>41107.208333333336</v>
      </c>
      <c r="T62" s="9">
        <f>(((K62/60)/60)/24)+DATE(1970,1,1)</f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E63/D63</f>
        <v>0.92745983935742971</v>
      </c>
      <c r="P63">
        <f>IF(G63 = 0, 0, E63/G63)</f>
        <v>82.001775410563695</v>
      </c>
      <c r="Q63" t="str">
        <f>LEFT(N63,FIND("/",N63)-1)</f>
        <v>theater</v>
      </c>
      <c r="R63" t="str">
        <f>MID(N63,FIND("/",N63)+1,LEN(N63))</f>
        <v>plays</v>
      </c>
      <c r="S63" s="9">
        <f>(((J63/60)/60)/24)+DATE(1970,1,1)</f>
        <v>40595.25</v>
      </c>
      <c r="T63" s="9">
        <f>(((K63/60)/60)/24)+DATE(1970,1,1)</f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E64/D64</f>
        <v>7.226</v>
      </c>
      <c r="P64">
        <f>IF(G64 = 0, 0, E64/G64)</f>
        <v>58.040160642570278</v>
      </c>
      <c r="Q64" t="str">
        <f>LEFT(N64,FIND("/",N64)-1)</f>
        <v>technology</v>
      </c>
      <c r="R64" t="str">
        <f>MID(N64,FIND("/",N64)+1,LEN(N64))</f>
        <v>web</v>
      </c>
      <c r="S64" s="9">
        <f>(((J64/60)/60)/24)+DATE(1970,1,1)</f>
        <v>42160.208333333328</v>
      </c>
      <c r="T64" s="9">
        <f>(((K64/60)/60)/24)+DATE(1970,1,1)</f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E65/D65</f>
        <v>0.11851063829787234</v>
      </c>
      <c r="P65">
        <f>IF(G65 = 0, 0, E65/G65)</f>
        <v>111.4</v>
      </c>
      <c r="Q65" t="str">
        <f>LEFT(N65,FIND("/",N65)-1)</f>
        <v>theater</v>
      </c>
      <c r="R65" t="str">
        <f>MID(N65,FIND("/",N65)+1,LEN(N65))</f>
        <v>plays</v>
      </c>
      <c r="S65" s="9">
        <f>(((J65/60)/60)/24)+DATE(1970,1,1)</f>
        <v>42853.208333333328</v>
      </c>
      <c r="T65" s="9">
        <f>(((K65/60)/60)/24)+DATE(1970,1,1)</f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E66/D66</f>
        <v>0.97642857142857142</v>
      </c>
      <c r="P66">
        <f>IF(G66 = 0, 0, E66/G66)</f>
        <v>71.94736842105263</v>
      </c>
      <c r="Q66" t="str">
        <f>LEFT(N66,FIND("/",N66)-1)</f>
        <v>technology</v>
      </c>
      <c r="R66" t="str">
        <f>MID(N66,FIND("/",N66)+1,LEN(N66))</f>
        <v>web</v>
      </c>
      <c r="S66" s="9">
        <f>(((J66/60)/60)/24)+DATE(1970,1,1)</f>
        <v>43283.208333333328</v>
      </c>
      <c r="T66" s="9">
        <f>(((K66/60)/60)/24)+DATE(1970,1,1)</f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E67/D67</f>
        <v>2.3614754098360655</v>
      </c>
      <c r="P67">
        <f>IF(G67 = 0, 0, E67/G67)</f>
        <v>61.038135593220339</v>
      </c>
      <c r="Q67" t="str">
        <f>LEFT(N67,FIND("/",N67)-1)</f>
        <v>theater</v>
      </c>
      <c r="R67" t="str">
        <f>MID(N67,FIND("/",N67)+1,LEN(N67))</f>
        <v>plays</v>
      </c>
      <c r="S67" s="9">
        <f>(((J67/60)/60)/24)+DATE(1970,1,1)</f>
        <v>40570.25</v>
      </c>
      <c r="T67" s="9">
        <f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E68/D68</f>
        <v>0.45068965517241377</v>
      </c>
      <c r="P68">
        <f>IF(G68 = 0, 0, E68/G68)</f>
        <v>108.91666666666667</v>
      </c>
      <c r="Q68" t="str">
        <f>LEFT(N68,FIND("/",N68)-1)</f>
        <v>theater</v>
      </c>
      <c r="R68" t="str">
        <f>MID(N68,FIND("/",N68)+1,LEN(N68))</f>
        <v>plays</v>
      </c>
      <c r="S68" s="9">
        <f>(((J68/60)/60)/24)+DATE(1970,1,1)</f>
        <v>42102.208333333328</v>
      </c>
      <c r="T68" s="9">
        <f>(((K68/60)/60)/24)+DATE(1970,1,1)</f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E69/D69</f>
        <v>1.6238567493112948</v>
      </c>
      <c r="P69">
        <f>IF(G69 = 0, 0, E69/G69)</f>
        <v>29.001722017220171</v>
      </c>
      <c r="Q69" t="str">
        <f>LEFT(N69,FIND("/",N69)-1)</f>
        <v>technology</v>
      </c>
      <c r="R69" t="str">
        <f>MID(N69,FIND("/",N69)+1,LEN(N69))</f>
        <v>wearables</v>
      </c>
      <c r="S69" s="9">
        <f>(((J69/60)/60)/24)+DATE(1970,1,1)</f>
        <v>40203.25</v>
      </c>
      <c r="T69" s="9">
        <f>(((K69/60)/60)/24)+DATE(1970,1,1)</f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E70/D70</f>
        <v>2.5452631578947367</v>
      </c>
      <c r="P70">
        <f>IF(G70 = 0, 0, E70/G70)</f>
        <v>58.975609756097562</v>
      </c>
      <c r="Q70" t="str">
        <f>LEFT(N70,FIND("/",N70)-1)</f>
        <v>theater</v>
      </c>
      <c r="R70" t="str">
        <f>MID(N70,FIND("/",N70)+1,LEN(N70))</f>
        <v>plays</v>
      </c>
      <c r="S70" s="9">
        <f>(((J70/60)/60)/24)+DATE(1970,1,1)</f>
        <v>42943.208333333328</v>
      </c>
      <c r="T70" s="9">
        <f>(((K70/60)/60)/24)+DATE(1970,1,1)</f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E71/D71</f>
        <v>0.24063291139240506</v>
      </c>
      <c r="P71">
        <f>IF(G71 = 0, 0, E71/G71)</f>
        <v>111.82352941176471</v>
      </c>
      <c r="Q71" t="str">
        <f>LEFT(N71,FIND("/",N71)-1)</f>
        <v>theater</v>
      </c>
      <c r="R71" t="str">
        <f>MID(N71,FIND("/",N71)+1,LEN(N71))</f>
        <v>plays</v>
      </c>
      <c r="S71" s="9">
        <f>(((J71/60)/60)/24)+DATE(1970,1,1)</f>
        <v>40531.25</v>
      </c>
      <c r="T71" s="9">
        <f>(((K71/60)/60)/24)+DATE(1970,1,1)</f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E72/D72</f>
        <v>1.2374140625000001</v>
      </c>
      <c r="P72">
        <f>IF(G72 = 0, 0, E72/G72)</f>
        <v>63.995555555555555</v>
      </c>
      <c r="Q72" t="str">
        <f>LEFT(N72,FIND("/",N72)-1)</f>
        <v>theater</v>
      </c>
      <c r="R72" t="str">
        <f>MID(N72,FIND("/",N72)+1,LEN(N72))</f>
        <v>plays</v>
      </c>
      <c r="S72" s="9">
        <f>(((J72/60)/60)/24)+DATE(1970,1,1)</f>
        <v>40484.208333333336</v>
      </c>
      <c r="T72" s="9">
        <f>(((K72/60)/60)/24)+DATE(1970,1,1)</f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E73/D73</f>
        <v>1.0806666666666667</v>
      </c>
      <c r="P73">
        <f>IF(G73 = 0, 0, E73/G73)</f>
        <v>85.315789473684205</v>
      </c>
      <c r="Q73" t="str">
        <f>LEFT(N73,FIND("/",N73)-1)</f>
        <v>theater</v>
      </c>
      <c r="R73" t="str">
        <f>MID(N73,FIND("/",N73)+1,LEN(N73))</f>
        <v>plays</v>
      </c>
      <c r="S73" s="9">
        <f>(((J73/60)/60)/24)+DATE(1970,1,1)</f>
        <v>43799.25</v>
      </c>
      <c r="T73" s="9">
        <f>(((K73/60)/60)/24)+DATE(1970,1,1)</f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E74/D74</f>
        <v>6.7033333333333331</v>
      </c>
      <c r="P74">
        <f>IF(G74 = 0, 0, E74/G74)</f>
        <v>74.481481481481481</v>
      </c>
      <c r="Q74" t="str">
        <f>LEFT(N74,FIND("/",N74)-1)</f>
        <v>film &amp; video</v>
      </c>
      <c r="R74" t="str">
        <f>MID(N74,FIND("/",N74)+1,LEN(N74))</f>
        <v>animation</v>
      </c>
      <c r="S74" s="9">
        <f>(((J74/60)/60)/24)+DATE(1970,1,1)</f>
        <v>42186.208333333328</v>
      </c>
      <c r="T74" s="9">
        <f>(((K74/60)/60)/24)+DATE(1970,1,1)</f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E75/D75</f>
        <v>6.609285714285714</v>
      </c>
      <c r="P75">
        <f>IF(G75 = 0, 0, E75/G75)</f>
        <v>105.14772727272727</v>
      </c>
      <c r="Q75" t="str">
        <f>LEFT(N75,FIND("/",N75)-1)</f>
        <v>music</v>
      </c>
      <c r="R75" t="str">
        <f>MID(N75,FIND("/",N75)+1,LEN(N75))</f>
        <v>jazz</v>
      </c>
      <c r="S75" s="9">
        <f>(((J75/60)/60)/24)+DATE(1970,1,1)</f>
        <v>42701.25</v>
      </c>
      <c r="T75" s="9">
        <f>(((K75/60)/60)/24)+DATE(1970,1,1)</f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E76/D76</f>
        <v>1.2246153846153847</v>
      </c>
      <c r="P76">
        <f>IF(G76 = 0, 0, E76/G76)</f>
        <v>56.188235294117646</v>
      </c>
      <c r="Q76" t="str">
        <f>LEFT(N76,FIND("/",N76)-1)</f>
        <v>music</v>
      </c>
      <c r="R76" t="str">
        <f>MID(N76,FIND("/",N76)+1,LEN(N76))</f>
        <v>metal</v>
      </c>
      <c r="S76" s="9">
        <f>(((J76/60)/60)/24)+DATE(1970,1,1)</f>
        <v>42456.208333333328</v>
      </c>
      <c r="T76" s="9">
        <f>(((K76/60)/60)/24)+DATE(1970,1,1)</f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E77/D77</f>
        <v>1.5057731958762886</v>
      </c>
      <c r="P77">
        <f>IF(G77 = 0, 0, E77/G77)</f>
        <v>85.917647058823533</v>
      </c>
      <c r="Q77" t="str">
        <f>LEFT(N77,FIND("/",N77)-1)</f>
        <v>photography</v>
      </c>
      <c r="R77" t="str">
        <f>MID(N77,FIND("/",N77)+1,LEN(N77))</f>
        <v>photography books</v>
      </c>
      <c r="S77" s="9">
        <f>(((J77/60)/60)/24)+DATE(1970,1,1)</f>
        <v>43296.208333333328</v>
      </c>
      <c r="T77" s="9">
        <f>(((K77/60)/60)/24)+DATE(1970,1,1)</f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E78/D78</f>
        <v>0.78106590724165992</v>
      </c>
      <c r="P78">
        <f>IF(G78 = 0, 0, E78/G78)</f>
        <v>57.00296912114014</v>
      </c>
      <c r="Q78" t="str">
        <f>LEFT(N78,FIND("/",N78)-1)</f>
        <v>theater</v>
      </c>
      <c r="R78" t="str">
        <f>MID(N78,FIND("/",N78)+1,LEN(N78))</f>
        <v>plays</v>
      </c>
      <c r="S78" s="9">
        <f>(((J78/60)/60)/24)+DATE(1970,1,1)</f>
        <v>42027.25</v>
      </c>
      <c r="T78" s="9">
        <f>(((K78/60)/60)/24)+DATE(1970,1,1)</f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E79/D79</f>
        <v>0.46947368421052632</v>
      </c>
      <c r="P79">
        <f>IF(G79 = 0, 0, E79/G79)</f>
        <v>79.642857142857139</v>
      </c>
      <c r="Q79" t="str">
        <f>LEFT(N79,FIND("/",N79)-1)</f>
        <v>film &amp; video</v>
      </c>
      <c r="R79" t="str">
        <f>MID(N79,FIND("/",N79)+1,LEN(N79))</f>
        <v>animation</v>
      </c>
      <c r="S79" s="9">
        <f>(((J79/60)/60)/24)+DATE(1970,1,1)</f>
        <v>40448.208333333336</v>
      </c>
      <c r="T79" s="9">
        <f>(((K79/60)/60)/24)+DATE(1970,1,1)</f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E80/D80</f>
        <v>3.008</v>
      </c>
      <c r="P80">
        <f>IF(G80 = 0, 0, E80/G80)</f>
        <v>41.018181818181816</v>
      </c>
      <c r="Q80" t="str">
        <f>LEFT(N80,FIND("/",N80)-1)</f>
        <v>publishing</v>
      </c>
      <c r="R80" t="str">
        <f>MID(N80,FIND("/",N80)+1,LEN(N80))</f>
        <v>translations</v>
      </c>
      <c r="S80" s="9">
        <f>(((J80/60)/60)/24)+DATE(1970,1,1)</f>
        <v>43206.208333333328</v>
      </c>
      <c r="T80" s="9">
        <f>(((K80/60)/60)/24)+DATE(1970,1,1)</f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E81/D81</f>
        <v>0.6959861591695502</v>
      </c>
      <c r="P81">
        <f>IF(G81 = 0, 0, E81/G81)</f>
        <v>48.004773269689736</v>
      </c>
      <c r="Q81" t="str">
        <f>LEFT(N81,FIND("/",N81)-1)</f>
        <v>theater</v>
      </c>
      <c r="R81" t="str">
        <f>MID(N81,FIND("/",N81)+1,LEN(N81))</f>
        <v>plays</v>
      </c>
      <c r="S81" s="9">
        <f>(((J81/60)/60)/24)+DATE(1970,1,1)</f>
        <v>43267.208333333328</v>
      </c>
      <c r="T81" s="9">
        <f>(((K81/60)/60)/24)+DATE(1970,1,1)</f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E82/D82</f>
        <v>6.374545454545455</v>
      </c>
      <c r="P82">
        <f>IF(G82 = 0, 0, E82/G82)</f>
        <v>55.212598425196852</v>
      </c>
      <c r="Q82" t="str">
        <f>LEFT(N82,FIND("/",N82)-1)</f>
        <v>games</v>
      </c>
      <c r="R82" t="str">
        <f>MID(N82,FIND("/",N82)+1,LEN(N82))</f>
        <v>video games</v>
      </c>
      <c r="S82" s="9">
        <f>(((J82/60)/60)/24)+DATE(1970,1,1)</f>
        <v>42976.208333333328</v>
      </c>
      <c r="T82" s="9">
        <f>(((K82/60)/60)/24)+DATE(1970,1,1)</f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E83/D83</f>
        <v>2.253392857142857</v>
      </c>
      <c r="P83">
        <f>IF(G83 = 0, 0, E83/G83)</f>
        <v>92.109489051094897</v>
      </c>
      <c r="Q83" t="str">
        <f>LEFT(N83,FIND("/",N83)-1)</f>
        <v>music</v>
      </c>
      <c r="R83" t="str">
        <f>MID(N83,FIND("/",N83)+1,LEN(N83))</f>
        <v>rock</v>
      </c>
      <c r="S83" s="9">
        <f>(((J83/60)/60)/24)+DATE(1970,1,1)</f>
        <v>43062.25</v>
      </c>
      <c r="T83" s="9">
        <f>(((K83/60)/60)/24)+DATE(1970,1,1)</f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E84/D84</f>
        <v>14.973000000000001</v>
      </c>
      <c r="P84">
        <f>IF(G84 = 0, 0, E84/G84)</f>
        <v>83.183333333333337</v>
      </c>
      <c r="Q84" t="str">
        <f>LEFT(N84,FIND("/",N84)-1)</f>
        <v>games</v>
      </c>
      <c r="R84" t="str">
        <f>MID(N84,FIND("/",N84)+1,LEN(N84))</f>
        <v>video games</v>
      </c>
      <c r="S84" s="9">
        <f>(((J84/60)/60)/24)+DATE(1970,1,1)</f>
        <v>43482.25</v>
      </c>
      <c r="T84" s="9">
        <f>(((K84/60)/60)/24)+DATE(1970,1,1)</f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E85/D85</f>
        <v>0.37590225563909774</v>
      </c>
      <c r="P85">
        <f>IF(G85 = 0, 0, E85/G85)</f>
        <v>39.996000000000002</v>
      </c>
      <c r="Q85" t="str">
        <f>LEFT(N85,FIND("/",N85)-1)</f>
        <v>music</v>
      </c>
      <c r="R85" t="str">
        <f>MID(N85,FIND("/",N85)+1,LEN(N85))</f>
        <v>electric music</v>
      </c>
      <c r="S85" s="9">
        <f>(((J85/60)/60)/24)+DATE(1970,1,1)</f>
        <v>42579.208333333328</v>
      </c>
      <c r="T85" s="9">
        <f>(((K85/60)/60)/24)+DATE(1970,1,1)</f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E86/D86</f>
        <v>1.3236942675159236</v>
      </c>
      <c r="P86">
        <f>IF(G86 = 0, 0, E86/G86)</f>
        <v>111.1336898395722</v>
      </c>
      <c r="Q86" t="str">
        <f>LEFT(N86,FIND("/",N86)-1)</f>
        <v>technology</v>
      </c>
      <c r="R86" t="str">
        <f>MID(N86,FIND("/",N86)+1,LEN(N86))</f>
        <v>wearables</v>
      </c>
      <c r="S86" s="9">
        <f>(((J86/60)/60)/24)+DATE(1970,1,1)</f>
        <v>41118.208333333336</v>
      </c>
      <c r="T86" s="9">
        <f>(((K86/60)/60)/24)+DATE(1970,1,1)</f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E87/D87</f>
        <v>1.3122448979591836</v>
      </c>
      <c r="P87">
        <f>IF(G87 = 0, 0, E87/G87)</f>
        <v>90.563380281690144</v>
      </c>
      <c r="Q87" t="str">
        <f>LEFT(N87,FIND("/",N87)-1)</f>
        <v>music</v>
      </c>
      <c r="R87" t="str">
        <f>MID(N87,FIND("/",N87)+1,LEN(N87))</f>
        <v>indie rock</v>
      </c>
      <c r="S87" s="9">
        <f>(((J87/60)/60)/24)+DATE(1970,1,1)</f>
        <v>40797.208333333336</v>
      </c>
      <c r="T87" s="9">
        <f>(((K87/60)/60)/24)+DATE(1970,1,1)</f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E88/D88</f>
        <v>1.6763513513513513</v>
      </c>
      <c r="P88">
        <f>IF(G88 = 0, 0, E88/G88)</f>
        <v>61.108374384236456</v>
      </c>
      <c r="Q88" t="str">
        <f>LEFT(N88,FIND("/",N88)-1)</f>
        <v>theater</v>
      </c>
      <c r="R88" t="str">
        <f>MID(N88,FIND("/",N88)+1,LEN(N88))</f>
        <v>plays</v>
      </c>
      <c r="S88" s="9">
        <f>(((J88/60)/60)/24)+DATE(1970,1,1)</f>
        <v>42128.208333333328</v>
      </c>
      <c r="T88" s="9">
        <f>(((K88/60)/60)/24)+DATE(1970,1,1)</f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E89/D89</f>
        <v>0.6198488664987406</v>
      </c>
      <c r="P89">
        <f>IF(G89 = 0, 0, E89/G89)</f>
        <v>83.022941970310384</v>
      </c>
      <c r="Q89" t="str">
        <f>LEFT(N89,FIND("/",N89)-1)</f>
        <v>music</v>
      </c>
      <c r="R89" t="str">
        <f>MID(N89,FIND("/",N89)+1,LEN(N89))</f>
        <v>rock</v>
      </c>
      <c r="S89" s="9">
        <f>(((J89/60)/60)/24)+DATE(1970,1,1)</f>
        <v>40610.25</v>
      </c>
      <c r="T89" s="9">
        <f>(((K89/60)/60)/24)+DATE(1970,1,1)</f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E90/D90</f>
        <v>2.6074999999999999</v>
      </c>
      <c r="P90">
        <f>IF(G90 = 0, 0, E90/G90)</f>
        <v>110.76106194690266</v>
      </c>
      <c r="Q90" t="str">
        <f>LEFT(N90,FIND("/",N90)-1)</f>
        <v>publishing</v>
      </c>
      <c r="R90" t="str">
        <f>MID(N90,FIND("/",N90)+1,LEN(N90))</f>
        <v>translations</v>
      </c>
      <c r="S90" s="9">
        <f>(((J90/60)/60)/24)+DATE(1970,1,1)</f>
        <v>42110.208333333328</v>
      </c>
      <c r="T90" s="9">
        <f>(((K90/60)/60)/24)+DATE(1970,1,1)</f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E91/D91</f>
        <v>2.5258823529411765</v>
      </c>
      <c r="P91">
        <f>IF(G91 = 0, 0, E91/G91)</f>
        <v>89.458333333333329</v>
      </c>
      <c r="Q91" t="str">
        <f>LEFT(N91,FIND("/",N91)-1)</f>
        <v>theater</v>
      </c>
      <c r="R91" t="str">
        <f>MID(N91,FIND("/",N91)+1,LEN(N91))</f>
        <v>plays</v>
      </c>
      <c r="S91" s="9">
        <f>(((J91/60)/60)/24)+DATE(1970,1,1)</f>
        <v>40283.208333333336</v>
      </c>
      <c r="T91" s="9">
        <f>(((K91/60)/60)/24)+DATE(1970,1,1)</f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E92/D92</f>
        <v>0.7861538461538462</v>
      </c>
      <c r="P92">
        <f>IF(G92 = 0, 0, E92/G92)</f>
        <v>57.849056603773583</v>
      </c>
      <c r="Q92" t="str">
        <f>LEFT(N92,FIND("/",N92)-1)</f>
        <v>theater</v>
      </c>
      <c r="R92" t="str">
        <f>MID(N92,FIND("/",N92)+1,LEN(N92))</f>
        <v>plays</v>
      </c>
      <c r="S92" s="9">
        <f>(((J92/60)/60)/24)+DATE(1970,1,1)</f>
        <v>42425.25</v>
      </c>
      <c r="T92" s="9">
        <f>(((K92/60)/60)/24)+DATE(1970,1,1)</f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E93/D93</f>
        <v>0.48404406999351912</v>
      </c>
      <c r="P93">
        <f>IF(G93 = 0, 0, E93/G93)</f>
        <v>109.99705449189985</v>
      </c>
      <c r="Q93" t="str">
        <f>LEFT(N93,FIND("/",N93)-1)</f>
        <v>publishing</v>
      </c>
      <c r="R93" t="str">
        <f>MID(N93,FIND("/",N93)+1,LEN(N93))</f>
        <v>translations</v>
      </c>
      <c r="S93" s="9">
        <f>(((J93/60)/60)/24)+DATE(1970,1,1)</f>
        <v>42588.208333333328</v>
      </c>
      <c r="T93" s="9">
        <f>(((K93/60)/60)/24)+DATE(1970,1,1)</f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E94/D94</f>
        <v>2.5887500000000001</v>
      </c>
      <c r="P94">
        <f>IF(G94 = 0, 0, E94/G94)</f>
        <v>103.96586345381526</v>
      </c>
      <c r="Q94" t="str">
        <f>LEFT(N94,FIND("/",N94)-1)</f>
        <v>games</v>
      </c>
      <c r="R94" t="str">
        <f>MID(N94,FIND("/",N94)+1,LEN(N94))</f>
        <v>video games</v>
      </c>
      <c r="S94" s="9">
        <f>(((J94/60)/60)/24)+DATE(1970,1,1)</f>
        <v>40352.208333333336</v>
      </c>
      <c r="T94" s="9">
        <f>(((K94/60)/60)/24)+DATE(1970,1,1)</f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E95/D95</f>
        <v>0.60548713235294116</v>
      </c>
      <c r="P95">
        <f>IF(G95 = 0, 0, E95/G95)</f>
        <v>107.99508196721311</v>
      </c>
      <c r="Q95" t="str">
        <f>LEFT(N95,FIND("/",N95)-1)</f>
        <v>theater</v>
      </c>
      <c r="R95" t="str">
        <f>MID(N95,FIND("/",N95)+1,LEN(N95))</f>
        <v>plays</v>
      </c>
      <c r="S95" s="9">
        <f>(((J95/60)/60)/24)+DATE(1970,1,1)</f>
        <v>41202.208333333336</v>
      </c>
      <c r="T95" s="9">
        <f>(((K95/60)/60)/24)+DATE(1970,1,1)</f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E96/D96</f>
        <v>3.036896551724138</v>
      </c>
      <c r="P96">
        <f>IF(G96 = 0, 0, E96/G96)</f>
        <v>48.927777777777777</v>
      </c>
      <c r="Q96" t="str">
        <f>LEFT(N96,FIND("/",N96)-1)</f>
        <v>technology</v>
      </c>
      <c r="R96" t="str">
        <f>MID(N96,FIND("/",N96)+1,LEN(N96))</f>
        <v>web</v>
      </c>
      <c r="S96" s="9">
        <f>(((J96/60)/60)/24)+DATE(1970,1,1)</f>
        <v>43562.208333333328</v>
      </c>
      <c r="T96" s="9">
        <f>(((K96/60)/60)/24)+DATE(1970,1,1)</f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E97/D97</f>
        <v>1.1299999999999999</v>
      </c>
      <c r="P97">
        <f>IF(G97 = 0, 0, E97/G97)</f>
        <v>37.666666666666664</v>
      </c>
      <c r="Q97" t="str">
        <f>LEFT(N97,FIND("/",N97)-1)</f>
        <v>film &amp; video</v>
      </c>
      <c r="R97" t="str">
        <f>MID(N97,FIND("/",N97)+1,LEN(N97))</f>
        <v>documentary</v>
      </c>
      <c r="S97" s="9">
        <f>(((J97/60)/60)/24)+DATE(1970,1,1)</f>
        <v>43752.208333333328</v>
      </c>
      <c r="T97" s="9">
        <f>(((K97/60)/60)/24)+DATE(1970,1,1)</f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E98/D98</f>
        <v>2.1737876614060259</v>
      </c>
      <c r="P98">
        <f>IF(G98 = 0, 0, E98/G98)</f>
        <v>64.999141999141997</v>
      </c>
      <c r="Q98" t="str">
        <f>LEFT(N98,FIND("/",N98)-1)</f>
        <v>theater</v>
      </c>
      <c r="R98" t="str">
        <f>MID(N98,FIND("/",N98)+1,LEN(N98))</f>
        <v>plays</v>
      </c>
      <c r="S98" s="9">
        <f>(((J98/60)/60)/24)+DATE(1970,1,1)</f>
        <v>40612.25</v>
      </c>
      <c r="T98" s="9">
        <f>(((K98/60)/60)/24)+DATE(1970,1,1)</f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E99/D99</f>
        <v>9.2669230769230762</v>
      </c>
      <c r="P99">
        <f>IF(G99 = 0, 0, E99/G99)</f>
        <v>106.61061946902655</v>
      </c>
      <c r="Q99" t="str">
        <f>LEFT(N99,FIND("/",N99)-1)</f>
        <v>food</v>
      </c>
      <c r="R99" t="str">
        <f>MID(N99,FIND("/",N99)+1,LEN(N99))</f>
        <v>food trucks</v>
      </c>
      <c r="S99" s="9">
        <f>(((J99/60)/60)/24)+DATE(1970,1,1)</f>
        <v>42180.208333333328</v>
      </c>
      <c r="T99" s="9">
        <f>(((K99/60)/60)/24)+DATE(1970,1,1)</f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E100/D100</f>
        <v>0.33692229038854804</v>
      </c>
      <c r="P100">
        <f>IF(G100 = 0, 0, E100/G100)</f>
        <v>27.009016393442622</v>
      </c>
      <c r="Q100" t="str">
        <f>LEFT(N100,FIND("/",N100)-1)</f>
        <v>games</v>
      </c>
      <c r="R100" t="str">
        <f>MID(N100,FIND("/",N100)+1,LEN(N100))</f>
        <v>video games</v>
      </c>
      <c r="S100" s="9">
        <f>(((J100/60)/60)/24)+DATE(1970,1,1)</f>
        <v>42212.208333333328</v>
      </c>
      <c r="T100" s="9">
        <f>(((K100/60)/60)/24)+DATE(1970,1,1)</f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E101/D101</f>
        <v>1.9672368421052631</v>
      </c>
      <c r="P101">
        <f>IF(G101 = 0, 0, E101/G101)</f>
        <v>91.16463414634147</v>
      </c>
      <c r="Q101" t="str">
        <f>LEFT(N101,FIND("/",N101)-1)</f>
        <v>theater</v>
      </c>
      <c r="R101" t="str">
        <f>MID(N101,FIND("/",N101)+1,LEN(N101))</f>
        <v>plays</v>
      </c>
      <c r="S101" s="9">
        <f>(((J101/60)/60)/24)+DATE(1970,1,1)</f>
        <v>41968.25</v>
      </c>
      <c r="T101" s="9">
        <f>(((K101/60)/60)/24)+DATE(1970,1,1)</f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E102/D102</f>
        <v>0.01</v>
      </c>
      <c r="P102">
        <f>IF(G102 = 0, 0, E102/G102)</f>
        <v>1</v>
      </c>
      <c r="Q102" t="str">
        <f>LEFT(N102,FIND("/",N102)-1)</f>
        <v>theater</v>
      </c>
      <c r="R102" t="str">
        <f>MID(N102,FIND("/",N102)+1,LEN(N102))</f>
        <v>plays</v>
      </c>
      <c r="S102" s="9">
        <f>(((J102/60)/60)/24)+DATE(1970,1,1)</f>
        <v>40835.208333333336</v>
      </c>
      <c r="T102" s="9">
        <f>(((K102/60)/60)/24)+DATE(1970,1,1)</f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E103/D103</f>
        <v>10.214444444444444</v>
      </c>
      <c r="P103">
        <f>IF(G103 = 0, 0, E103/G103)</f>
        <v>56.054878048780488</v>
      </c>
      <c r="Q103" t="str">
        <f>LEFT(N103,FIND("/",N103)-1)</f>
        <v>music</v>
      </c>
      <c r="R103" t="str">
        <f>MID(N103,FIND("/",N103)+1,LEN(N103))</f>
        <v>electric music</v>
      </c>
      <c r="S103" s="9">
        <f>(((J103/60)/60)/24)+DATE(1970,1,1)</f>
        <v>42056.25</v>
      </c>
      <c r="T103" s="9">
        <f>(((K103/60)/60)/24)+DATE(1970,1,1)</f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E104/D104</f>
        <v>2.8167567567567566</v>
      </c>
      <c r="P104">
        <f>IF(G104 = 0, 0, E104/G104)</f>
        <v>31.017857142857142</v>
      </c>
      <c r="Q104" t="str">
        <f>LEFT(N104,FIND("/",N104)-1)</f>
        <v>technology</v>
      </c>
      <c r="R104" t="str">
        <f>MID(N104,FIND("/",N104)+1,LEN(N104))</f>
        <v>wearables</v>
      </c>
      <c r="S104" s="9">
        <f>(((J104/60)/60)/24)+DATE(1970,1,1)</f>
        <v>43234.208333333328</v>
      </c>
      <c r="T104" s="9">
        <f>(((K104/60)/60)/24)+DATE(1970,1,1)</f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E105/D105</f>
        <v>0.24610000000000001</v>
      </c>
      <c r="P105">
        <f>IF(G105 = 0, 0, E105/G105)</f>
        <v>66.513513513513516</v>
      </c>
      <c r="Q105" t="str">
        <f>LEFT(N105,FIND("/",N105)-1)</f>
        <v>music</v>
      </c>
      <c r="R105" t="str">
        <f>MID(N105,FIND("/",N105)+1,LEN(N105))</f>
        <v>electric music</v>
      </c>
      <c r="S105" s="9">
        <f>(((J105/60)/60)/24)+DATE(1970,1,1)</f>
        <v>40475.208333333336</v>
      </c>
      <c r="T105" s="9">
        <f>(((K105/60)/60)/24)+DATE(1970,1,1)</f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E106/D106</f>
        <v>1.4314010067114094</v>
      </c>
      <c r="P106">
        <f>IF(G106 = 0, 0, E106/G106)</f>
        <v>89.005216484089729</v>
      </c>
      <c r="Q106" t="str">
        <f>LEFT(N106,FIND("/",N106)-1)</f>
        <v>music</v>
      </c>
      <c r="R106" t="str">
        <f>MID(N106,FIND("/",N106)+1,LEN(N106))</f>
        <v>indie rock</v>
      </c>
      <c r="S106" s="9">
        <f>(((J106/60)/60)/24)+DATE(1970,1,1)</f>
        <v>42878.208333333328</v>
      </c>
      <c r="T106" s="9">
        <f>(((K106/60)/60)/24)+DATE(1970,1,1)</f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E107/D107</f>
        <v>1.4454411764705883</v>
      </c>
      <c r="P107">
        <f>IF(G107 = 0, 0, E107/G107)</f>
        <v>103.46315789473684</v>
      </c>
      <c r="Q107" t="str">
        <f>LEFT(N107,FIND("/",N107)-1)</f>
        <v>technology</v>
      </c>
      <c r="R107" t="str">
        <f>MID(N107,FIND("/",N107)+1,LEN(N107))</f>
        <v>web</v>
      </c>
      <c r="S107" s="9">
        <f>(((J107/60)/60)/24)+DATE(1970,1,1)</f>
        <v>41366.208333333336</v>
      </c>
      <c r="T107" s="9">
        <f>(((K107/60)/60)/24)+DATE(1970,1,1)</f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E108/D108</f>
        <v>3.5912820512820511</v>
      </c>
      <c r="P108">
        <f>IF(G108 = 0, 0, E108/G108)</f>
        <v>95.278911564625844</v>
      </c>
      <c r="Q108" t="str">
        <f>LEFT(N108,FIND("/",N108)-1)</f>
        <v>theater</v>
      </c>
      <c r="R108" t="str">
        <f>MID(N108,FIND("/",N108)+1,LEN(N108))</f>
        <v>plays</v>
      </c>
      <c r="S108" s="9">
        <f>(((J108/60)/60)/24)+DATE(1970,1,1)</f>
        <v>43716.208333333328</v>
      </c>
      <c r="T108" s="9">
        <f>(((K108/60)/60)/24)+DATE(1970,1,1)</f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E109/D109</f>
        <v>1.8648571428571428</v>
      </c>
      <c r="P109">
        <f>IF(G109 = 0, 0, E109/G109)</f>
        <v>75.895348837209298</v>
      </c>
      <c r="Q109" t="str">
        <f>LEFT(N109,FIND("/",N109)-1)</f>
        <v>theater</v>
      </c>
      <c r="R109" t="str">
        <f>MID(N109,FIND("/",N109)+1,LEN(N109))</f>
        <v>plays</v>
      </c>
      <c r="S109" s="9">
        <f>(((J109/60)/60)/24)+DATE(1970,1,1)</f>
        <v>43213.208333333328</v>
      </c>
      <c r="T109" s="9">
        <f>(((K109/60)/60)/24)+DATE(1970,1,1)</f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E110/D110</f>
        <v>5.9526666666666666</v>
      </c>
      <c r="P110">
        <f>IF(G110 = 0, 0, E110/G110)</f>
        <v>107.57831325301204</v>
      </c>
      <c r="Q110" t="str">
        <f>LEFT(N110,FIND("/",N110)-1)</f>
        <v>film &amp; video</v>
      </c>
      <c r="R110" t="str">
        <f>MID(N110,FIND("/",N110)+1,LEN(N110))</f>
        <v>documentary</v>
      </c>
      <c r="S110" s="9">
        <f>(((J110/60)/60)/24)+DATE(1970,1,1)</f>
        <v>41005.208333333336</v>
      </c>
      <c r="T110" s="9">
        <f>(((K110/60)/60)/24)+DATE(1970,1,1)</f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E111/D111</f>
        <v>0.5921153846153846</v>
      </c>
      <c r="P111">
        <f>IF(G111 = 0, 0, E111/G111)</f>
        <v>51.31666666666667</v>
      </c>
      <c r="Q111" t="str">
        <f>LEFT(N111,FIND("/",N111)-1)</f>
        <v>film &amp; video</v>
      </c>
      <c r="R111" t="str">
        <f>MID(N111,FIND("/",N111)+1,LEN(N111))</f>
        <v>television</v>
      </c>
      <c r="S111" s="9">
        <f>(((J111/60)/60)/24)+DATE(1970,1,1)</f>
        <v>41651.25</v>
      </c>
      <c r="T111" s="9">
        <f>(((K111/60)/60)/24)+DATE(1970,1,1)</f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E112/D112</f>
        <v>0.14962780898876404</v>
      </c>
      <c r="P112">
        <f>IF(G112 = 0, 0, E112/G112)</f>
        <v>71.983108108108112</v>
      </c>
      <c r="Q112" t="str">
        <f>LEFT(N112,FIND("/",N112)-1)</f>
        <v>food</v>
      </c>
      <c r="R112" t="str">
        <f>MID(N112,FIND("/",N112)+1,LEN(N112))</f>
        <v>food trucks</v>
      </c>
      <c r="S112" s="9">
        <f>(((J112/60)/60)/24)+DATE(1970,1,1)</f>
        <v>43354.208333333328</v>
      </c>
      <c r="T112" s="9">
        <f>(((K112/60)/60)/24)+DATE(1970,1,1)</f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E113/D113</f>
        <v>1.1995602605863191</v>
      </c>
      <c r="P113">
        <f>IF(G113 = 0, 0, E113/G113)</f>
        <v>108.95414201183432</v>
      </c>
      <c r="Q113" t="str">
        <f>LEFT(N113,FIND("/",N113)-1)</f>
        <v>publishing</v>
      </c>
      <c r="R113" t="str">
        <f>MID(N113,FIND("/",N113)+1,LEN(N113))</f>
        <v>radio &amp; podcasts</v>
      </c>
      <c r="S113" s="9">
        <f>(((J113/60)/60)/24)+DATE(1970,1,1)</f>
        <v>41174.208333333336</v>
      </c>
      <c r="T113" s="9">
        <f>(((K113/60)/60)/24)+DATE(1970,1,1)</f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E114/D114</f>
        <v>2.6882978723404256</v>
      </c>
      <c r="P114">
        <f>IF(G114 = 0, 0, E114/G114)</f>
        <v>35</v>
      </c>
      <c r="Q114" t="str">
        <f>LEFT(N114,FIND("/",N114)-1)</f>
        <v>technology</v>
      </c>
      <c r="R114" t="str">
        <f>MID(N114,FIND("/",N114)+1,LEN(N114))</f>
        <v>web</v>
      </c>
      <c r="S114" s="9">
        <f>(((J114/60)/60)/24)+DATE(1970,1,1)</f>
        <v>41875.208333333336</v>
      </c>
      <c r="T114" s="9">
        <f>(((K114/60)/60)/24)+DATE(1970,1,1)</f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E115/D115</f>
        <v>3.7687878787878786</v>
      </c>
      <c r="P115">
        <f>IF(G115 = 0, 0, E115/G115)</f>
        <v>94.938931297709928</v>
      </c>
      <c r="Q115" t="str">
        <f>LEFT(N115,FIND("/",N115)-1)</f>
        <v>food</v>
      </c>
      <c r="R115" t="str">
        <f>MID(N115,FIND("/",N115)+1,LEN(N115))</f>
        <v>food trucks</v>
      </c>
      <c r="S115" s="9">
        <f>(((J115/60)/60)/24)+DATE(1970,1,1)</f>
        <v>42990.208333333328</v>
      </c>
      <c r="T115" s="9">
        <f>(((K115/60)/60)/24)+DATE(1970,1,1)</f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E116/D116</f>
        <v>7.2715789473684209</v>
      </c>
      <c r="P116">
        <f>IF(G116 = 0, 0, E116/G116)</f>
        <v>109.65079365079364</v>
      </c>
      <c r="Q116" t="str">
        <f>LEFT(N116,FIND("/",N116)-1)</f>
        <v>technology</v>
      </c>
      <c r="R116" t="str">
        <f>MID(N116,FIND("/",N116)+1,LEN(N116))</f>
        <v>wearables</v>
      </c>
      <c r="S116" s="9">
        <f>(((J116/60)/60)/24)+DATE(1970,1,1)</f>
        <v>43564.208333333328</v>
      </c>
      <c r="T116" s="9">
        <f>(((K116/60)/60)/24)+DATE(1970,1,1)</f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E117/D117</f>
        <v>0.87211757648470301</v>
      </c>
      <c r="P117">
        <f>IF(G117 = 0, 0, E117/G117)</f>
        <v>44.001815980629537</v>
      </c>
      <c r="Q117" t="str">
        <f>LEFT(N117,FIND("/",N117)-1)</f>
        <v>publishing</v>
      </c>
      <c r="R117" t="str">
        <f>MID(N117,FIND("/",N117)+1,LEN(N117))</f>
        <v>fiction</v>
      </c>
      <c r="S117" s="9">
        <f>(((J117/60)/60)/24)+DATE(1970,1,1)</f>
        <v>43056.25</v>
      </c>
      <c r="T117" s="9">
        <f>(((K117/60)/60)/24)+DATE(1970,1,1)</f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E118/D118</f>
        <v>0.88</v>
      </c>
      <c r="P118">
        <f>IF(G118 = 0, 0, E118/G118)</f>
        <v>86.794520547945211</v>
      </c>
      <c r="Q118" t="str">
        <f>LEFT(N118,FIND("/",N118)-1)</f>
        <v>theater</v>
      </c>
      <c r="R118" t="str">
        <f>MID(N118,FIND("/",N118)+1,LEN(N118))</f>
        <v>plays</v>
      </c>
      <c r="S118" s="9">
        <f>(((J118/60)/60)/24)+DATE(1970,1,1)</f>
        <v>42265.208333333328</v>
      </c>
      <c r="T118" s="9">
        <f>(((K118/60)/60)/24)+DATE(1970,1,1)</f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E119/D119</f>
        <v>1.7393877551020409</v>
      </c>
      <c r="P119">
        <f>IF(G119 = 0, 0, E119/G119)</f>
        <v>30.992727272727272</v>
      </c>
      <c r="Q119" t="str">
        <f>LEFT(N119,FIND("/",N119)-1)</f>
        <v>film &amp; video</v>
      </c>
      <c r="R119" t="str">
        <f>MID(N119,FIND("/",N119)+1,LEN(N119))</f>
        <v>television</v>
      </c>
      <c r="S119" s="9">
        <f>(((J119/60)/60)/24)+DATE(1970,1,1)</f>
        <v>40808.208333333336</v>
      </c>
      <c r="T119" s="9">
        <f>(((K119/60)/60)/24)+DATE(1970,1,1)</f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E120/D120</f>
        <v>1.1761111111111111</v>
      </c>
      <c r="P120">
        <f>IF(G120 = 0, 0, E120/G120)</f>
        <v>94.791044776119406</v>
      </c>
      <c r="Q120" t="str">
        <f>LEFT(N120,FIND("/",N120)-1)</f>
        <v>photography</v>
      </c>
      <c r="R120" t="str">
        <f>MID(N120,FIND("/",N120)+1,LEN(N120))</f>
        <v>photography books</v>
      </c>
      <c r="S120" s="9">
        <f>(((J120/60)/60)/24)+DATE(1970,1,1)</f>
        <v>41665.25</v>
      </c>
      <c r="T120" s="9">
        <f>(((K120/60)/60)/24)+DATE(1970,1,1)</f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E121/D121</f>
        <v>2.1496</v>
      </c>
      <c r="P121">
        <f>IF(G121 = 0, 0, E121/G121)</f>
        <v>69.79220779220779</v>
      </c>
      <c r="Q121" t="str">
        <f>LEFT(N121,FIND("/",N121)-1)</f>
        <v>film &amp; video</v>
      </c>
      <c r="R121" t="str">
        <f>MID(N121,FIND("/",N121)+1,LEN(N121))</f>
        <v>documentary</v>
      </c>
      <c r="S121" s="9">
        <f>(((J121/60)/60)/24)+DATE(1970,1,1)</f>
        <v>41806.208333333336</v>
      </c>
      <c r="T121" s="9">
        <f>(((K121/60)/60)/24)+DATE(1970,1,1)</f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E122/D122</f>
        <v>1.4949667110519307</v>
      </c>
      <c r="P122">
        <f>IF(G122 = 0, 0, E122/G122)</f>
        <v>63.003367003367003</v>
      </c>
      <c r="Q122" t="str">
        <f>LEFT(N122,FIND("/",N122)-1)</f>
        <v>games</v>
      </c>
      <c r="R122" t="str">
        <f>MID(N122,FIND("/",N122)+1,LEN(N122))</f>
        <v>mobile games</v>
      </c>
      <c r="S122" s="9">
        <f>(((J122/60)/60)/24)+DATE(1970,1,1)</f>
        <v>42111.208333333328</v>
      </c>
      <c r="T122" s="9">
        <f>(((K122/60)/60)/24)+DATE(1970,1,1)</f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E123/D123</f>
        <v>2.1933995584988963</v>
      </c>
      <c r="P123">
        <f>IF(G123 = 0, 0, E123/G123)</f>
        <v>110.0343300110742</v>
      </c>
      <c r="Q123" t="str">
        <f>LEFT(N123,FIND("/",N123)-1)</f>
        <v>games</v>
      </c>
      <c r="R123" t="str">
        <f>MID(N123,FIND("/",N123)+1,LEN(N123))</f>
        <v>video games</v>
      </c>
      <c r="S123" s="9">
        <f>(((J123/60)/60)/24)+DATE(1970,1,1)</f>
        <v>41917.208333333336</v>
      </c>
      <c r="T123" s="9">
        <f>(((K123/60)/60)/24)+DATE(1970,1,1)</f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E124/D124</f>
        <v>0.64367690058479532</v>
      </c>
      <c r="P124">
        <f>IF(G124 = 0, 0, E124/G124)</f>
        <v>25.997933274284026</v>
      </c>
      <c r="Q124" t="str">
        <f>LEFT(N124,FIND("/",N124)-1)</f>
        <v>publishing</v>
      </c>
      <c r="R124" t="str">
        <f>MID(N124,FIND("/",N124)+1,LEN(N124))</f>
        <v>fiction</v>
      </c>
      <c r="S124" s="9">
        <f>(((J124/60)/60)/24)+DATE(1970,1,1)</f>
        <v>41970.25</v>
      </c>
      <c r="T124" s="9">
        <f>(((K124/60)/60)/24)+DATE(1970,1,1)</f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E125/D125</f>
        <v>0.18622397298818233</v>
      </c>
      <c r="P125">
        <f>IF(G125 = 0, 0, E125/G125)</f>
        <v>49.987915407854985</v>
      </c>
      <c r="Q125" t="str">
        <f>LEFT(N125,FIND("/",N125)-1)</f>
        <v>theater</v>
      </c>
      <c r="R125" t="str">
        <f>MID(N125,FIND("/",N125)+1,LEN(N125))</f>
        <v>plays</v>
      </c>
      <c r="S125" s="9">
        <f>(((J125/60)/60)/24)+DATE(1970,1,1)</f>
        <v>42332.25</v>
      </c>
      <c r="T125" s="9">
        <f>(((K125/60)/60)/24)+DATE(1970,1,1)</f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E126/D126</f>
        <v>3.6776923076923076</v>
      </c>
      <c r="P126">
        <f>IF(G126 = 0, 0, E126/G126)</f>
        <v>101.72340425531915</v>
      </c>
      <c r="Q126" t="str">
        <f>LEFT(N126,FIND("/",N126)-1)</f>
        <v>photography</v>
      </c>
      <c r="R126" t="str">
        <f>MID(N126,FIND("/",N126)+1,LEN(N126))</f>
        <v>photography books</v>
      </c>
      <c r="S126" s="9">
        <f>(((J126/60)/60)/24)+DATE(1970,1,1)</f>
        <v>43598.208333333328</v>
      </c>
      <c r="T126" s="9">
        <f>(((K126/60)/60)/24)+DATE(1970,1,1)</f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E127/D127</f>
        <v>1.5990566037735849</v>
      </c>
      <c r="P127">
        <f>IF(G127 = 0, 0, E127/G127)</f>
        <v>47.083333333333336</v>
      </c>
      <c r="Q127" t="str">
        <f>LEFT(N127,FIND("/",N127)-1)</f>
        <v>theater</v>
      </c>
      <c r="R127" t="str">
        <f>MID(N127,FIND("/",N127)+1,LEN(N127))</f>
        <v>plays</v>
      </c>
      <c r="S127" s="9">
        <f>(((J127/60)/60)/24)+DATE(1970,1,1)</f>
        <v>43362.208333333328</v>
      </c>
      <c r="T127" s="9">
        <f>(((K127/60)/60)/24)+DATE(1970,1,1)</f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E128/D128</f>
        <v>0.38633185349611543</v>
      </c>
      <c r="P128">
        <f>IF(G128 = 0, 0, E128/G128)</f>
        <v>89.944444444444443</v>
      </c>
      <c r="Q128" t="str">
        <f>LEFT(N128,FIND("/",N128)-1)</f>
        <v>theater</v>
      </c>
      <c r="R128" t="str">
        <f>MID(N128,FIND("/",N128)+1,LEN(N128))</f>
        <v>plays</v>
      </c>
      <c r="S128" s="9">
        <f>(((J128/60)/60)/24)+DATE(1970,1,1)</f>
        <v>42596.208333333328</v>
      </c>
      <c r="T128" s="9">
        <f>(((K128/60)/60)/24)+DATE(1970,1,1)</f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E129/D129</f>
        <v>0.51421511627906979</v>
      </c>
      <c r="P129">
        <f>IF(G129 = 0, 0, E129/G129)</f>
        <v>78.96875</v>
      </c>
      <c r="Q129" t="str">
        <f>LEFT(N129,FIND("/",N129)-1)</f>
        <v>theater</v>
      </c>
      <c r="R129" t="str">
        <f>MID(N129,FIND("/",N129)+1,LEN(N129))</f>
        <v>plays</v>
      </c>
      <c r="S129" s="9">
        <f>(((J129/60)/60)/24)+DATE(1970,1,1)</f>
        <v>40310.208333333336</v>
      </c>
      <c r="T129" s="9">
        <f>(((K129/60)/60)/24)+DATE(1970,1,1)</f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E130/D130</f>
        <v>0.60334277620396604</v>
      </c>
      <c r="P130">
        <f>IF(G130 = 0, 0, E130/G130)</f>
        <v>80.067669172932327</v>
      </c>
      <c r="Q130" t="str">
        <f>LEFT(N130,FIND("/",N130)-1)</f>
        <v>music</v>
      </c>
      <c r="R130" t="str">
        <f>MID(N130,FIND("/",N130)+1,LEN(N130))</f>
        <v>rock</v>
      </c>
      <c r="S130" s="9">
        <f>(((J130/60)/60)/24)+DATE(1970,1,1)</f>
        <v>40417.208333333336</v>
      </c>
      <c r="T130" s="9">
        <f>(((K130/60)/60)/24)+DATE(1970,1,1)</f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E131/D131</f>
        <v>3.2026936026936029E-2</v>
      </c>
      <c r="P131">
        <f>IF(G131 = 0, 0, E131/G131)</f>
        <v>86.472727272727269</v>
      </c>
      <c r="Q131" t="str">
        <f>LEFT(N131,FIND("/",N131)-1)</f>
        <v>food</v>
      </c>
      <c r="R131" t="str">
        <f>MID(N131,FIND("/",N131)+1,LEN(N131))</f>
        <v>food trucks</v>
      </c>
      <c r="S131" s="9">
        <f>(((J131/60)/60)/24)+DATE(1970,1,1)</f>
        <v>42038.25</v>
      </c>
      <c r="T131" s="9">
        <f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E132/D132</f>
        <v>1.5546875</v>
      </c>
      <c r="P132">
        <f>IF(G132 = 0, 0, E132/G132)</f>
        <v>28.001876172607879</v>
      </c>
      <c r="Q132" t="str">
        <f>LEFT(N132,FIND("/",N132)-1)</f>
        <v>film &amp; video</v>
      </c>
      <c r="R132" t="str">
        <f>MID(N132,FIND("/",N132)+1,LEN(N132))</f>
        <v>drama</v>
      </c>
      <c r="S132" s="9">
        <f>(((J132/60)/60)/24)+DATE(1970,1,1)</f>
        <v>40842.208333333336</v>
      </c>
      <c r="T132" s="9">
        <f>(((K132/60)/60)/24)+DATE(1970,1,1)</f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E133/D133</f>
        <v>1.0085974499089254</v>
      </c>
      <c r="P133">
        <f>IF(G133 = 0, 0, E133/G133)</f>
        <v>67.996725337699544</v>
      </c>
      <c r="Q133" t="str">
        <f>LEFT(N133,FIND("/",N133)-1)</f>
        <v>technology</v>
      </c>
      <c r="R133" t="str">
        <f>MID(N133,FIND("/",N133)+1,LEN(N133))</f>
        <v>web</v>
      </c>
      <c r="S133" s="9">
        <f>(((J133/60)/60)/24)+DATE(1970,1,1)</f>
        <v>41607.25</v>
      </c>
      <c r="T133" s="9">
        <f>(((K133/60)/60)/24)+DATE(1970,1,1)</f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E134/D134</f>
        <v>1.1618181818181819</v>
      </c>
      <c r="P134">
        <f>IF(G134 = 0, 0, E134/G134)</f>
        <v>43.078651685393261</v>
      </c>
      <c r="Q134" t="str">
        <f>LEFT(N134,FIND("/",N134)-1)</f>
        <v>theater</v>
      </c>
      <c r="R134" t="str">
        <f>MID(N134,FIND("/",N134)+1,LEN(N134))</f>
        <v>plays</v>
      </c>
      <c r="S134" s="9">
        <f>(((J134/60)/60)/24)+DATE(1970,1,1)</f>
        <v>43112.25</v>
      </c>
      <c r="T134" s="9">
        <f>(((K134/60)/60)/24)+DATE(1970,1,1)</f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E135/D135</f>
        <v>3.1077777777777778</v>
      </c>
      <c r="P135">
        <f>IF(G135 = 0, 0, E135/G135)</f>
        <v>87.95597484276729</v>
      </c>
      <c r="Q135" t="str">
        <f>LEFT(N135,FIND("/",N135)-1)</f>
        <v>music</v>
      </c>
      <c r="R135" t="str">
        <f>MID(N135,FIND("/",N135)+1,LEN(N135))</f>
        <v>world music</v>
      </c>
      <c r="S135" s="9">
        <f>(((J135/60)/60)/24)+DATE(1970,1,1)</f>
        <v>40767.208333333336</v>
      </c>
      <c r="T135" s="9">
        <f>(((K135/60)/60)/24)+DATE(1970,1,1)</f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E136/D136</f>
        <v>0.89736683417085428</v>
      </c>
      <c r="P136">
        <f>IF(G136 = 0, 0, E136/G136)</f>
        <v>94.987234042553197</v>
      </c>
      <c r="Q136" t="str">
        <f>LEFT(N136,FIND("/",N136)-1)</f>
        <v>film &amp; video</v>
      </c>
      <c r="R136" t="str">
        <f>MID(N136,FIND("/",N136)+1,LEN(N136))</f>
        <v>documentary</v>
      </c>
      <c r="S136" s="9">
        <f>(((J136/60)/60)/24)+DATE(1970,1,1)</f>
        <v>40713.208333333336</v>
      </c>
      <c r="T136" s="9">
        <f>(((K136/60)/60)/24)+DATE(1970,1,1)</f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E137/D137</f>
        <v>0.71272727272727276</v>
      </c>
      <c r="P137">
        <f>IF(G137 = 0, 0, E137/G137)</f>
        <v>46.905982905982903</v>
      </c>
      <c r="Q137" t="str">
        <f>LEFT(N137,FIND("/",N137)-1)</f>
        <v>theater</v>
      </c>
      <c r="R137" t="str">
        <f>MID(N137,FIND("/",N137)+1,LEN(N137))</f>
        <v>plays</v>
      </c>
      <c r="S137" s="9">
        <f>(((J137/60)/60)/24)+DATE(1970,1,1)</f>
        <v>41340.25</v>
      </c>
      <c r="T137" s="9">
        <f>(((K137/60)/60)/24)+DATE(1970,1,1)</f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E138/D138</f>
        <v>3.2862318840579711E-2</v>
      </c>
      <c r="P138">
        <f>IF(G138 = 0, 0, E138/G138)</f>
        <v>46.913793103448278</v>
      </c>
      <c r="Q138" t="str">
        <f>LEFT(N138,FIND("/",N138)-1)</f>
        <v>film &amp; video</v>
      </c>
      <c r="R138" t="str">
        <f>MID(N138,FIND("/",N138)+1,LEN(N138))</f>
        <v>drama</v>
      </c>
      <c r="S138" s="9">
        <f>(((J138/60)/60)/24)+DATE(1970,1,1)</f>
        <v>41797.208333333336</v>
      </c>
      <c r="T138" s="9">
        <f>(((K138/60)/60)/24)+DATE(1970,1,1)</f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E139/D139</f>
        <v>2.617777777777778</v>
      </c>
      <c r="P139">
        <f>IF(G139 = 0, 0, E139/G139)</f>
        <v>94.24</v>
      </c>
      <c r="Q139" t="str">
        <f>LEFT(N139,FIND("/",N139)-1)</f>
        <v>publishing</v>
      </c>
      <c r="R139" t="str">
        <f>MID(N139,FIND("/",N139)+1,LEN(N139))</f>
        <v>nonfiction</v>
      </c>
      <c r="S139" s="9">
        <f>(((J139/60)/60)/24)+DATE(1970,1,1)</f>
        <v>40457.208333333336</v>
      </c>
      <c r="T139" s="9">
        <f>(((K139/60)/60)/24)+DATE(1970,1,1)</f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E140/D140</f>
        <v>0.96</v>
      </c>
      <c r="P140">
        <f>IF(G140 = 0, 0, E140/G140)</f>
        <v>80.139130434782615</v>
      </c>
      <c r="Q140" t="str">
        <f>LEFT(N140,FIND("/",N140)-1)</f>
        <v>games</v>
      </c>
      <c r="R140" t="str">
        <f>MID(N140,FIND("/",N140)+1,LEN(N140))</f>
        <v>mobile games</v>
      </c>
      <c r="S140" s="9">
        <f>(((J140/60)/60)/24)+DATE(1970,1,1)</f>
        <v>41180.208333333336</v>
      </c>
      <c r="T140" s="9">
        <f>(((K140/60)/60)/24)+DATE(1970,1,1)</f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E141/D141</f>
        <v>0.20896851248642778</v>
      </c>
      <c r="P141">
        <f>IF(G141 = 0, 0, E141/G141)</f>
        <v>59.036809815950917</v>
      </c>
      <c r="Q141" t="str">
        <f>LEFT(N141,FIND("/",N141)-1)</f>
        <v>technology</v>
      </c>
      <c r="R141" t="str">
        <f>MID(N141,FIND("/",N141)+1,LEN(N141))</f>
        <v>wearables</v>
      </c>
      <c r="S141" s="9">
        <f>(((J141/60)/60)/24)+DATE(1970,1,1)</f>
        <v>42115.208333333328</v>
      </c>
      <c r="T141" s="9">
        <f>(((K141/60)/60)/24)+DATE(1970,1,1)</f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E142/D142</f>
        <v>2.2316363636363636</v>
      </c>
      <c r="P142">
        <f>IF(G142 = 0, 0, E142/G142)</f>
        <v>65.989247311827953</v>
      </c>
      <c r="Q142" t="str">
        <f>LEFT(N142,FIND("/",N142)-1)</f>
        <v>film &amp; video</v>
      </c>
      <c r="R142" t="str">
        <f>MID(N142,FIND("/",N142)+1,LEN(N142))</f>
        <v>documentary</v>
      </c>
      <c r="S142" s="9">
        <f>(((J142/60)/60)/24)+DATE(1970,1,1)</f>
        <v>43156.25</v>
      </c>
      <c r="T142" s="9">
        <f>(((K142/60)/60)/24)+DATE(1970,1,1)</f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E143/D143</f>
        <v>1.0159097978227061</v>
      </c>
      <c r="P143">
        <f>IF(G143 = 0, 0, E143/G143)</f>
        <v>60.992530345471522</v>
      </c>
      <c r="Q143" t="str">
        <f>LEFT(N143,FIND("/",N143)-1)</f>
        <v>technology</v>
      </c>
      <c r="R143" t="str">
        <f>MID(N143,FIND("/",N143)+1,LEN(N143))</f>
        <v>web</v>
      </c>
      <c r="S143" s="9">
        <f>(((J143/60)/60)/24)+DATE(1970,1,1)</f>
        <v>42167.208333333328</v>
      </c>
      <c r="T143" s="9">
        <f>(((K143/60)/60)/24)+DATE(1970,1,1)</f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E144/D144</f>
        <v>2.3003999999999998</v>
      </c>
      <c r="P144">
        <f>IF(G144 = 0, 0, E144/G144)</f>
        <v>98.307692307692307</v>
      </c>
      <c r="Q144" t="str">
        <f>LEFT(N144,FIND("/",N144)-1)</f>
        <v>technology</v>
      </c>
      <c r="R144" t="str">
        <f>MID(N144,FIND("/",N144)+1,LEN(N144))</f>
        <v>web</v>
      </c>
      <c r="S144" s="9">
        <f>(((J144/60)/60)/24)+DATE(1970,1,1)</f>
        <v>41005.208333333336</v>
      </c>
      <c r="T144" s="9">
        <f>(((K144/60)/60)/24)+DATE(1970,1,1)</f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E145/D145</f>
        <v>1.355925925925926</v>
      </c>
      <c r="P145">
        <f>IF(G145 = 0, 0, E145/G145)</f>
        <v>104.6</v>
      </c>
      <c r="Q145" t="str">
        <f>LEFT(N145,FIND("/",N145)-1)</f>
        <v>music</v>
      </c>
      <c r="R145" t="str">
        <f>MID(N145,FIND("/",N145)+1,LEN(N145))</f>
        <v>indie rock</v>
      </c>
      <c r="S145" s="9">
        <f>(((J145/60)/60)/24)+DATE(1970,1,1)</f>
        <v>40357.208333333336</v>
      </c>
      <c r="T145" s="9">
        <f>(((K145/60)/60)/24)+DATE(1970,1,1)</f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E146/D146</f>
        <v>1.2909999999999999</v>
      </c>
      <c r="P146">
        <f>IF(G146 = 0, 0, E146/G146)</f>
        <v>86.066666666666663</v>
      </c>
      <c r="Q146" t="str">
        <f>LEFT(N146,FIND("/",N146)-1)</f>
        <v>theater</v>
      </c>
      <c r="R146" t="str">
        <f>MID(N146,FIND("/",N146)+1,LEN(N146))</f>
        <v>plays</v>
      </c>
      <c r="S146" s="9">
        <f>(((J146/60)/60)/24)+DATE(1970,1,1)</f>
        <v>43633.208333333328</v>
      </c>
      <c r="T146" s="9">
        <f>(((K146/60)/60)/24)+DATE(1970,1,1)</f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E147/D147</f>
        <v>2.3651200000000001</v>
      </c>
      <c r="P147">
        <f>IF(G147 = 0, 0, E147/G147)</f>
        <v>76.989583333333329</v>
      </c>
      <c r="Q147" t="str">
        <f>LEFT(N147,FIND("/",N147)-1)</f>
        <v>technology</v>
      </c>
      <c r="R147" t="str">
        <f>MID(N147,FIND("/",N147)+1,LEN(N147))</f>
        <v>wearables</v>
      </c>
      <c r="S147" s="9">
        <f>(((J147/60)/60)/24)+DATE(1970,1,1)</f>
        <v>41889.208333333336</v>
      </c>
      <c r="T147" s="9">
        <f>(((K147/60)/60)/24)+DATE(1970,1,1)</f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E148/D148</f>
        <v>0.17249999999999999</v>
      </c>
      <c r="P148">
        <f>IF(G148 = 0, 0, E148/G148)</f>
        <v>29.764705882352942</v>
      </c>
      <c r="Q148" t="str">
        <f>LEFT(N148,FIND("/",N148)-1)</f>
        <v>theater</v>
      </c>
      <c r="R148" t="str">
        <f>MID(N148,FIND("/",N148)+1,LEN(N148))</f>
        <v>plays</v>
      </c>
      <c r="S148" s="9">
        <f>(((J148/60)/60)/24)+DATE(1970,1,1)</f>
        <v>40855.25</v>
      </c>
      <c r="T148" s="9">
        <f>(((K148/60)/60)/24)+DATE(1970,1,1)</f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E149/D149</f>
        <v>1.1249397590361445</v>
      </c>
      <c r="P149">
        <f>IF(G149 = 0, 0, E149/G149)</f>
        <v>46.91959798994975</v>
      </c>
      <c r="Q149" t="str">
        <f>LEFT(N149,FIND("/",N149)-1)</f>
        <v>theater</v>
      </c>
      <c r="R149" t="str">
        <f>MID(N149,FIND("/",N149)+1,LEN(N149))</f>
        <v>plays</v>
      </c>
      <c r="S149" s="9">
        <f>(((J149/60)/60)/24)+DATE(1970,1,1)</f>
        <v>42534.208333333328</v>
      </c>
      <c r="T149" s="9">
        <f>(((K149/60)/60)/24)+DATE(1970,1,1)</f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E150/D150</f>
        <v>1.2102150537634409</v>
      </c>
      <c r="P150">
        <f>IF(G150 = 0, 0, E150/G150)</f>
        <v>105.18691588785046</v>
      </c>
      <c r="Q150" t="str">
        <f>LEFT(N150,FIND("/",N150)-1)</f>
        <v>technology</v>
      </c>
      <c r="R150" t="str">
        <f>MID(N150,FIND("/",N150)+1,LEN(N150))</f>
        <v>wearables</v>
      </c>
      <c r="S150" s="9">
        <f>(((J150/60)/60)/24)+DATE(1970,1,1)</f>
        <v>42941.208333333328</v>
      </c>
      <c r="T150" s="9">
        <f>(((K150/60)/60)/24)+DATE(1970,1,1)</f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E151/D151</f>
        <v>2.1987096774193549</v>
      </c>
      <c r="P151">
        <f>IF(G151 = 0, 0, E151/G151)</f>
        <v>69.907692307692301</v>
      </c>
      <c r="Q151" t="str">
        <f>LEFT(N151,FIND("/",N151)-1)</f>
        <v>music</v>
      </c>
      <c r="R151" t="str">
        <f>MID(N151,FIND("/",N151)+1,LEN(N151))</f>
        <v>indie rock</v>
      </c>
      <c r="S151" s="9">
        <f>(((J151/60)/60)/24)+DATE(1970,1,1)</f>
        <v>41275.25</v>
      </c>
      <c r="T151" s="9">
        <f>(((K151/60)/60)/24)+DATE(1970,1,1)</f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E152/D152</f>
        <v>0.01</v>
      </c>
      <c r="P152">
        <f>IF(G152 = 0, 0, E152/G152)</f>
        <v>1</v>
      </c>
      <c r="Q152" t="str">
        <f>LEFT(N152,FIND("/",N152)-1)</f>
        <v>music</v>
      </c>
      <c r="R152" t="str">
        <f>MID(N152,FIND("/",N152)+1,LEN(N152))</f>
        <v>rock</v>
      </c>
      <c r="S152" s="9">
        <f>(((J152/60)/60)/24)+DATE(1970,1,1)</f>
        <v>43450.25</v>
      </c>
      <c r="T152" s="9">
        <f>(((K152/60)/60)/24)+DATE(1970,1,1)</f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E153/D153</f>
        <v>0.64166909620991253</v>
      </c>
      <c r="P153">
        <f>IF(G153 = 0, 0, E153/G153)</f>
        <v>60.011588275391958</v>
      </c>
      <c r="Q153" t="str">
        <f>LEFT(N153,FIND("/",N153)-1)</f>
        <v>music</v>
      </c>
      <c r="R153" t="str">
        <f>MID(N153,FIND("/",N153)+1,LEN(N153))</f>
        <v>electric music</v>
      </c>
      <c r="S153" s="9">
        <f>(((J153/60)/60)/24)+DATE(1970,1,1)</f>
        <v>41799.208333333336</v>
      </c>
      <c r="T153" s="9">
        <f>(((K153/60)/60)/24)+DATE(1970,1,1)</f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E154/D154</f>
        <v>4.2306746987951804</v>
      </c>
      <c r="P154">
        <f>IF(G154 = 0, 0, E154/G154)</f>
        <v>52.006220379146917</v>
      </c>
      <c r="Q154" t="str">
        <f>LEFT(N154,FIND("/",N154)-1)</f>
        <v>music</v>
      </c>
      <c r="R154" t="str">
        <f>MID(N154,FIND("/",N154)+1,LEN(N154))</f>
        <v>indie rock</v>
      </c>
      <c r="S154" s="9">
        <f>(((J154/60)/60)/24)+DATE(1970,1,1)</f>
        <v>42783.25</v>
      </c>
      <c r="T154" s="9">
        <f>(((K154/60)/60)/24)+DATE(1970,1,1)</f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E155/D155</f>
        <v>0.92984160506863778</v>
      </c>
      <c r="P155">
        <f>IF(G155 = 0, 0, E155/G155)</f>
        <v>31.000176025347649</v>
      </c>
      <c r="Q155" t="str">
        <f>LEFT(N155,FIND("/",N155)-1)</f>
        <v>theater</v>
      </c>
      <c r="R155" t="str">
        <f>MID(N155,FIND("/",N155)+1,LEN(N155))</f>
        <v>plays</v>
      </c>
      <c r="S155" s="9">
        <f>(((J155/60)/60)/24)+DATE(1970,1,1)</f>
        <v>41201.208333333336</v>
      </c>
      <c r="T155" s="9">
        <f>(((K155/60)/60)/24)+DATE(1970,1,1)</f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E156/D156</f>
        <v>0.58756567425569173</v>
      </c>
      <c r="P156">
        <f>IF(G156 = 0, 0, E156/G156)</f>
        <v>95.042492917847028</v>
      </c>
      <c r="Q156" t="str">
        <f>LEFT(N156,FIND("/",N156)-1)</f>
        <v>music</v>
      </c>
      <c r="R156" t="str">
        <f>MID(N156,FIND("/",N156)+1,LEN(N156))</f>
        <v>indie rock</v>
      </c>
      <c r="S156" s="9">
        <f>(((J156/60)/60)/24)+DATE(1970,1,1)</f>
        <v>42502.208333333328</v>
      </c>
      <c r="T156" s="9">
        <f>(((K156/60)/60)/24)+DATE(1970,1,1)</f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E157/D157</f>
        <v>0.65022222222222226</v>
      </c>
      <c r="P157">
        <f>IF(G157 = 0, 0, E157/G157)</f>
        <v>75.968174204355108</v>
      </c>
      <c r="Q157" t="str">
        <f>LEFT(N157,FIND("/",N157)-1)</f>
        <v>theater</v>
      </c>
      <c r="R157" t="str">
        <f>MID(N157,FIND("/",N157)+1,LEN(N157))</f>
        <v>plays</v>
      </c>
      <c r="S157" s="9">
        <f>(((J157/60)/60)/24)+DATE(1970,1,1)</f>
        <v>40262.208333333336</v>
      </c>
      <c r="T157" s="9">
        <f>(((K157/60)/60)/24)+DATE(1970,1,1)</f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E158/D158</f>
        <v>0.73939560439560437</v>
      </c>
      <c r="P158">
        <f>IF(G158 = 0, 0, E158/G158)</f>
        <v>71.013192612137203</v>
      </c>
      <c r="Q158" t="str">
        <f>LEFT(N158,FIND("/",N158)-1)</f>
        <v>music</v>
      </c>
      <c r="R158" t="str">
        <f>MID(N158,FIND("/",N158)+1,LEN(N158))</f>
        <v>rock</v>
      </c>
      <c r="S158" s="9">
        <f>(((J158/60)/60)/24)+DATE(1970,1,1)</f>
        <v>43743.208333333328</v>
      </c>
      <c r="T158" s="9">
        <f>(((K158/60)/60)/24)+DATE(1970,1,1)</f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E159/D159</f>
        <v>0.52666666666666662</v>
      </c>
      <c r="P159">
        <f>IF(G159 = 0, 0, E159/G159)</f>
        <v>73.733333333333334</v>
      </c>
      <c r="Q159" t="str">
        <f>LEFT(N159,FIND("/",N159)-1)</f>
        <v>photography</v>
      </c>
      <c r="R159" t="str">
        <f>MID(N159,FIND("/",N159)+1,LEN(N159))</f>
        <v>photography books</v>
      </c>
      <c r="S159" s="9">
        <f>(((J159/60)/60)/24)+DATE(1970,1,1)</f>
        <v>41638.25</v>
      </c>
      <c r="T159" s="9">
        <f>(((K159/60)/60)/24)+DATE(1970,1,1)</f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E160/D160</f>
        <v>2.2095238095238097</v>
      </c>
      <c r="P160">
        <f>IF(G160 = 0, 0, E160/G160)</f>
        <v>113.17073170731707</v>
      </c>
      <c r="Q160" t="str">
        <f>LEFT(N160,FIND("/",N160)-1)</f>
        <v>music</v>
      </c>
      <c r="R160" t="str">
        <f>MID(N160,FIND("/",N160)+1,LEN(N160))</f>
        <v>rock</v>
      </c>
      <c r="S160" s="9">
        <f>(((J160/60)/60)/24)+DATE(1970,1,1)</f>
        <v>42346.25</v>
      </c>
      <c r="T160" s="9">
        <f>(((K160/60)/60)/24)+DATE(1970,1,1)</f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E161/D161</f>
        <v>1.0001150627615063</v>
      </c>
      <c r="P161">
        <f>IF(G161 = 0, 0, E161/G161)</f>
        <v>105.00933552992861</v>
      </c>
      <c r="Q161" t="str">
        <f>LEFT(N161,FIND("/",N161)-1)</f>
        <v>theater</v>
      </c>
      <c r="R161" t="str">
        <f>MID(N161,FIND("/",N161)+1,LEN(N161))</f>
        <v>plays</v>
      </c>
      <c r="S161" s="9">
        <f>(((J161/60)/60)/24)+DATE(1970,1,1)</f>
        <v>43551.208333333328</v>
      </c>
      <c r="T161" s="9">
        <f>(((K161/60)/60)/24)+DATE(1970,1,1)</f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E162/D162</f>
        <v>1.6231249999999999</v>
      </c>
      <c r="P162">
        <f>IF(G162 = 0, 0, E162/G162)</f>
        <v>79.176829268292678</v>
      </c>
      <c r="Q162" t="str">
        <f>LEFT(N162,FIND("/",N162)-1)</f>
        <v>technology</v>
      </c>
      <c r="R162" t="str">
        <f>MID(N162,FIND("/",N162)+1,LEN(N162))</f>
        <v>wearables</v>
      </c>
      <c r="S162" s="9">
        <f>(((J162/60)/60)/24)+DATE(1970,1,1)</f>
        <v>43582.208333333328</v>
      </c>
      <c r="T162" s="9">
        <f>(((K162/60)/60)/24)+DATE(1970,1,1)</f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E163/D163</f>
        <v>0.78181818181818186</v>
      </c>
      <c r="P163">
        <f>IF(G163 = 0, 0, E163/G163)</f>
        <v>57.333333333333336</v>
      </c>
      <c r="Q163" t="str">
        <f>LEFT(N163,FIND("/",N163)-1)</f>
        <v>technology</v>
      </c>
      <c r="R163" t="str">
        <f>MID(N163,FIND("/",N163)+1,LEN(N163))</f>
        <v>web</v>
      </c>
      <c r="S163" s="9">
        <f>(((J163/60)/60)/24)+DATE(1970,1,1)</f>
        <v>42270.208333333328</v>
      </c>
      <c r="T163" s="9">
        <f>(((K163/60)/60)/24)+DATE(1970,1,1)</f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E164/D164</f>
        <v>1.4973770491803278</v>
      </c>
      <c r="P164">
        <f>IF(G164 = 0, 0, E164/G164)</f>
        <v>58.178343949044589</v>
      </c>
      <c r="Q164" t="str">
        <f>LEFT(N164,FIND("/",N164)-1)</f>
        <v>music</v>
      </c>
      <c r="R164" t="str">
        <f>MID(N164,FIND("/",N164)+1,LEN(N164))</f>
        <v>rock</v>
      </c>
      <c r="S164" s="9">
        <f>(((J164/60)/60)/24)+DATE(1970,1,1)</f>
        <v>43442.25</v>
      </c>
      <c r="T164" s="9">
        <f>(((K164/60)/60)/24)+DATE(1970,1,1)</f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E165/D165</f>
        <v>2.5325714285714285</v>
      </c>
      <c r="P165">
        <f>IF(G165 = 0, 0, E165/G165)</f>
        <v>36.032520325203251</v>
      </c>
      <c r="Q165" t="str">
        <f>LEFT(N165,FIND("/",N165)-1)</f>
        <v>photography</v>
      </c>
      <c r="R165" t="str">
        <f>MID(N165,FIND("/",N165)+1,LEN(N165))</f>
        <v>photography books</v>
      </c>
      <c r="S165" s="9">
        <f>(((J165/60)/60)/24)+DATE(1970,1,1)</f>
        <v>43028.208333333328</v>
      </c>
      <c r="T165" s="9">
        <f>(((K165/60)/60)/24)+DATE(1970,1,1)</f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E166/D166</f>
        <v>1.0016943521594683</v>
      </c>
      <c r="P166">
        <f>IF(G166 = 0, 0, E166/G166)</f>
        <v>107.99068767908309</v>
      </c>
      <c r="Q166" t="str">
        <f>LEFT(N166,FIND("/",N166)-1)</f>
        <v>theater</v>
      </c>
      <c r="R166" t="str">
        <f>MID(N166,FIND("/",N166)+1,LEN(N166))</f>
        <v>plays</v>
      </c>
      <c r="S166" s="9">
        <f>(((J166/60)/60)/24)+DATE(1970,1,1)</f>
        <v>43016.208333333328</v>
      </c>
      <c r="T166" s="9">
        <f>(((K166/60)/60)/24)+DATE(1970,1,1)</f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E167/D167</f>
        <v>1.2199004424778761</v>
      </c>
      <c r="P167">
        <f>IF(G167 = 0, 0, E167/G167)</f>
        <v>44.005985634477256</v>
      </c>
      <c r="Q167" t="str">
        <f>LEFT(N167,FIND("/",N167)-1)</f>
        <v>technology</v>
      </c>
      <c r="R167" t="str">
        <f>MID(N167,FIND("/",N167)+1,LEN(N167))</f>
        <v>web</v>
      </c>
      <c r="S167" s="9">
        <f>(((J167/60)/60)/24)+DATE(1970,1,1)</f>
        <v>42948.208333333328</v>
      </c>
      <c r="T167" s="9">
        <f>(((K167/60)/60)/24)+DATE(1970,1,1)</f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E168/D168</f>
        <v>1.3713265306122449</v>
      </c>
      <c r="P168">
        <f>IF(G168 = 0, 0, E168/G168)</f>
        <v>55.077868852459019</v>
      </c>
      <c r="Q168" t="str">
        <f>LEFT(N168,FIND("/",N168)-1)</f>
        <v>photography</v>
      </c>
      <c r="R168" t="str">
        <f>MID(N168,FIND("/",N168)+1,LEN(N168))</f>
        <v>photography books</v>
      </c>
      <c r="S168" s="9">
        <f>(((J168/60)/60)/24)+DATE(1970,1,1)</f>
        <v>40534.25</v>
      </c>
      <c r="T168" s="9">
        <f>(((K168/60)/60)/24)+DATE(1970,1,1)</f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E169/D169</f>
        <v>4.155384615384615</v>
      </c>
      <c r="P169">
        <f>IF(G169 = 0, 0, E169/G169)</f>
        <v>74</v>
      </c>
      <c r="Q169" t="str">
        <f>LEFT(N169,FIND("/",N169)-1)</f>
        <v>theater</v>
      </c>
      <c r="R169" t="str">
        <f>MID(N169,FIND("/",N169)+1,LEN(N169))</f>
        <v>plays</v>
      </c>
      <c r="S169" s="9">
        <f>(((J169/60)/60)/24)+DATE(1970,1,1)</f>
        <v>41435.208333333336</v>
      </c>
      <c r="T169" s="9">
        <f>(((K169/60)/60)/24)+DATE(1970,1,1)</f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E170/D170</f>
        <v>0.3130913348946136</v>
      </c>
      <c r="P170">
        <f>IF(G170 = 0, 0, E170/G170)</f>
        <v>41.996858638743454</v>
      </c>
      <c r="Q170" t="str">
        <f>LEFT(N170,FIND("/",N170)-1)</f>
        <v>music</v>
      </c>
      <c r="R170" t="str">
        <f>MID(N170,FIND("/",N170)+1,LEN(N170))</f>
        <v>indie rock</v>
      </c>
      <c r="S170" s="9">
        <f>(((J170/60)/60)/24)+DATE(1970,1,1)</f>
        <v>43518.25</v>
      </c>
      <c r="T170" s="9">
        <f>(((K170/60)/60)/24)+DATE(1970,1,1)</f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E171/D171</f>
        <v>4.240815450643777</v>
      </c>
      <c r="P171">
        <f>IF(G171 = 0, 0, E171/G171)</f>
        <v>77.988161010260455</v>
      </c>
      <c r="Q171" t="str">
        <f>LEFT(N171,FIND("/",N171)-1)</f>
        <v>film &amp; video</v>
      </c>
      <c r="R171" t="str">
        <f>MID(N171,FIND("/",N171)+1,LEN(N171))</f>
        <v>shorts</v>
      </c>
      <c r="S171" s="9">
        <f>(((J171/60)/60)/24)+DATE(1970,1,1)</f>
        <v>41077.208333333336</v>
      </c>
      <c r="T171" s="9">
        <f>(((K171/60)/60)/24)+DATE(1970,1,1)</f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E172/D172</f>
        <v>2.9388623072833599E-2</v>
      </c>
      <c r="P172">
        <f>IF(G172 = 0, 0, E172/G172)</f>
        <v>82.507462686567166</v>
      </c>
      <c r="Q172" t="str">
        <f>LEFT(N172,FIND("/",N172)-1)</f>
        <v>music</v>
      </c>
      <c r="R172" t="str">
        <f>MID(N172,FIND("/",N172)+1,LEN(N172))</f>
        <v>indie rock</v>
      </c>
      <c r="S172" s="9">
        <f>(((J172/60)/60)/24)+DATE(1970,1,1)</f>
        <v>42950.208333333328</v>
      </c>
      <c r="T172" s="9">
        <f>(((K172/60)/60)/24)+DATE(1970,1,1)</f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E173/D173</f>
        <v>0.1063265306122449</v>
      </c>
      <c r="P173">
        <f>IF(G173 = 0, 0, E173/G173)</f>
        <v>104.2</v>
      </c>
      <c r="Q173" t="str">
        <f>LEFT(N173,FIND("/",N173)-1)</f>
        <v>publishing</v>
      </c>
      <c r="R173" t="str">
        <f>MID(N173,FIND("/",N173)+1,LEN(N173))</f>
        <v>translations</v>
      </c>
      <c r="S173" s="9">
        <f>(((J173/60)/60)/24)+DATE(1970,1,1)</f>
        <v>41718.208333333336</v>
      </c>
      <c r="T173" s="9">
        <f>(((K173/60)/60)/24)+DATE(1970,1,1)</f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E174/D174</f>
        <v>0.82874999999999999</v>
      </c>
      <c r="P174">
        <f>IF(G174 = 0, 0, E174/G174)</f>
        <v>25.5</v>
      </c>
      <c r="Q174" t="str">
        <f>LEFT(N174,FIND("/",N174)-1)</f>
        <v>film &amp; video</v>
      </c>
      <c r="R174" t="str">
        <f>MID(N174,FIND("/",N174)+1,LEN(N174))</f>
        <v>documentary</v>
      </c>
      <c r="S174" s="9">
        <f>(((J174/60)/60)/24)+DATE(1970,1,1)</f>
        <v>41839.208333333336</v>
      </c>
      <c r="T174" s="9">
        <f>(((K174/60)/60)/24)+DATE(1970,1,1)</f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E175/D175</f>
        <v>1.6301447776628748</v>
      </c>
      <c r="P175">
        <f>IF(G175 = 0, 0, E175/G175)</f>
        <v>100.98334401024984</v>
      </c>
      <c r="Q175" t="str">
        <f>LEFT(N175,FIND("/",N175)-1)</f>
        <v>theater</v>
      </c>
      <c r="R175" t="str">
        <f>MID(N175,FIND("/",N175)+1,LEN(N175))</f>
        <v>plays</v>
      </c>
      <c r="S175" s="9">
        <f>(((J175/60)/60)/24)+DATE(1970,1,1)</f>
        <v>41412.208333333336</v>
      </c>
      <c r="T175" s="9">
        <f>(((K175/60)/60)/24)+DATE(1970,1,1)</f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E176/D176</f>
        <v>8.9466666666666672</v>
      </c>
      <c r="P176">
        <f>IF(G176 = 0, 0, E176/G176)</f>
        <v>111.83333333333333</v>
      </c>
      <c r="Q176" t="str">
        <f>LEFT(N176,FIND("/",N176)-1)</f>
        <v>technology</v>
      </c>
      <c r="R176" t="str">
        <f>MID(N176,FIND("/",N176)+1,LEN(N176))</f>
        <v>wearables</v>
      </c>
      <c r="S176" s="9">
        <f>(((J176/60)/60)/24)+DATE(1970,1,1)</f>
        <v>42282.208333333328</v>
      </c>
      <c r="T176" s="9">
        <f>(((K176/60)/60)/24)+DATE(1970,1,1)</f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E177/D177</f>
        <v>0.26191501103752757</v>
      </c>
      <c r="P177">
        <f>IF(G177 = 0, 0, E177/G177)</f>
        <v>41.999115044247787</v>
      </c>
      <c r="Q177" t="str">
        <f>LEFT(N177,FIND("/",N177)-1)</f>
        <v>theater</v>
      </c>
      <c r="R177" t="str">
        <f>MID(N177,FIND("/",N177)+1,LEN(N177))</f>
        <v>plays</v>
      </c>
      <c r="S177" s="9">
        <f>(((J177/60)/60)/24)+DATE(1970,1,1)</f>
        <v>42613.208333333328</v>
      </c>
      <c r="T177" s="9">
        <f>(((K177/60)/60)/24)+DATE(1970,1,1)</f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E178/D178</f>
        <v>0.74834782608695649</v>
      </c>
      <c r="P178">
        <f>IF(G178 = 0, 0, E178/G178)</f>
        <v>110.05115089514067</v>
      </c>
      <c r="Q178" t="str">
        <f>LEFT(N178,FIND("/",N178)-1)</f>
        <v>theater</v>
      </c>
      <c r="R178" t="str">
        <f>MID(N178,FIND("/",N178)+1,LEN(N178))</f>
        <v>plays</v>
      </c>
      <c r="S178" s="9">
        <f>(((J178/60)/60)/24)+DATE(1970,1,1)</f>
        <v>42616.208333333328</v>
      </c>
      <c r="T178" s="9">
        <f>(((K178/60)/60)/24)+DATE(1970,1,1)</f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E179/D179</f>
        <v>4.1647680412371137</v>
      </c>
      <c r="P179">
        <f>IF(G179 = 0, 0, E179/G179)</f>
        <v>58.997079225994888</v>
      </c>
      <c r="Q179" t="str">
        <f>LEFT(N179,FIND("/",N179)-1)</f>
        <v>theater</v>
      </c>
      <c r="R179" t="str">
        <f>MID(N179,FIND("/",N179)+1,LEN(N179))</f>
        <v>plays</v>
      </c>
      <c r="S179" s="9">
        <f>(((J179/60)/60)/24)+DATE(1970,1,1)</f>
        <v>40497.25</v>
      </c>
      <c r="T179" s="9">
        <f>(((K179/60)/60)/24)+DATE(1970,1,1)</f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E180/D180</f>
        <v>0.96208333333333329</v>
      </c>
      <c r="P180">
        <f>IF(G180 = 0, 0, E180/G180)</f>
        <v>32.985714285714288</v>
      </c>
      <c r="Q180" t="str">
        <f>LEFT(N180,FIND("/",N180)-1)</f>
        <v>food</v>
      </c>
      <c r="R180" t="str">
        <f>MID(N180,FIND("/",N180)+1,LEN(N180))</f>
        <v>food trucks</v>
      </c>
      <c r="S180" s="9">
        <f>(((J180/60)/60)/24)+DATE(1970,1,1)</f>
        <v>42999.208333333328</v>
      </c>
      <c r="T180" s="9">
        <f>(((K180/60)/60)/24)+DATE(1970,1,1)</f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E181/D181</f>
        <v>3.5771910112359548</v>
      </c>
      <c r="P181">
        <f>IF(G181 = 0, 0, E181/G181)</f>
        <v>45.005654509471306</v>
      </c>
      <c r="Q181" t="str">
        <f>LEFT(N181,FIND("/",N181)-1)</f>
        <v>theater</v>
      </c>
      <c r="R181" t="str">
        <f>MID(N181,FIND("/",N181)+1,LEN(N181))</f>
        <v>plays</v>
      </c>
      <c r="S181" s="9">
        <f>(((J181/60)/60)/24)+DATE(1970,1,1)</f>
        <v>41350.208333333336</v>
      </c>
      <c r="T181" s="9">
        <f>(((K181/60)/60)/24)+DATE(1970,1,1)</f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E182/D182</f>
        <v>3.0845714285714285</v>
      </c>
      <c r="P182">
        <f>IF(G182 = 0, 0, E182/G182)</f>
        <v>81.98196487897485</v>
      </c>
      <c r="Q182" t="str">
        <f>LEFT(N182,FIND("/",N182)-1)</f>
        <v>technology</v>
      </c>
      <c r="R182" t="str">
        <f>MID(N182,FIND("/",N182)+1,LEN(N182))</f>
        <v>wearables</v>
      </c>
      <c r="S182" s="9">
        <f>(((J182/60)/60)/24)+DATE(1970,1,1)</f>
        <v>40259.208333333336</v>
      </c>
      <c r="T182" s="9">
        <f>(((K182/60)/60)/24)+DATE(1970,1,1)</f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E183/D183</f>
        <v>0.61802325581395345</v>
      </c>
      <c r="P183">
        <f>IF(G183 = 0, 0, E183/G183)</f>
        <v>39.080882352941174</v>
      </c>
      <c r="Q183" t="str">
        <f>LEFT(N183,FIND("/",N183)-1)</f>
        <v>technology</v>
      </c>
      <c r="R183" t="str">
        <f>MID(N183,FIND("/",N183)+1,LEN(N183))</f>
        <v>web</v>
      </c>
      <c r="S183" s="9">
        <f>(((J183/60)/60)/24)+DATE(1970,1,1)</f>
        <v>43012.208333333328</v>
      </c>
      <c r="T183" s="9">
        <f>(((K183/60)/60)/24)+DATE(1970,1,1)</f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E184/D184</f>
        <v>7.2232472324723247</v>
      </c>
      <c r="P184">
        <f>IF(G184 = 0, 0, E184/G184)</f>
        <v>58.996383363471971</v>
      </c>
      <c r="Q184" t="str">
        <f>LEFT(N184,FIND("/",N184)-1)</f>
        <v>theater</v>
      </c>
      <c r="R184" t="str">
        <f>MID(N184,FIND("/",N184)+1,LEN(N184))</f>
        <v>plays</v>
      </c>
      <c r="S184" s="9">
        <f>(((J184/60)/60)/24)+DATE(1970,1,1)</f>
        <v>43631.208333333328</v>
      </c>
      <c r="T184" s="9">
        <f>(((K184/60)/60)/24)+DATE(1970,1,1)</f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E185/D185</f>
        <v>0.69117647058823528</v>
      </c>
      <c r="P185">
        <f>IF(G185 = 0, 0, E185/G185)</f>
        <v>40.988372093023258</v>
      </c>
      <c r="Q185" t="str">
        <f>LEFT(N185,FIND("/",N185)-1)</f>
        <v>music</v>
      </c>
      <c r="R185" t="str">
        <f>MID(N185,FIND("/",N185)+1,LEN(N185))</f>
        <v>rock</v>
      </c>
      <c r="S185" s="9">
        <f>(((J185/60)/60)/24)+DATE(1970,1,1)</f>
        <v>40430.208333333336</v>
      </c>
      <c r="T185" s="9">
        <f>(((K185/60)/60)/24)+DATE(1970,1,1)</f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E186/D186</f>
        <v>2.9305555555555554</v>
      </c>
      <c r="P186">
        <f>IF(G186 = 0, 0, E186/G186)</f>
        <v>31.029411764705884</v>
      </c>
      <c r="Q186" t="str">
        <f>LEFT(N186,FIND("/",N186)-1)</f>
        <v>theater</v>
      </c>
      <c r="R186" t="str">
        <f>MID(N186,FIND("/",N186)+1,LEN(N186))</f>
        <v>plays</v>
      </c>
      <c r="S186" s="9">
        <f>(((J186/60)/60)/24)+DATE(1970,1,1)</f>
        <v>43588.208333333328</v>
      </c>
      <c r="T186" s="9">
        <f>(((K186/60)/60)/24)+DATE(1970,1,1)</f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E187/D187</f>
        <v>0.71799999999999997</v>
      </c>
      <c r="P187">
        <f>IF(G187 = 0, 0, E187/G187)</f>
        <v>37.789473684210527</v>
      </c>
      <c r="Q187" t="str">
        <f>LEFT(N187,FIND("/",N187)-1)</f>
        <v>film &amp; video</v>
      </c>
      <c r="R187" t="str">
        <f>MID(N187,FIND("/",N187)+1,LEN(N187))</f>
        <v>television</v>
      </c>
      <c r="S187" s="9">
        <f>(((J187/60)/60)/24)+DATE(1970,1,1)</f>
        <v>43233.208333333328</v>
      </c>
      <c r="T187" s="9">
        <f>(((K187/60)/60)/24)+DATE(1970,1,1)</f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E188/D188</f>
        <v>0.31934684684684683</v>
      </c>
      <c r="P188">
        <f>IF(G188 = 0, 0, E188/G188)</f>
        <v>32.006772009029348</v>
      </c>
      <c r="Q188" t="str">
        <f>LEFT(N188,FIND("/",N188)-1)</f>
        <v>theater</v>
      </c>
      <c r="R188" t="str">
        <f>MID(N188,FIND("/",N188)+1,LEN(N188))</f>
        <v>plays</v>
      </c>
      <c r="S188" s="9">
        <f>(((J188/60)/60)/24)+DATE(1970,1,1)</f>
        <v>41782.208333333336</v>
      </c>
      <c r="T188" s="9">
        <f>(((K188/60)/60)/24)+DATE(1970,1,1)</f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E189/D189</f>
        <v>2.2987375415282392</v>
      </c>
      <c r="P189">
        <f>IF(G189 = 0, 0, E189/G189)</f>
        <v>95.966712898751737</v>
      </c>
      <c r="Q189" t="str">
        <f>LEFT(N189,FIND("/",N189)-1)</f>
        <v>film &amp; video</v>
      </c>
      <c r="R189" t="str">
        <f>MID(N189,FIND("/",N189)+1,LEN(N189))</f>
        <v>shorts</v>
      </c>
      <c r="S189" s="9">
        <f>(((J189/60)/60)/24)+DATE(1970,1,1)</f>
        <v>41328.25</v>
      </c>
      <c r="T189" s="9">
        <f>(((K189/60)/60)/24)+DATE(1970,1,1)</f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E190/D190</f>
        <v>0.3201219512195122</v>
      </c>
      <c r="P190">
        <f>IF(G190 = 0, 0, E190/G190)</f>
        <v>75</v>
      </c>
      <c r="Q190" t="str">
        <f>LEFT(N190,FIND("/",N190)-1)</f>
        <v>theater</v>
      </c>
      <c r="R190" t="str">
        <f>MID(N190,FIND("/",N190)+1,LEN(N190))</f>
        <v>plays</v>
      </c>
      <c r="S190" s="9">
        <f>(((J190/60)/60)/24)+DATE(1970,1,1)</f>
        <v>41975.25</v>
      </c>
      <c r="T190" s="9">
        <f>(((K190/60)/60)/24)+DATE(1970,1,1)</f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E191/D191</f>
        <v>0.23525352848928385</v>
      </c>
      <c r="P191">
        <f>IF(G191 = 0, 0, E191/G191)</f>
        <v>102.0498866213152</v>
      </c>
      <c r="Q191" t="str">
        <f>LEFT(N191,FIND("/",N191)-1)</f>
        <v>theater</v>
      </c>
      <c r="R191" t="str">
        <f>MID(N191,FIND("/",N191)+1,LEN(N191))</f>
        <v>plays</v>
      </c>
      <c r="S191" s="9">
        <f>(((J191/60)/60)/24)+DATE(1970,1,1)</f>
        <v>42433.25</v>
      </c>
      <c r="T191" s="9">
        <f>(((K191/60)/60)/24)+DATE(1970,1,1)</f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E192/D192</f>
        <v>0.68594594594594593</v>
      </c>
      <c r="P192">
        <f>IF(G192 = 0, 0, E192/G192)</f>
        <v>105.75</v>
      </c>
      <c r="Q192" t="str">
        <f>LEFT(N192,FIND("/",N192)-1)</f>
        <v>theater</v>
      </c>
      <c r="R192" t="str">
        <f>MID(N192,FIND("/",N192)+1,LEN(N192))</f>
        <v>plays</v>
      </c>
      <c r="S192" s="9">
        <f>(((J192/60)/60)/24)+DATE(1970,1,1)</f>
        <v>41429.208333333336</v>
      </c>
      <c r="T192" s="9">
        <f>(((K192/60)/60)/24)+DATE(1970,1,1)</f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E193/D193</f>
        <v>0.37952380952380954</v>
      </c>
      <c r="P193">
        <f>IF(G193 = 0, 0, E193/G193)</f>
        <v>37.069767441860463</v>
      </c>
      <c r="Q193" t="str">
        <f>LEFT(N193,FIND("/",N193)-1)</f>
        <v>theater</v>
      </c>
      <c r="R193" t="str">
        <f>MID(N193,FIND("/",N193)+1,LEN(N193))</f>
        <v>plays</v>
      </c>
      <c r="S193" s="9">
        <f>(((J193/60)/60)/24)+DATE(1970,1,1)</f>
        <v>43536.208333333328</v>
      </c>
      <c r="T193" s="9">
        <f>(((K193/60)/60)/24)+DATE(1970,1,1)</f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E194/D194</f>
        <v>0.19992957746478873</v>
      </c>
      <c r="P194">
        <f>IF(G194 = 0, 0, E194/G194)</f>
        <v>35.049382716049379</v>
      </c>
      <c r="Q194" t="str">
        <f>LEFT(N194,FIND("/",N194)-1)</f>
        <v>music</v>
      </c>
      <c r="R194" t="str">
        <f>MID(N194,FIND("/",N194)+1,LEN(N194))</f>
        <v>rock</v>
      </c>
      <c r="S194" s="9">
        <f>(((J194/60)/60)/24)+DATE(1970,1,1)</f>
        <v>41817.208333333336</v>
      </c>
      <c r="T194" s="9">
        <f>(((K194/60)/60)/24)+DATE(1970,1,1)</f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E195/D195</f>
        <v>0.45636363636363636</v>
      </c>
      <c r="P195">
        <f>IF(G195 = 0, 0, E195/G195)</f>
        <v>46.338461538461537</v>
      </c>
      <c r="Q195" t="str">
        <f>LEFT(N195,FIND("/",N195)-1)</f>
        <v>music</v>
      </c>
      <c r="R195" t="str">
        <f>MID(N195,FIND("/",N195)+1,LEN(N195))</f>
        <v>indie rock</v>
      </c>
      <c r="S195" s="9">
        <f>(((J195/60)/60)/24)+DATE(1970,1,1)</f>
        <v>43198.208333333328</v>
      </c>
      <c r="T195" s="9">
        <f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E196/D196</f>
        <v>1.227605633802817</v>
      </c>
      <c r="P196">
        <f>IF(G196 = 0, 0, E196/G196)</f>
        <v>69.174603174603178</v>
      </c>
      <c r="Q196" t="str">
        <f>LEFT(N196,FIND("/",N196)-1)</f>
        <v>music</v>
      </c>
      <c r="R196" t="str">
        <f>MID(N196,FIND("/",N196)+1,LEN(N196))</f>
        <v>metal</v>
      </c>
      <c r="S196" s="9">
        <f>(((J196/60)/60)/24)+DATE(1970,1,1)</f>
        <v>42261.208333333328</v>
      </c>
      <c r="T196" s="9">
        <f>(((K196/60)/60)/24)+DATE(1970,1,1)</f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E197/D197</f>
        <v>3.61753164556962</v>
      </c>
      <c r="P197">
        <f>IF(G197 = 0, 0, E197/G197)</f>
        <v>109.07824427480917</v>
      </c>
      <c r="Q197" t="str">
        <f>LEFT(N197,FIND("/",N197)-1)</f>
        <v>music</v>
      </c>
      <c r="R197" t="str">
        <f>MID(N197,FIND("/",N197)+1,LEN(N197))</f>
        <v>electric music</v>
      </c>
      <c r="S197" s="9">
        <f>(((J197/60)/60)/24)+DATE(1970,1,1)</f>
        <v>43310.208333333328</v>
      </c>
      <c r="T197" s="9">
        <f>(((K197/60)/60)/24)+DATE(1970,1,1)</f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E198/D198</f>
        <v>0.63146341463414635</v>
      </c>
      <c r="P198">
        <f>IF(G198 = 0, 0, E198/G198)</f>
        <v>51.78</v>
      </c>
      <c r="Q198" t="str">
        <f>LEFT(N198,FIND("/",N198)-1)</f>
        <v>technology</v>
      </c>
      <c r="R198" t="str">
        <f>MID(N198,FIND("/",N198)+1,LEN(N198))</f>
        <v>wearables</v>
      </c>
      <c r="S198" s="9">
        <f>(((J198/60)/60)/24)+DATE(1970,1,1)</f>
        <v>42616.208333333328</v>
      </c>
      <c r="T198" s="9">
        <f>(((K198/60)/60)/24)+DATE(1970,1,1)</f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E199/D199</f>
        <v>2.9820475319926874</v>
      </c>
      <c r="P199">
        <f>IF(G199 = 0, 0, E199/G199)</f>
        <v>82.010055304172951</v>
      </c>
      <c r="Q199" t="str">
        <f>LEFT(N199,FIND("/",N199)-1)</f>
        <v>film &amp; video</v>
      </c>
      <c r="R199" t="str">
        <f>MID(N199,FIND("/",N199)+1,LEN(N199))</f>
        <v>drama</v>
      </c>
      <c r="S199" s="9">
        <f>(((J199/60)/60)/24)+DATE(1970,1,1)</f>
        <v>42909.208333333328</v>
      </c>
      <c r="T199" s="9">
        <f>(((K199/60)/60)/24)+DATE(1970,1,1)</f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E200/D200</f>
        <v>9.5585443037974685E-2</v>
      </c>
      <c r="P200">
        <f>IF(G200 = 0, 0, E200/G200)</f>
        <v>35.958333333333336</v>
      </c>
      <c r="Q200" t="str">
        <f>LEFT(N200,FIND("/",N200)-1)</f>
        <v>music</v>
      </c>
      <c r="R200" t="str">
        <f>MID(N200,FIND("/",N200)+1,LEN(N200))</f>
        <v>electric music</v>
      </c>
      <c r="S200" s="9">
        <f>(((J200/60)/60)/24)+DATE(1970,1,1)</f>
        <v>40396.208333333336</v>
      </c>
      <c r="T200" s="9">
        <f>(((K200/60)/60)/24)+DATE(1970,1,1)</f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E201/D201</f>
        <v>0.5377777777777778</v>
      </c>
      <c r="P201">
        <f>IF(G201 = 0, 0, E201/G201)</f>
        <v>74.461538461538467</v>
      </c>
      <c r="Q201" t="str">
        <f>LEFT(N201,FIND("/",N201)-1)</f>
        <v>music</v>
      </c>
      <c r="R201" t="str">
        <f>MID(N201,FIND("/",N201)+1,LEN(N201))</f>
        <v>rock</v>
      </c>
      <c r="S201" s="9">
        <f>(((J201/60)/60)/24)+DATE(1970,1,1)</f>
        <v>42192.208333333328</v>
      </c>
      <c r="T201" s="9">
        <f>(((K201/60)/60)/24)+DATE(1970,1,1)</f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E202/D202</f>
        <v>0.02</v>
      </c>
      <c r="P202">
        <f>IF(G202 = 0, 0, E202/G202)</f>
        <v>2</v>
      </c>
      <c r="Q202" t="str">
        <f>LEFT(N202,FIND("/",N202)-1)</f>
        <v>theater</v>
      </c>
      <c r="R202" t="str">
        <f>MID(N202,FIND("/",N202)+1,LEN(N202))</f>
        <v>plays</v>
      </c>
      <c r="S202" s="9">
        <f>(((J202/60)/60)/24)+DATE(1970,1,1)</f>
        <v>40262.208333333336</v>
      </c>
      <c r="T202" s="9">
        <f>(((K202/60)/60)/24)+DATE(1970,1,1)</f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E203/D203</f>
        <v>6.8119047619047617</v>
      </c>
      <c r="P203">
        <f>IF(G203 = 0, 0, E203/G203)</f>
        <v>91.114649681528661</v>
      </c>
      <c r="Q203" t="str">
        <f>LEFT(N203,FIND("/",N203)-1)</f>
        <v>technology</v>
      </c>
      <c r="R203" t="str">
        <f>MID(N203,FIND("/",N203)+1,LEN(N203))</f>
        <v>web</v>
      </c>
      <c r="S203" s="9">
        <f>(((J203/60)/60)/24)+DATE(1970,1,1)</f>
        <v>41845.208333333336</v>
      </c>
      <c r="T203" s="9">
        <f>(((K203/60)/60)/24)+DATE(1970,1,1)</f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E204/D204</f>
        <v>0.78831325301204824</v>
      </c>
      <c r="P204">
        <f>IF(G204 = 0, 0, E204/G204)</f>
        <v>79.792682926829272</v>
      </c>
      <c r="Q204" t="str">
        <f>LEFT(N204,FIND("/",N204)-1)</f>
        <v>food</v>
      </c>
      <c r="R204" t="str">
        <f>MID(N204,FIND("/",N204)+1,LEN(N204))</f>
        <v>food trucks</v>
      </c>
      <c r="S204" s="9">
        <f>(((J204/60)/60)/24)+DATE(1970,1,1)</f>
        <v>40818.208333333336</v>
      </c>
      <c r="T204" s="9">
        <f>(((K204/60)/60)/24)+DATE(1970,1,1)</f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E205/D205</f>
        <v>1.3440792216817234</v>
      </c>
      <c r="P205">
        <f>IF(G205 = 0, 0, E205/G205)</f>
        <v>42.999777678968428</v>
      </c>
      <c r="Q205" t="str">
        <f>LEFT(N205,FIND("/",N205)-1)</f>
        <v>theater</v>
      </c>
      <c r="R205" t="str">
        <f>MID(N205,FIND("/",N205)+1,LEN(N205))</f>
        <v>plays</v>
      </c>
      <c r="S205" s="9">
        <f>(((J205/60)/60)/24)+DATE(1970,1,1)</f>
        <v>42752.25</v>
      </c>
      <c r="T205" s="9">
        <f>(((K205/60)/60)/24)+DATE(1970,1,1)</f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E206/D206</f>
        <v>3.372E-2</v>
      </c>
      <c r="P206">
        <f>IF(G206 = 0, 0, E206/G206)</f>
        <v>63.225000000000001</v>
      </c>
      <c r="Q206" t="str">
        <f>LEFT(N206,FIND("/",N206)-1)</f>
        <v>music</v>
      </c>
      <c r="R206" t="str">
        <f>MID(N206,FIND("/",N206)+1,LEN(N206))</f>
        <v>jazz</v>
      </c>
      <c r="S206" s="9">
        <f>(((J206/60)/60)/24)+DATE(1970,1,1)</f>
        <v>40636.208333333336</v>
      </c>
      <c r="T206" s="9">
        <f>(((K206/60)/60)/24)+DATE(1970,1,1)</f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E207/D207</f>
        <v>4.3184615384615386</v>
      </c>
      <c r="P207">
        <f>IF(G207 = 0, 0, E207/G207)</f>
        <v>70.174999999999997</v>
      </c>
      <c r="Q207" t="str">
        <f>LEFT(N207,FIND("/",N207)-1)</f>
        <v>theater</v>
      </c>
      <c r="R207" t="str">
        <f>MID(N207,FIND("/",N207)+1,LEN(N207))</f>
        <v>plays</v>
      </c>
      <c r="S207" s="9">
        <f>(((J207/60)/60)/24)+DATE(1970,1,1)</f>
        <v>43390.208333333328</v>
      </c>
      <c r="T207" s="9">
        <f>(((K207/60)/60)/24)+DATE(1970,1,1)</f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E208/D208</f>
        <v>0.38844444444444443</v>
      </c>
      <c r="P208">
        <f>IF(G208 = 0, 0, E208/G208)</f>
        <v>61.333333333333336</v>
      </c>
      <c r="Q208" t="str">
        <f>LEFT(N208,FIND("/",N208)-1)</f>
        <v>publishing</v>
      </c>
      <c r="R208" t="str">
        <f>MID(N208,FIND("/",N208)+1,LEN(N208))</f>
        <v>fiction</v>
      </c>
      <c r="S208" s="9">
        <f>(((J208/60)/60)/24)+DATE(1970,1,1)</f>
        <v>40236.25</v>
      </c>
      <c r="T208" s="9">
        <f>(((K208/60)/60)/24)+DATE(1970,1,1)</f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E209/D209</f>
        <v>4.2569999999999997</v>
      </c>
      <c r="P209">
        <f>IF(G209 = 0, 0, E209/G209)</f>
        <v>99</v>
      </c>
      <c r="Q209" t="str">
        <f>LEFT(N209,FIND("/",N209)-1)</f>
        <v>music</v>
      </c>
      <c r="R209" t="str">
        <f>MID(N209,FIND("/",N209)+1,LEN(N209))</f>
        <v>rock</v>
      </c>
      <c r="S209" s="9">
        <f>(((J209/60)/60)/24)+DATE(1970,1,1)</f>
        <v>43340.208333333328</v>
      </c>
      <c r="T209" s="9">
        <f>(((K209/60)/60)/24)+DATE(1970,1,1)</f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E210/D210</f>
        <v>1.0112239715591671</v>
      </c>
      <c r="P210">
        <f>IF(G210 = 0, 0, E210/G210)</f>
        <v>96.984900146127615</v>
      </c>
      <c r="Q210" t="str">
        <f>LEFT(N210,FIND("/",N210)-1)</f>
        <v>film &amp; video</v>
      </c>
      <c r="R210" t="str">
        <f>MID(N210,FIND("/",N210)+1,LEN(N210))</f>
        <v>documentary</v>
      </c>
      <c r="S210" s="9">
        <f>(((J210/60)/60)/24)+DATE(1970,1,1)</f>
        <v>43048.25</v>
      </c>
      <c r="T210" s="9">
        <f>(((K210/60)/60)/24)+DATE(1970,1,1)</f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E211/D211</f>
        <v>0.21188688946015424</v>
      </c>
      <c r="P211">
        <f>IF(G211 = 0, 0, E211/G211)</f>
        <v>51.004950495049506</v>
      </c>
      <c r="Q211" t="str">
        <f>LEFT(N211,FIND("/",N211)-1)</f>
        <v>film &amp; video</v>
      </c>
      <c r="R211" t="str">
        <f>MID(N211,FIND("/",N211)+1,LEN(N211))</f>
        <v>documentary</v>
      </c>
      <c r="S211" s="9">
        <f>(((J211/60)/60)/24)+DATE(1970,1,1)</f>
        <v>42496.208333333328</v>
      </c>
      <c r="T211" s="9">
        <f>(((K211/60)/60)/24)+DATE(1970,1,1)</f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E212/D212</f>
        <v>0.67425531914893622</v>
      </c>
      <c r="P212">
        <f>IF(G212 = 0, 0, E212/G212)</f>
        <v>28.044247787610619</v>
      </c>
      <c r="Q212" t="str">
        <f>LEFT(N212,FIND("/",N212)-1)</f>
        <v>film &amp; video</v>
      </c>
      <c r="R212" t="str">
        <f>MID(N212,FIND("/",N212)+1,LEN(N212))</f>
        <v>science fiction</v>
      </c>
      <c r="S212" s="9">
        <f>(((J212/60)/60)/24)+DATE(1970,1,1)</f>
        <v>42797.25</v>
      </c>
      <c r="T212" s="9">
        <f>(((K212/60)/60)/24)+DATE(1970,1,1)</f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E213/D213</f>
        <v>0.9492337164750958</v>
      </c>
      <c r="P213">
        <f>IF(G213 = 0, 0, E213/G213)</f>
        <v>60.984615384615381</v>
      </c>
      <c r="Q213" t="str">
        <f>LEFT(N213,FIND("/",N213)-1)</f>
        <v>theater</v>
      </c>
      <c r="R213" t="str">
        <f>MID(N213,FIND("/",N213)+1,LEN(N213))</f>
        <v>plays</v>
      </c>
      <c r="S213" s="9">
        <f>(((J213/60)/60)/24)+DATE(1970,1,1)</f>
        <v>41513.208333333336</v>
      </c>
      <c r="T213" s="9">
        <f>(((K213/60)/60)/24)+DATE(1970,1,1)</f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E214/D214</f>
        <v>1.5185185185185186</v>
      </c>
      <c r="P214">
        <f>IF(G214 = 0, 0, E214/G214)</f>
        <v>73.214285714285708</v>
      </c>
      <c r="Q214" t="str">
        <f>LEFT(N214,FIND("/",N214)-1)</f>
        <v>theater</v>
      </c>
      <c r="R214" t="str">
        <f>MID(N214,FIND("/",N214)+1,LEN(N214))</f>
        <v>plays</v>
      </c>
      <c r="S214" s="9">
        <f>(((J214/60)/60)/24)+DATE(1970,1,1)</f>
        <v>43814.25</v>
      </c>
      <c r="T214" s="9">
        <f>(((K214/60)/60)/24)+DATE(1970,1,1)</f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E215/D215</f>
        <v>1.9516382252559727</v>
      </c>
      <c r="P215">
        <f>IF(G215 = 0, 0, E215/G215)</f>
        <v>39.997435299603637</v>
      </c>
      <c r="Q215" t="str">
        <f>LEFT(N215,FIND("/",N215)-1)</f>
        <v>music</v>
      </c>
      <c r="R215" t="str">
        <f>MID(N215,FIND("/",N215)+1,LEN(N215))</f>
        <v>indie rock</v>
      </c>
      <c r="S215" s="9">
        <f>(((J215/60)/60)/24)+DATE(1970,1,1)</f>
        <v>40488.208333333336</v>
      </c>
      <c r="T215" s="9">
        <f>(((K215/60)/60)/24)+DATE(1970,1,1)</f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E216/D216</f>
        <v>10.231428571428571</v>
      </c>
      <c r="P216">
        <f>IF(G216 = 0, 0, E216/G216)</f>
        <v>86.812121212121212</v>
      </c>
      <c r="Q216" t="str">
        <f>LEFT(N216,FIND("/",N216)-1)</f>
        <v>music</v>
      </c>
      <c r="R216" t="str">
        <f>MID(N216,FIND("/",N216)+1,LEN(N216))</f>
        <v>rock</v>
      </c>
      <c r="S216" s="9">
        <f>(((J216/60)/60)/24)+DATE(1970,1,1)</f>
        <v>40409.208333333336</v>
      </c>
      <c r="T216" s="9">
        <f>(((K216/60)/60)/24)+DATE(1970,1,1)</f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E217/D217</f>
        <v>3.8418367346938778E-2</v>
      </c>
      <c r="P217">
        <f>IF(G217 = 0, 0, E217/G217)</f>
        <v>42.125874125874127</v>
      </c>
      <c r="Q217" t="str">
        <f>LEFT(N217,FIND("/",N217)-1)</f>
        <v>theater</v>
      </c>
      <c r="R217" t="str">
        <f>MID(N217,FIND("/",N217)+1,LEN(N217))</f>
        <v>plays</v>
      </c>
      <c r="S217" s="9">
        <f>(((J217/60)/60)/24)+DATE(1970,1,1)</f>
        <v>43509.25</v>
      </c>
      <c r="T217" s="9">
        <f>(((K217/60)/60)/24)+DATE(1970,1,1)</f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E218/D218</f>
        <v>1.5507066557107643</v>
      </c>
      <c r="P218">
        <f>IF(G218 = 0, 0, E218/G218)</f>
        <v>103.97851239669421</v>
      </c>
      <c r="Q218" t="str">
        <f>LEFT(N218,FIND("/",N218)-1)</f>
        <v>theater</v>
      </c>
      <c r="R218" t="str">
        <f>MID(N218,FIND("/",N218)+1,LEN(N218))</f>
        <v>plays</v>
      </c>
      <c r="S218" s="9">
        <f>(((J218/60)/60)/24)+DATE(1970,1,1)</f>
        <v>40869.25</v>
      </c>
      <c r="T218" s="9">
        <f>(((K218/60)/60)/24)+DATE(1970,1,1)</f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E219/D219</f>
        <v>0.44753477588871715</v>
      </c>
      <c r="P219">
        <f>IF(G219 = 0, 0, E219/G219)</f>
        <v>62.003211991434689</v>
      </c>
      <c r="Q219" t="str">
        <f>LEFT(N219,FIND("/",N219)-1)</f>
        <v>film &amp; video</v>
      </c>
      <c r="R219" t="str">
        <f>MID(N219,FIND("/",N219)+1,LEN(N219))</f>
        <v>science fiction</v>
      </c>
      <c r="S219" s="9">
        <f>(((J219/60)/60)/24)+DATE(1970,1,1)</f>
        <v>43583.208333333328</v>
      </c>
      <c r="T219" s="9">
        <f>(((K219/60)/60)/24)+DATE(1970,1,1)</f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E220/D220</f>
        <v>2.1594736842105262</v>
      </c>
      <c r="P220">
        <f>IF(G220 = 0, 0, E220/G220)</f>
        <v>31.005037783375315</v>
      </c>
      <c r="Q220" t="str">
        <f>LEFT(N220,FIND("/",N220)-1)</f>
        <v>film &amp; video</v>
      </c>
      <c r="R220" t="str">
        <f>MID(N220,FIND("/",N220)+1,LEN(N220))</f>
        <v>shorts</v>
      </c>
      <c r="S220" s="9">
        <f>(((J220/60)/60)/24)+DATE(1970,1,1)</f>
        <v>40858.25</v>
      </c>
      <c r="T220" s="9">
        <f>(((K220/60)/60)/24)+DATE(1970,1,1)</f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E221/D221</f>
        <v>3.3212709832134291</v>
      </c>
      <c r="P221">
        <f>IF(G221 = 0, 0, E221/G221)</f>
        <v>89.991552956465242</v>
      </c>
      <c r="Q221" t="str">
        <f>LEFT(N221,FIND("/",N221)-1)</f>
        <v>film &amp; video</v>
      </c>
      <c r="R221" t="str">
        <f>MID(N221,FIND("/",N221)+1,LEN(N221))</f>
        <v>animation</v>
      </c>
      <c r="S221" s="9">
        <f>(((J221/60)/60)/24)+DATE(1970,1,1)</f>
        <v>41137.208333333336</v>
      </c>
      <c r="T221" s="9">
        <f>(((K221/60)/60)/24)+DATE(1970,1,1)</f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E222/D222</f>
        <v>8.4430379746835441E-2</v>
      </c>
      <c r="P222">
        <f>IF(G222 = 0, 0, E222/G222)</f>
        <v>39.235294117647058</v>
      </c>
      <c r="Q222" t="str">
        <f>LEFT(N222,FIND("/",N222)-1)</f>
        <v>theater</v>
      </c>
      <c r="R222" t="str">
        <f>MID(N222,FIND("/",N222)+1,LEN(N222))</f>
        <v>plays</v>
      </c>
      <c r="S222" s="9">
        <f>(((J222/60)/60)/24)+DATE(1970,1,1)</f>
        <v>40725.208333333336</v>
      </c>
      <c r="T222" s="9">
        <f>(((K222/60)/60)/24)+DATE(1970,1,1)</f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E223/D223</f>
        <v>0.9862551440329218</v>
      </c>
      <c r="P223">
        <f>IF(G223 = 0, 0, E223/G223)</f>
        <v>54.993116108306566</v>
      </c>
      <c r="Q223" t="str">
        <f>LEFT(N223,FIND("/",N223)-1)</f>
        <v>food</v>
      </c>
      <c r="R223" t="str">
        <f>MID(N223,FIND("/",N223)+1,LEN(N223))</f>
        <v>food trucks</v>
      </c>
      <c r="S223" s="9">
        <f>(((J223/60)/60)/24)+DATE(1970,1,1)</f>
        <v>41081.208333333336</v>
      </c>
      <c r="T223" s="9">
        <f>(((K223/60)/60)/24)+DATE(1970,1,1)</f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E224/D224</f>
        <v>1.3797916666666667</v>
      </c>
      <c r="P224">
        <f>IF(G224 = 0, 0, E224/G224)</f>
        <v>47.992753623188406</v>
      </c>
      <c r="Q224" t="str">
        <f>LEFT(N224,FIND("/",N224)-1)</f>
        <v>photography</v>
      </c>
      <c r="R224" t="str">
        <f>MID(N224,FIND("/",N224)+1,LEN(N224))</f>
        <v>photography books</v>
      </c>
      <c r="S224" s="9">
        <f>(((J224/60)/60)/24)+DATE(1970,1,1)</f>
        <v>41914.208333333336</v>
      </c>
      <c r="T224" s="9">
        <f>(((K224/60)/60)/24)+DATE(1970,1,1)</f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E225/D225</f>
        <v>0.93810996563573879</v>
      </c>
      <c r="P225">
        <f>IF(G225 = 0, 0, E225/G225)</f>
        <v>87.966702470461868</v>
      </c>
      <c r="Q225" t="str">
        <f>LEFT(N225,FIND("/",N225)-1)</f>
        <v>theater</v>
      </c>
      <c r="R225" t="str">
        <f>MID(N225,FIND("/",N225)+1,LEN(N225))</f>
        <v>plays</v>
      </c>
      <c r="S225" s="9">
        <f>(((J225/60)/60)/24)+DATE(1970,1,1)</f>
        <v>42445.208333333328</v>
      </c>
      <c r="T225" s="9">
        <f>(((K225/60)/60)/24)+DATE(1970,1,1)</f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E226/D226</f>
        <v>4.0363930885529156</v>
      </c>
      <c r="P226">
        <f>IF(G226 = 0, 0, E226/G226)</f>
        <v>51.999165275459099</v>
      </c>
      <c r="Q226" t="str">
        <f>LEFT(N226,FIND("/",N226)-1)</f>
        <v>film &amp; video</v>
      </c>
      <c r="R226" t="str">
        <f>MID(N226,FIND("/",N226)+1,LEN(N226))</f>
        <v>science fiction</v>
      </c>
      <c r="S226" s="9">
        <f>(((J226/60)/60)/24)+DATE(1970,1,1)</f>
        <v>41906.208333333336</v>
      </c>
      <c r="T226" s="9">
        <f>(((K226/60)/60)/24)+DATE(1970,1,1)</f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E227/D227</f>
        <v>2.6017404129793511</v>
      </c>
      <c r="P227">
        <f>IF(G227 = 0, 0, E227/G227)</f>
        <v>29.999659863945578</v>
      </c>
      <c r="Q227" t="str">
        <f>LEFT(N227,FIND("/",N227)-1)</f>
        <v>music</v>
      </c>
      <c r="R227" t="str">
        <f>MID(N227,FIND("/",N227)+1,LEN(N227))</f>
        <v>rock</v>
      </c>
      <c r="S227" s="9">
        <f>(((J227/60)/60)/24)+DATE(1970,1,1)</f>
        <v>41762.208333333336</v>
      </c>
      <c r="T227" s="9">
        <f>(((K227/60)/60)/24)+DATE(1970,1,1)</f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E228/D228</f>
        <v>3.6663333333333332</v>
      </c>
      <c r="P228">
        <f>IF(G228 = 0, 0, E228/G228)</f>
        <v>98.205357142857139</v>
      </c>
      <c r="Q228" t="str">
        <f>LEFT(N228,FIND("/",N228)-1)</f>
        <v>photography</v>
      </c>
      <c r="R228" t="str">
        <f>MID(N228,FIND("/",N228)+1,LEN(N228))</f>
        <v>photography books</v>
      </c>
      <c r="S228" s="9">
        <f>(((J228/60)/60)/24)+DATE(1970,1,1)</f>
        <v>40276.208333333336</v>
      </c>
      <c r="T228" s="9">
        <f>(((K228/60)/60)/24)+DATE(1970,1,1)</f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E229/D229</f>
        <v>1.687208538587849</v>
      </c>
      <c r="P229">
        <f>IF(G229 = 0, 0, E229/G229)</f>
        <v>108.96182396606575</v>
      </c>
      <c r="Q229" t="str">
        <f>LEFT(N229,FIND("/",N229)-1)</f>
        <v>games</v>
      </c>
      <c r="R229" t="str">
        <f>MID(N229,FIND("/",N229)+1,LEN(N229))</f>
        <v>mobile games</v>
      </c>
      <c r="S229" s="9">
        <f>(((J229/60)/60)/24)+DATE(1970,1,1)</f>
        <v>42139.208333333328</v>
      </c>
      <c r="T229" s="9">
        <f>(((K229/60)/60)/24)+DATE(1970,1,1)</f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E230/D230</f>
        <v>1.1990717911530093</v>
      </c>
      <c r="P230">
        <f>IF(G230 = 0, 0, E230/G230)</f>
        <v>66.998379254457049</v>
      </c>
      <c r="Q230" t="str">
        <f>LEFT(N230,FIND("/",N230)-1)</f>
        <v>film &amp; video</v>
      </c>
      <c r="R230" t="str">
        <f>MID(N230,FIND("/",N230)+1,LEN(N230))</f>
        <v>animation</v>
      </c>
      <c r="S230" s="9">
        <f>(((J230/60)/60)/24)+DATE(1970,1,1)</f>
        <v>42613.208333333328</v>
      </c>
      <c r="T230" s="9">
        <f>(((K230/60)/60)/24)+DATE(1970,1,1)</f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E231/D231</f>
        <v>1.936892523364486</v>
      </c>
      <c r="P231">
        <f>IF(G231 = 0, 0, E231/G231)</f>
        <v>64.99333594668758</v>
      </c>
      <c r="Q231" t="str">
        <f>LEFT(N231,FIND("/",N231)-1)</f>
        <v>games</v>
      </c>
      <c r="R231" t="str">
        <f>MID(N231,FIND("/",N231)+1,LEN(N231))</f>
        <v>mobile games</v>
      </c>
      <c r="S231" s="9">
        <f>(((J231/60)/60)/24)+DATE(1970,1,1)</f>
        <v>42887.208333333328</v>
      </c>
      <c r="T231" s="9">
        <f>(((K231/60)/60)/24)+DATE(1970,1,1)</f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E232/D232</f>
        <v>4.2016666666666671</v>
      </c>
      <c r="P232">
        <f>IF(G232 = 0, 0, E232/G232)</f>
        <v>99.841584158415841</v>
      </c>
      <c r="Q232" t="str">
        <f>LEFT(N232,FIND("/",N232)-1)</f>
        <v>games</v>
      </c>
      <c r="R232" t="str">
        <f>MID(N232,FIND("/",N232)+1,LEN(N232))</f>
        <v>video games</v>
      </c>
      <c r="S232" s="9">
        <f>(((J232/60)/60)/24)+DATE(1970,1,1)</f>
        <v>43805.25</v>
      </c>
      <c r="T232" s="9">
        <f>(((K232/60)/60)/24)+DATE(1970,1,1)</f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E233/D233</f>
        <v>0.76708333333333334</v>
      </c>
      <c r="P233">
        <f>IF(G233 = 0, 0, E233/G233)</f>
        <v>82.432835820895519</v>
      </c>
      <c r="Q233" t="str">
        <f>LEFT(N233,FIND("/",N233)-1)</f>
        <v>theater</v>
      </c>
      <c r="R233" t="str">
        <f>MID(N233,FIND("/",N233)+1,LEN(N233))</f>
        <v>plays</v>
      </c>
      <c r="S233" s="9">
        <f>(((J233/60)/60)/24)+DATE(1970,1,1)</f>
        <v>41415.208333333336</v>
      </c>
      <c r="T233" s="9">
        <f>(((K233/60)/60)/24)+DATE(1970,1,1)</f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E234/D234</f>
        <v>1.7126470588235294</v>
      </c>
      <c r="P234">
        <f>IF(G234 = 0, 0, E234/G234)</f>
        <v>63.293478260869563</v>
      </c>
      <c r="Q234" t="str">
        <f>LEFT(N234,FIND("/",N234)-1)</f>
        <v>theater</v>
      </c>
      <c r="R234" t="str">
        <f>MID(N234,FIND("/",N234)+1,LEN(N234))</f>
        <v>plays</v>
      </c>
      <c r="S234" s="9">
        <f>(((J234/60)/60)/24)+DATE(1970,1,1)</f>
        <v>42576.208333333328</v>
      </c>
      <c r="T234" s="9">
        <f>(((K234/60)/60)/24)+DATE(1970,1,1)</f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E235/D235</f>
        <v>1.5789473684210527</v>
      </c>
      <c r="P235">
        <f>IF(G235 = 0, 0, E235/G235)</f>
        <v>96.774193548387103</v>
      </c>
      <c r="Q235" t="str">
        <f>LEFT(N235,FIND("/",N235)-1)</f>
        <v>film &amp; video</v>
      </c>
      <c r="R235" t="str">
        <f>MID(N235,FIND("/",N235)+1,LEN(N235))</f>
        <v>animation</v>
      </c>
      <c r="S235" s="9">
        <f>(((J235/60)/60)/24)+DATE(1970,1,1)</f>
        <v>40706.208333333336</v>
      </c>
      <c r="T235" s="9">
        <f>(((K235/60)/60)/24)+DATE(1970,1,1)</f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E236/D236</f>
        <v>1.0908</v>
      </c>
      <c r="P236">
        <f>IF(G236 = 0, 0, E236/G236)</f>
        <v>54.906040268456373</v>
      </c>
      <c r="Q236" t="str">
        <f>LEFT(N236,FIND("/",N236)-1)</f>
        <v>games</v>
      </c>
      <c r="R236" t="str">
        <f>MID(N236,FIND("/",N236)+1,LEN(N236))</f>
        <v>video games</v>
      </c>
      <c r="S236" s="9">
        <f>(((J236/60)/60)/24)+DATE(1970,1,1)</f>
        <v>42969.208333333328</v>
      </c>
      <c r="T236" s="9">
        <f>(((K236/60)/60)/24)+DATE(1970,1,1)</f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E237/D237</f>
        <v>0.41732558139534881</v>
      </c>
      <c r="P237">
        <f>IF(G237 = 0, 0, E237/G237)</f>
        <v>39.010869565217391</v>
      </c>
      <c r="Q237" t="str">
        <f>LEFT(N237,FIND("/",N237)-1)</f>
        <v>film &amp; video</v>
      </c>
      <c r="R237" t="str">
        <f>MID(N237,FIND("/",N237)+1,LEN(N237))</f>
        <v>animation</v>
      </c>
      <c r="S237" s="9">
        <f>(((J237/60)/60)/24)+DATE(1970,1,1)</f>
        <v>42779.25</v>
      </c>
      <c r="T237" s="9">
        <f>(((K237/60)/60)/24)+DATE(1970,1,1)</f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E238/D238</f>
        <v>0.10944303797468355</v>
      </c>
      <c r="P238">
        <f>IF(G238 = 0, 0, E238/G238)</f>
        <v>75.84210526315789</v>
      </c>
      <c r="Q238" t="str">
        <f>LEFT(N238,FIND("/",N238)-1)</f>
        <v>music</v>
      </c>
      <c r="R238" t="str">
        <f>MID(N238,FIND("/",N238)+1,LEN(N238))</f>
        <v>rock</v>
      </c>
      <c r="S238" s="9">
        <f>(((J238/60)/60)/24)+DATE(1970,1,1)</f>
        <v>43641.208333333328</v>
      </c>
      <c r="T238" s="9">
        <f>(((K238/60)/60)/24)+DATE(1970,1,1)</f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E239/D239</f>
        <v>1.593763440860215</v>
      </c>
      <c r="P239">
        <f>IF(G239 = 0, 0, E239/G239)</f>
        <v>45.051671732522799</v>
      </c>
      <c r="Q239" t="str">
        <f>LEFT(N239,FIND("/",N239)-1)</f>
        <v>film &amp; video</v>
      </c>
      <c r="R239" t="str">
        <f>MID(N239,FIND("/",N239)+1,LEN(N239))</f>
        <v>animation</v>
      </c>
      <c r="S239" s="9">
        <f>(((J239/60)/60)/24)+DATE(1970,1,1)</f>
        <v>41754.208333333336</v>
      </c>
      <c r="T239" s="9">
        <f>(((K239/60)/60)/24)+DATE(1970,1,1)</f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E240/D240</f>
        <v>4.2241666666666671</v>
      </c>
      <c r="P240">
        <f>IF(G240 = 0, 0, E240/G240)</f>
        <v>104.51546391752578</v>
      </c>
      <c r="Q240" t="str">
        <f>LEFT(N240,FIND("/",N240)-1)</f>
        <v>theater</v>
      </c>
      <c r="R240" t="str">
        <f>MID(N240,FIND("/",N240)+1,LEN(N240))</f>
        <v>plays</v>
      </c>
      <c r="S240" s="9">
        <f>(((J240/60)/60)/24)+DATE(1970,1,1)</f>
        <v>43083.25</v>
      </c>
      <c r="T240" s="9">
        <f>(((K240/60)/60)/24)+DATE(1970,1,1)</f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E241/D241</f>
        <v>0.97718749999999999</v>
      </c>
      <c r="P241">
        <f>IF(G241 = 0, 0, E241/G241)</f>
        <v>76.268292682926827</v>
      </c>
      <c r="Q241" t="str">
        <f>LEFT(N241,FIND("/",N241)-1)</f>
        <v>technology</v>
      </c>
      <c r="R241" t="str">
        <f>MID(N241,FIND("/",N241)+1,LEN(N241))</f>
        <v>wearables</v>
      </c>
      <c r="S241" s="9">
        <f>(((J241/60)/60)/24)+DATE(1970,1,1)</f>
        <v>42245.208333333328</v>
      </c>
      <c r="T241" s="9">
        <f>(((K241/60)/60)/24)+DATE(1970,1,1)</f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E242/D242</f>
        <v>4.1878911564625847</v>
      </c>
      <c r="P242">
        <f>IF(G242 = 0, 0, E242/G242)</f>
        <v>69.015695067264573</v>
      </c>
      <c r="Q242" t="str">
        <f>LEFT(N242,FIND("/",N242)-1)</f>
        <v>theater</v>
      </c>
      <c r="R242" t="str">
        <f>MID(N242,FIND("/",N242)+1,LEN(N242))</f>
        <v>plays</v>
      </c>
      <c r="S242" s="9">
        <f>(((J242/60)/60)/24)+DATE(1970,1,1)</f>
        <v>40396.208333333336</v>
      </c>
      <c r="T242" s="9">
        <f>(((K242/60)/60)/24)+DATE(1970,1,1)</f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E243/D243</f>
        <v>1.0191632047477746</v>
      </c>
      <c r="P243">
        <f>IF(G243 = 0, 0, E243/G243)</f>
        <v>101.97684085510689</v>
      </c>
      <c r="Q243" t="str">
        <f>LEFT(N243,FIND("/",N243)-1)</f>
        <v>publishing</v>
      </c>
      <c r="R243" t="str">
        <f>MID(N243,FIND("/",N243)+1,LEN(N243))</f>
        <v>nonfiction</v>
      </c>
      <c r="S243" s="9">
        <f>(((J243/60)/60)/24)+DATE(1970,1,1)</f>
        <v>41742.208333333336</v>
      </c>
      <c r="T243" s="9">
        <f>(((K243/60)/60)/24)+DATE(1970,1,1)</f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E244/D244</f>
        <v>1.2772619047619047</v>
      </c>
      <c r="P244">
        <f>IF(G244 = 0, 0, E244/G244)</f>
        <v>42.915999999999997</v>
      </c>
      <c r="Q244" t="str">
        <f>LEFT(N244,FIND("/",N244)-1)</f>
        <v>music</v>
      </c>
      <c r="R244" t="str">
        <f>MID(N244,FIND("/",N244)+1,LEN(N244))</f>
        <v>rock</v>
      </c>
      <c r="S244" s="9">
        <f>(((J244/60)/60)/24)+DATE(1970,1,1)</f>
        <v>42865.208333333328</v>
      </c>
      <c r="T244" s="9">
        <f>(((K244/60)/60)/24)+DATE(1970,1,1)</f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E245/D245</f>
        <v>4.4521739130434783</v>
      </c>
      <c r="P245">
        <f>IF(G245 = 0, 0, E245/G245)</f>
        <v>43.025210084033617</v>
      </c>
      <c r="Q245" t="str">
        <f>LEFT(N245,FIND("/",N245)-1)</f>
        <v>theater</v>
      </c>
      <c r="R245" t="str">
        <f>MID(N245,FIND("/",N245)+1,LEN(N245))</f>
        <v>plays</v>
      </c>
      <c r="S245" s="9">
        <f>(((J245/60)/60)/24)+DATE(1970,1,1)</f>
        <v>43163.25</v>
      </c>
      <c r="T245" s="9">
        <f>(((K245/60)/60)/24)+DATE(1970,1,1)</f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E246/D246</f>
        <v>5.6971428571428575</v>
      </c>
      <c r="P246">
        <f>IF(G246 = 0, 0, E246/G246)</f>
        <v>75.245283018867923</v>
      </c>
      <c r="Q246" t="str">
        <f>LEFT(N246,FIND("/",N246)-1)</f>
        <v>theater</v>
      </c>
      <c r="R246" t="str">
        <f>MID(N246,FIND("/",N246)+1,LEN(N246))</f>
        <v>plays</v>
      </c>
      <c r="S246" s="9">
        <f>(((J246/60)/60)/24)+DATE(1970,1,1)</f>
        <v>41834.208333333336</v>
      </c>
      <c r="T246" s="9">
        <f>(((K246/60)/60)/24)+DATE(1970,1,1)</f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E247/D247</f>
        <v>5.0934482758620687</v>
      </c>
      <c r="P247">
        <f>IF(G247 = 0, 0, E247/G247)</f>
        <v>69.023364485981304</v>
      </c>
      <c r="Q247" t="str">
        <f>LEFT(N247,FIND("/",N247)-1)</f>
        <v>theater</v>
      </c>
      <c r="R247" t="str">
        <f>MID(N247,FIND("/",N247)+1,LEN(N247))</f>
        <v>plays</v>
      </c>
      <c r="S247" s="9">
        <f>(((J247/60)/60)/24)+DATE(1970,1,1)</f>
        <v>41736.208333333336</v>
      </c>
      <c r="T247" s="9">
        <f>(((K247/60)/60)/24)+DATE(1970,1,1)</f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E248/D248</f>
        <v>3.2553333333333332</v>
      </c>
      <c r="P248">
        <f>IF(G248 = 0, 0, E248/G248)</f>
        <v>65.986486486486484</v>
      </c>
      <c r="Q248" t="str">
        <f>LEFT(N248,FIND("/",N248)-1)</f>
        <v>technology</v>
      </c>
      <c r="R248" t="str">
        <f>MID(N248,FIND("/",N248)+1,LEN(N248))</f>
        <v>web</v>
      </c>
      <c r="S248" s="9">
        <f>(((J248/60)/60)/24)+DATE(1970,1,1)</f>
        <v>41491.208333333336</v>
      </c>
      <c r="T248" s="9">
        <f>(((K248/60)/60)/24)+DATE(1970,1,1)</f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E249/D249</f>
        <v>9.3261616161616168</v>
      </c>
      <c r="P249">
        <f>IF(G249 = 0, 0, E249/G249)</f>
        <v>98.013800424628457</v>
      </c>
      <c r="Q249" t="str">
        <f>LEFT(N249,FIND("/",N249)-1)</f>
        <v>publishing</v>
      </c>
      <c r="R249" t="str">
        <f>MID(N249,FIND("/",N249)+1,LEN(N249))</f>
        <v>fiction</v>
      </c>
      <c r="S249" s="9">
        <f>(((J249/60)/60)/24)+DATE(1970,1,1)</f>
        <v>42726.25</v>
      </c>
      <c r="T249" s="9">
        <f>(((K249/60)/60)/24)+DATE(1970,1,1)</f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E250/D250</f>
        <v>2.1133870967741935</v>
      </c>
      <c r="P250">
        <f>IF(G250 = 0, 0, E250/G250)</f>
        <v>60.105504587155963</v>
      </c>
      <c r="Q250" t="str">
        <f>LEFT(N250,FIND("/",N250)-1)</f>
        <v>games</v>
      </c>
      <c r="R250" t="str">
        <f>MID(N250,FIND("/",N250)+1,LEN(N250))</f>
        <v>mobile games</v>
      </c>
      <c r="S250" s="9">
        <f>(((J250/60)/60)/24)+DATE(1970,1,1)</f>
        <v>42004.25</v>
      </c>
      <c r="T250" s="9">
        <f>(((K250/60)/60)/24)+DATE(1970,1,1)</f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E251/D251</f>
        <v>2.7332520325203253</v>
      </c>
      <c r="P251">
        <f>IF(G251 = 0, 0, E251/G251)</f>
        <v>26.000773395204948</v>
      </c>
      <c r="Q251" t="str">
        <f>LEFT(N251,FIND("/",N251)-1)</f>
        <v>publishing</v>
      </c>
      <c r="R251" t="str">
        <f>MID(N251,FIND("/",N251)+1,LEN(N251))</f>
        <v>translations</v>
      </c>
      <c r="S251" s="9">
        <f>(((J251/60)/60)/24)+DATE(1970,1,1)</f>
        <v>42006.25</v>
      </c>
      <c r="T251" s="9">
        <f>(((K251/60)/60)/24)+DATE(1970,1,1)</f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E252/D252</f>
        <v>0.03</v>
      </c>
      <c r="P252">
        <f>IF(G252 = 0, 0, E252/G252)</f>
        <v>3</v>
      </c>
      <c r="Q252" t="str">
        <f>LEFT(N252,FIND("/",N252)-1)</f>
        <v>music</v>
      </c>
      <c r="R252" t="str">
        <f>MID(N252,FIND("/",N252)+1,LEN(N252))</f>
        <v>rock</v>
      </c>
      <c r="S252" s="9">
        <f>(((J252/60)/60)/24)+DATE(1970,1,1)</f>
        <v>40203.25</v>
      </c>
      <c r="T252" s="9">
        <f>(((K252/60)/60)/24)+DATE(1970,1,1)</f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E253/D253</f>
        <v>0.54084507042253516</v>
      </c>
      <c r="P253">
        <f>IF(G253 = 0, 0, E253/G253)</f>
        <v>38.019801980198018</v>
      </c>
      <c r="Q253" t="str">
        <f>LEFT(N253,FIND("/",N253)-1)</f>
        <v>theater</v>
      </c>
      <c r="R253" t="str">
        <f>MID(N253,FIND("/",N253)+1,LEN(N253))</f>
        <v>plays</v>
      </c>
      <c r="S253" s="9">
        <f>(((J253/60)/60)/24)+DATE(1970,1,1)</f>
        <v>41252.25</v>
      </c>
      <c r="T253" s="9">
        <f>(((K253/60)/60)/24)+DATE(1970,1,1)</f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E254/D254</f>
        <v>6.2629999999999999</v>
      </c>
      <c r="P254">
        <f>IF(G254 = 0, 0, E254/G254)</f>
        <v>106.15254237288136</v>
      </c>
      <c r="Q254" t="str">
        <f>LEFT(N254,FIND("/",N254)-1)</f>
        <v>theater</v>
      </c>
      <c r="R254" t="str">
        <f>MID(N254,FIND("/",N254)+1,LEN(N254))</f>
        <v>plays</v>
      </c>
      <c r="S254" s="9">
        <f>(((J254/60)/60)/24)+DATE(1970,1,1)</f>
        <v>41572.208333333336</v>
      </c>
      <c r="T254" s="9">
        <f>(((K254/60)/60)/24)+DATE(1970,1,1)</f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E255/D255</f>
        <v>0.8902139917695473</v>
      </c>
      <c r="P255">
        <f>IF(G255 = 0, 0, E255/G255)</f>
        <v>81.019475655430711</v>
      </c>
      <c r="Q255" t="str">
        <f>LEFT(N255,FIND("/",N255)-1)</f>
        <v>film &amp; video</v>
      </c>
      <c r="R255" t="str">
        <f>MID(N255,FIND("/",N255)+1,LEN(N255))</f>
        <v>drama</v>
      </c>
      <c r="S255" s="9">
        <f>(((J255/60)/60)/24)+DATE(1970,1,1)</f>
        <v>40641.208333333336</v>
      </c>
      <c r="T255" s="9">
        <f>(((K255/60)/60)/24)+DATE(1970,1,1)</f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E256/D256</f>
        <v>1.8489130434782608</v>
      </c>
      <c r="P256">
        <f>IF(G256 = 0, 0, E256/G256)</f>
        <v>96.647727272727266</v>
      </c>
      <c r="Q256" t="str">
        <f>LEFT(N256,FIND("/",N256)-1)</f>
        <v>publishing</v>
      </c>
      <c r="R256" t="str">
        <f>MID(N256,FIND("/",N256)+1,LEN(N256))</f>
        <v>nonfiction</v>
      </c>
      <c r="S256" s="9">
        <f>(((J256/60)/60)/24)+DATE(1970,1,1)</f>
        <v>42787.25</v>
      </c>
      <c r="T256" s="9">
        <f>(((K256/60)/60)/24)+DATE(1970,1,1)</f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E257/D257</f>
        <v>1.2016770186335404</v>
      </c>
      <c r="P257">
        <f>IF(G257 = 0, 0, E257/G257)</f>
        <v>57.003535651149086</v>
      </c>
      <c r="Q257" t="str">
        <f>LEFT(N257,FIND("/",N257)-1)</f>
        <v>music</v>
      </c>
      <c r="R257" t="str">
        <f>MID(N257,FIND("/",N257)+1,LEN(N257))</f>
        <v>rock</v>
      </c>
      <c r="S257" s="9">
        <f>(((J257/60)/60)/24)+DATE(1970,1,1)</f>
        <v>40590.25</v>
      </c>
      <c r="T257" s="9">
        <f>(((K257/60)/60)/24)+DATE(1970,1,1)</f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E258/D258</f>
        <v>0.23390243902439026</v>
      </c>
      <c r="P258">
        <f>IF(G258 = 0, 0, E258/G258)</f>
        <v>63.93333333333333</v>
      </c>
      <c r="Q258" t="str">
        <f>LEFT(N258,FIND("/",N258)-1)</f>
        <v>music</v>
      </c>
      <c r="R258" t="str">
        <f>MID(N258,FIND("/",N258)+1,LEN(N258))</f>
        <v>rock</v>
      </c>
      <c r="S258" s="9">
        <f>(((J258/60)/60)/24)+DATE(1970,1,1)</f>
        <v>42393.25</v>
      </c>
      <c r="T258" s="9">
        <f>(((K258/60)/60)/24)+DATE(1970,1,1)</f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E259/D259</f>
        <v>1.46</v>
      </c>
      <c r="P259">
        <f>IF(G259 = 0, 0, E259/G259)</f>
        <v>90.456521739130437</v>
      </c>
      <c r="Q259" t="str">
        <f>LEFT(N259,FIND("/",N259)-1)</f>
        <v>theater</v>
      </c>
      <c r="R259" t="str">
        <f>MID(N259,FIND("/",N259)+1,LEN(N259))</f>
        <v>plays</v>
      </c>
      <c r="S259" s="9">
        <f>(((J259/60)/60)/24)+DATE(1970,1,1)</f>
        <v>41338.25</v>
      </c>
      <c r="T259" s="9">
        <f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E260/D260</f>
        <v>2.6848000000000001</v>
      </c>
      <c r="P260">
        <f>IF(G260 = 0, 0, E260/G260)</f>
        <v>72.172043010752688</v>
      </c>
      <c r="Q260" t="str">
        <f>LEFT(N260,FIND("/",N260)-1)</f>
        <v>theater</v>
      </c>
      <c r="R260" t="str">
        <f>MID(N260,FIND("/",N260)+1,LEN(N260))</f>
        <v>plays</v>
      </c>
      <c r="S260" s="9">
        <f>(((J260/60)/60)/24)+DATE(1970,1,1)</f>
        <v>42712.25</v>
      </c>
      <c r="T260" s="9">
        <f>(((K260/60)/60)/24)+DATE(1970,1,1)</f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E261/D261</f>
        <v>5.9749999999999996</v>
      </c>
      <c r="P261">
        <f>IF(G261 = 0, 0, E261/G261)</f>
        <v>77.934782608695656</v>
      </c>
      <c r="Q261" t="str">
        <f>LEFT(N261,FIND("/",N261)-1)</f>
        <v>photography</v>
      </c>
      <c r="R261" t="str">
        <f>MID(N261,FIND("/",N261)+1,LEN(N261))</f>
        <v>photography books</v>
      </c>
      <c r="S261" s="9">
        <f>(((J261/60)/60)/24)+DATE(1970,1,1)</f>
        <v>41251.25</v>
      </c>
      <c r="T261" s="9">
        <f>(((K261/60)/60)/24)+DATE(1970,1,1)</f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E262/D262</f>
        <v>1.5769841269841269</v>
      </c>
      <c r="P262">
        <f>IF(G262 = 0, 0, E262/G262)</f>
        <v>38.065134099616856</v>
      </c>
      <c r="Q262" t="str">
        <f>LEFT(N262,FIND("/",N262)-1)</f>
        <v>music</v>
      </c>
      <c r="R262" t="str">
        <f>MID(N262,FIND("/",N262)+1,LEN(N262))</f>
        <v>rock</v>
      </c>
      <c r="S262" s="9">
        <f>(((J262/60)/60)/24)+DATE(1970,1,1)</f>
        <v>41180.208333333336</v>
      </c>
      <c r="T262" s="9">
        <f>(((K262/60)/60)/24)+DATE(1970,1,1)</f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E263/D263</f>
        <v>0.31201660735468567</v>
      </c>
      <c r="P263">
        <f>IF(G263 = 0, 0, E263/G263)</f>
        <v>57.936123348017624</v>
      </c>
      <c r="Q263" t="str">
        <f>LEFT(N263,FIND("/",N263)-1)</f>
        <v>music</v>
      </c>
      <c r="R263" t="str">
        <f>MID(N263,FIND("/",N263)+1,LEN(N263))</f>
        <v>rock</v>
      </c>
      <c r="S263" s="9">
        <f>(((J263/60)/60)/24)+DATE(1970,1,1)</f>
        <v>40415.208333333336</v>
      </c>
      <c r="T263" s="9">
        <f>(((K263/60)/60)/24)+DATE(1970,1,1)</f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E264/D264</f>
        <v>3.1341176470588237</v>
      </c>
      <c r="P264">
        <f>IF(G264 = 0, 0, E264/G264)</f>
        <v>49.794392523364486</v>
      </c>
      <c r="Q264" t="str">
        <f>LEFT(N264,FIND("/",N264)-1)</f>
        <v>music</v>
      </c>
      <c r="R264" t="str">
        <f>MID(N264,FIND("/",N264)+1,LEN(N264))</f>
        <v>indie rock</v>
      </c>
      <c r="S264" s="9">
        <f>(((J264/60)/60)/24)+DATE(1970,1,1)</f>
        <v>40638.208333333336</v>
      </c>
      <c r="T264" s="9">
        <f>(((K264/60)/60)/24)+DATE(1970,1,1)</f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E265/D265</f>
        <v>3.7089655172413791</v>
      </c>
      <c r="P265">
        <f>IF(G265 = 0, 0, E265/G265)</f>
        <v>54.050251256281406</v>
      </c>
      <c r="Q265" t="str">
        <f>LEFT(N265,FIND("/",N265)-1)</f>
        <v>photography</v>
      </c>
      <c r="R265" t="str">
        <f>MID(N265,FIND("/",N265)+1,LEN(N265))</f>
        <v>photography books</v>
      </c>
      <c r="S265" s="9">
        <f>(((J265/60)/60)/24)+DATE(1970,1,1)</f>
        <v>40187.25</v>
      </c>
      <c r="T265" s="9">
        <f>(((K265/60)/60)/24)+DATE(1970,1,1)</f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E266/D266</f>
        <v>3.6266447368421053</v>
      </c>
      <c r="P266">
        <f>IF(G266 = 0, 0, E266/G266)</f>
        <v>30.002721335268504</v>
      </c>
      <c r="Q266" t="str">
        <f>LEFT(N266,FIND("/",N266)-1)</f>
        <v>theater</v>
      </c>
      <c r="R266" t="str">
        <f>MID(N266,FIND("/",N266)+1,LEN(N266))</f>
        <v>plays</v>
      </c>
      <c r="S266" s="9">
        <f>(((J266/60)/60)/24)+DATE(1970,1,1)</f>
        <v>41317.25</v>
      </c>
      <c r="T266" s="9">
        <f>(((K266/60)/60)/24)+DATE(1970,1,1)</f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E267/D267</f>
        <v>1.2308163265306122</v>
      </c>
      <c r="P267">
        <f>IF(G267 = 0, 0, E267/G267)</f>
        <v>70.127906976744185</v>
      </c>
      <c r="Q267" t="str">
        <f>LEFT(N267,FIND("/",N267)-1)</f>
        <v>theater</v>
      </c>
      <c r="R267" t="str">
        <f>MID(N267,FIND("/",N267)+1,LEN(N267))</f>
        <v>plays</v>
      </c>
      <c r="S267" s="9">
        <f>(((J267/60)/60)/24)+DATE(1970,1,1)</f>
        <v>42372.25</v>
      </c>
      <c r="T267" s="9">
        <f>(((K267/60)/60)/24)+DATE(1970,1,1)</f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E268/D268</f>
        <v>0.76766756032171579</v>
      </c>
      <c r="P268">
        <f>IF(G268 = 0, 0, E268/G268)</f>
        <v>26.996228786926462</v>
      </c>
      <c r="Q268" t="str">
        <f>LEFT(N268,FIND("/",N268)-1)</f>
        <v>music</v>
      </c>
      <c r="R268" t="str">
        <f>MID(N268,FIND("/",N268)+1,LEN(N268))</f>
        <v>jazz</v>
      </c>
      <c r="S268" s="9">
        <f>(((J268/60)/60)/24)+DATE(1970,1,1)</f>
        <v>41950.25</v>
      </c>
      <c r="T268" s="9">
        <f>(((K268/60)/60)/24)+DATE(1970,1,1)</f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E269/D269</f>
        <v>2.3362012987012988</v>
      </c>
      <c r="P269">
        <f>IF(G269 = 0, 0, E269/G269)</f>
        <v>51.990606936416185</v>
      </c>
      <c r="Q269" t="str">
        <f>LEFT(N269,FIND("/",N269)-1)</f>
        <v>theater</v>
      </c>
      <c r="R269" t="str">
        <f>MID(N269,FIND("/",N269)+1,LEN(N269))</f>
        <v>plays</v>
      </c>
      <c r="S269" s="9">
        <f>(((J269/60)/60)/24)+DATE(1970,1,1)</f>
        <v>41206.208333333336</v>
      </c>
      <c r="T269" s="9">
        <f>(((K269/60)/60)/24)+DATE(1970,1,1)</f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E270/D270</f>
        <v>1.8053333333333332</v>
      </c>
      <c r="P270">
        <f>IF(G270 = 0, 0, E270/G270)</f>
        <v>56.416666666666664</v>
      </c>
      <c r="Q270" t="str">
        <f>LEFT(N270,FIND("/",N270)-1)</f>
        <v>film &amp; video</v>
      </c>
      <c r="R270" t="str">
        <f>MID(N270,FIND("/",N270)+1,LEN(N270))</f>
        <v>documentary</v>
      </c>
      <c r="S270" s="9">
        <f>(((J270/60)/60)/24)+DATE(1970,1,1)</f>
        <v>41186.208333333336</v>
      </c>
      <c r="T270" s="9">
        <f>(((K270/60)/60)/24)+DATE(1970,1,1)</f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E271/D271</f>
        <v>2.5262857142857142</v>
      </c>
      <c r="P271">
        <f>IF(G271 = 0, 0, E271/G271)</f>
        <v>101.63218390804597</v>
      </c>
      <c r="Q271" t="str">
        <f>LEFT(N271,FIND("/",N271)-1)</f>
        <v>film &amp; video</v>
      </c>
      <c r="R271" t="str">
        <f>MID(N271,FIND("/",N271)+1,LEN(N271))</f>
        <v>television</v>
      </c>
      <c r="S271" s="9">
        <f>(((J271/60)/60)/24)+DATE(1970,1,1)</f>
        <v>43496.25</v>
      </c>
      <c r="T271" s="9">
        <f>(((K271/60)/60)/24)+DATE(1970,1,1)</f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E272/D272</f>
        <v>0.27176538240368026</v>
      </c>
      <c r="P272">
        <f>IF(G272 = 0, 0, E272/G272)</f>
        <v>25.005291005291006</v>
      </c>
      <c r="Q272" t="str">
        <f>LEFT(N272,FIND("/",N272)-1)</f>
        <v>games</v>
      </c>
      <c r="R272" t="str">
        <f>MID(N272,FIND("/",N272)+1,LEN(N272))</f>
        <v>video games</v>
      </c>
      <c r="S272" s="9">
        <f>(((J272/60)/60)/24)+DATE(1970,1,1)</f>
        <v>40514.25</v>
      </c>
      <c r="T272" s="9">
        <f>(((K272/60)/60)/24)+DATE(1970,1,1)</f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E273/D273</f>
        <v>1.2706571242680547E-2</v>
      </c>
      <c r="P273">
        <f>IF(G273 = 0, 0, E273/G273)</f>
        <v>32.016393442622949</v>
      </c>
      <c r="Q273" t="str">
        <f>LEFT(N273,FIND("/",N273)-1)</f>
        <v>photography</v>
      </c>
      <c r="R273" t="str">
        <f>MID(N273,FIND("/",N273)+1,LEN(N273))</f>
        <v>photography books</v>
      </c>
      <c r="S273" s="9">
        <f>(((J273/60)/60)/24)+DATE(1970,1,1)</f>
        <v>42345.25</v>
      </c>
      <c r="T273" s="9">
        <f>(((K273/60)/60)/24)+DATE(1970,1,1)</f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E274/D274</f>
        <v>3.0400978473581213</v>
      </c>
      <c r="P274">
        <f>IF(G274 = 0, 0, E274/G274)</f>
        <v>82.021647307286173</v>
      </c>
      <c r="Q274" t="str">
        <f>LEFT(N274,FIND("/",N274)-1)</f>
        <v>theater</v>
      </c>
      <c r="R274" t="str">
        <f>MID(N274,FIND("/",N274)+1,LEN(N274))</f>
        <v>plays</v>
      </c>
      <c r="S274" s="9">
        <f>(((J274/60)/60)/24)+DATE(1970,1,1)</f>
        <v>43656.208333333328</v>
      </c>
      <c r="T274" s="9">
        <f>(((K274/60)/60)/24)+DATE(1970,1,1)</f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E275/D275</f>
        <v>1.3723076923076922</v>
      </c>
      <c r="P275">
        <f>IF(G275 = 0, 0, E275/G275)</f>
        <v>37.957446808510639</v>
      </c>
      <c r="Q275" t="str">
        <f>LEFT(N275,FIND("/",N275)-1)</f>
        <v>theater</v>
      </c>
      <c r="R275" t="str">
        <f>MID(N275,FIND("/",N275)+1,LEN(N275))</f>
        <v>plays</v>
      </c>
      <c r="S275" s="9">
        <f>(((J275/60)/60)/24)+DATE(1970,1,1)</f>
        <v>42995.208333333328</v>
      </c>
      <c r="T275" s="9">
        <f>(((K275/60)/60)/24)+DATE(1970,1,1)</f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E276/D276</f>
        <v>0.32208333333333333</v>
      </c>
      <c r="P276">
        <f>IF(G276 = 0, 0, E276/G276)</f>
        <v>51.533333333333331</v>
      </c>
      <c r="Q276" t="str">
        <f>LEFT(N276,FIND("/",N276)-1)</f>
        <v>theater</v>
      </c>
      <c r="R276" t="str">
        <f>MID(N276,FIND("/",N276)+1,LEN(N276))</f>
        <v>plays</v>
      </c>
      <c r="S276" s="9">
        <f>(((J276/60)/60)/24)+DATE(1970,1,1)</f>
        <v>43045.25</v>
      </c>
      <c r="T276" s="9">
        <f>(((K276/60)/60)/24)+DATE(1970,1,1)</f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E277/D277</f>
        <v>2.4151282051282053</v>
      </c>
      <c r="P277">
        <f>IF(G277 = 0, 0, E277/G277)</f>
        <v>81.198275862068968</v>
      </c>
      <c r="Q277" t="str">
        <f>LEFT(N277,FIND("/",N277)-1)</f>
        <v>publishing</v>
      </c>
      <c r="R277" t="str">
        <f>MID(N277,FIND("/",N277)+1,LEN(N277))</f>
        <v>translations</v>
      </c>
      <c r="S277" s="9">
        <f>(((J277/60)/60)/24)+DATE(1970,1,1)</f>
        <v>43561.208333333328</v>
      </c>
      <c r="T277" s="9">
        <f>(((K277/60)/60)/24)+DATE(1970,1,1)</f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E278/D278</f>
        <v>0.96799999999999997</v>
      </c>
      <c r="P278">
        <f>IF(G278 = 0, 0, E278/G278)</f>
        <v>40.030075187969928</v>
      </c>
      <c r="Q278" t="str">
        <f>LEFT(N278,FIND("/",N278)-1)</f>
        <v>games</v>
      </c>
      <c r="R278" t="str">
        <f>MID(N278,FIND("/",N278)+1,LEN(N278))</f>
        <v>video games</v>
      </c>
      <c r="S278" s="9">
        <f>(((J278/60)/60)/24)+DATE(1970,1,1)</f>
        <v>41018.208333333336</v>
      </c>
      <c r="T278" s="9">
        <f>(((K278/60)/60)/24)+DATE(1970,1,1)</f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E279/D279</f>
        <v>10.664285714285715</v>
      </c>
      <c r="P279">
        <f>IF(G279 = 0, 0, E279/G279)</f>
        <v>89.939759036144579</v>
      </c>
      <c r="Q279" t="str">
        <f>LEFT(N279,FIND("/",N279)-1)</f>
        <v>theater</v>
      </c>
      <c r="R279" t="str">
        <f>MID(N279,FIND("/",N279)+1,LEN(N279))</f>
        <v>plays</v>
      </c>
      <c r="S279" s="9">
        <f>(((J279/60)/60)/24)+DATE(1970,1,1)</f>
        <v>40378.208333333336</v>
      </c>
      <c r="T279" s="9">
        <f>(((K279/60)/60)/24)+DATE(1970,1,1)</f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E280/D280</f>
        <v>3.2588888888888889</v>
      </c>
      <c r="P280">
        <f>IF(G280 = 0, 0, E280/G280)</f>
        <v>96.692307692307693</v>
      </c>
      <c r="Q280" t="str">
        <f>LEFT(N280,FIND("/",N280)-1)</f>
        <v>technology</v>
      </c>
      <c r="R280" t="str">
        <f>MID(N280,FIND("/",N280)+1,LEN(N280))</f>
        <v>web</v>
      </c>
      <c r="S280" s="9">
        <f>(((J280/60)/60)/24)+DATE(1970,1,1)</f>
        <v>41239.25</v>
      </c>
      <c r="T280" s="9">
        <f>(((K280/60)/60)/24)+DATE(1970,1,1)</f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E281/D281</f>
        <v>1.7070000000000001</v>
      </c>
      <c r="P281">
        <f>IF(G281 = 0, 0, E281/G281)</f>
        <v>25.010989010989011</v>
      </c>
      <c r="Q281" t="str">
        <f>LEFT(N281,FIND("/",N281)-1)</f>
        <v>theater</v>
      </c>
      <c r="R281" t="str">
        <f>MID(N281,FIND("/",N281)+1,LEN(N281))</f>
        <v>plays</v>
      </c>
      <c r="S281" s="9">
        <f>(((J281/60)/60)/24)+DATE(1970,1,1)</f>
        <v>43346.208333333328</v>
      </c>
      <c r="T281" s="9">
        <f>(((K281/60)/60)/24)+DATE(1970,1,1)</f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E282/D282</f>
        <v>5.8144</v>
      </c>
      <c r="P282">
        <f>IF(G282 = 0, 0, E282/G282)</f>
        <v>36.987277353689571</v>
      </c>
      <c r="Q282" t="str">
        <f>LEFT(N282,FIND("/",N282)-1)</f>
        <v>film &amp; video</v>
      </c>
      <c r="R282" t="str">
        <f>MID(N282,FIND("/",N282)+1,LEN(N282))</f>
        <v>animation</v>
      </c>
      <c r="S282" s="9">
        <f>(((J282/60)/60)/24)+DATE(1970,1,1)</f>
        <v>43060.25</v>
      </c>
      <c r="T282" s="9">
        <f>(((K282/60)/60)/24)+DATE(1970,1,1)</f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E283/D283</f>
        <v>0.91520972644376897</v>
      </c>
      <c r="P283">
        <f>IF(G283 = 0, 0, E283/G283)</f>
        <v>73.012609117361791</v>
      </c>
      <c r="Q283" t="str">
        <f>LEFT(N283,FIND("/",N283)-1)</f>
        <v>theater</v>
      </c>
      <c r="R283" t="str">
        <f>MID(N283,FIND("/",N283)+1,LEN(N283))</f>
        <v>plays</v>
      </c>
      <c r="S283" s="9">
        <f>(((J283/60)/60)/24)+DATE(1970,1,1)</f>
        <v>40979.25</v>
      </c>
      <c r="T283" s="9">
        <f>(((K283/60)/60)/24)+DATE(1970,1,1)</f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E284/D284</f>
        <v>1.0804761904761904</v>
      </c>
      <c r="P284">
        <f>IF(G284 = 0, 0, E284/G284)</f>
        <v>68.240601503759393</v>
      </c>
      <c r="Q284" t="str">
        <f>LEFT(N284,FIND("/",N284)-1)</f>
        <v>film &amp; video</v>
      </c>
      <c r="R284" t="str">
        <f>MID(N284,FIND("/",N284)+1,LEN(N284))</f>
        <v>television</v>
      </c>
      <c r="S284" s="9">
        <f>(((J284/60)/60)/24)+DATE(1970,1,1)</f>
        <v>42701.25</v>
      </c>
      <c r="T284" s="9">
        <f>(((K284/60)/60)/24)+DATE(1970,1,1)</f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E285/D285</f>
        <v>0.18728395061728395</v>
      </c>
      <c r="P285">
        <f>IF(G285 = 0, 0, E285/G285)</f>
        <v>52.310344827586206</v>
      </c>
      <c r="Q285" t="str">
        <f>LEFT(N285,FIND("/",N285)-1)</f>
        <v>music</v>
      </c>
      <c r="R285" t="str">
        <f>MID(N285,FIND("/",N285)+1,LEN(N285))</f>
        <v>rock</v>
      </c>
      <c r="S285" s="9">
        <f>(((J285/60)/60)/24)+DATE(1970,1,1)</f>
        <v>42520.208333333328</v>
      </c>
      <c r="T285" s="9">
        <f>(((K285/60)/60)/24)+DATE(1970,1,1)</f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E286/D286</f>
        <v>0.83193877551020412</v>
      </c>
      <c r="P286">
        <f>IF(G286 = 0, 0, E286/G286)</f>
        <v>61.765151515151516</v>
      </c>
      <c r="Q286" t="str">
        <f>LEFT(N286,FIND("/",N286)-1)</f>
        <v>technology</v>
      </c>
      <c r="R286" t="str">
        <f>MID(N286,FIND("/",N286)+1,LEN(N286))</f>
        <v>web</v>
      </c>
      <c r="S286" s="9">
        <f>(((J286/60)/60)/24)+DATE(1970,1,1)</f>
        <v>41030.208333333336</v>
      </c>
      <c r="T286" s="9">
        <f>(((K286/60)/60)/24)+DATE(1970,1,1)</f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E287/D287</f>
        <v>7.0633333333333335</v>
      </c>
      <c r="P287">
        <f>IF(G287 = 0, 0, E287/G287)</f>
        <v>25.027559055118111</v>
      </c>
      <c r="Q287" t="str">
        <f>LEFT(N287,FIND("/",N287)-1)</f>
        <v>theater</v>
      </c>
      <c r="R287" t="str">
        <f>MID(N287,FIND("/",N287)+1,LEN(N287))</f>
        <v>plays</v>
      </c>
      <c r="S287" s="9">
        <f>(((J287/60)/60)/24)+DATE(1970,1,1)</f>
        <v>42623.208333333328</v>
      </c>
      <c r="T287" s="9">
        <f>(((K287/60)/60)/24)+DATE(1970,1,1)</f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E288/D288</f>
        <v>0.17446030330062445</v>
      </c>
      <c r="P288">
        <f>IF(G288 = 0, 0, E288/G288)</f>
        <v>106.28804347826087</v>
      </c>
      <c r="Q288" t="str">
        <f>LEFT(N288,FIND("/",N288)-1)</f>
        <v>theater</v>
      </c>
      <c r="R288" t="str">
        <f>MID(N288,FIND("/",N288)+1,LEN(N288))</f>
        <v>plays</v>
      </c>
      <c r="S288" s="9">
        <f>(((J288/60)/60)/24)+DATE(1970,1,1)</f>
        <v>42697.25</v>
      </c>
      <c r="T288" s="9">
        <f>(((K288/60)/60)/24)+DATE(1970,1,1)</f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E289/D289</f>
        <v>2.0973015873015872</v>
      </c>
      <c r="P289">
        <f>IF(G289 = 0, 0, E289/G289)</f>
        <v>75.07386363636364</v>
      </c>
      <c r="Q289" t="str">
        <f>LEFT(N289,FIND("/",N289)-1)</f>
        <v>music</v>
      </c>
      <c r="R289" t="str">
        <f>MID(N289,FIND("/",N289)+1,LEN(N289))</f>
        <v>electric music</v>
      </c>
      <c r="S289" s="9">
        <f>(((J289/60)/60)/24)+DATE(1970,1,1)</f>
        <v>42122.208333333328</v>
      </c>
      <c r="T289" s="9">
        <f>(((K289/60)/60)/24)+DATE(1970,1,1)</f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E290/D290</f>
        <v>0.97785714285714287</v>
      </c>
      <c r="P290">
        <f>IF(G290 = 0, 0, E290/G290)</f>
        <v>39.970802919708028</v>
      </c>
      <c r="Q290" t="str">
        <f>LEFT(N290,FIND("/",N290)-1)</f>
        <v>music</v>
      </c>
      <c r="R290" t="str">
        <f>MID(N290,FIND("/",N290)+1,LEN(N290))</f>
        <v>metal</v>
      </c>
      <c r="S290" s="9">
        <f>(((J290/60)/60)/24)+DATE(1970,1,1)</f>
        <v>40982.208333333336</v>
      </c>
      <c r="T290" s="9">
        <f>(((K290/60)/60)/24)+DATE(1970,1,1)</f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E291/D291</f>
        <v>16.842500000000001</v>
      </c>
      <c r="P291">
        <f>IF(G291 = 0, 0, E291/G291)</f>
        <v>39.982195845697326</v>
      </c>
      <c r="Q291" t="str">
        <f>LEFT(N291,FIND("/",N291)-1)</f>
        <v>theater</v>
      </c>
      <c r="R291" t="str">
        <f>MID(N291,FIND("/",N291)+1,LEN(N291))</f>
        <v>plays</v>
      </c>
      <c r="S291" s="9">
        <f>(((J291/60)/60)/24)+DATE(1970,1,1)</f>
        <v>42219.208333333328</v>
      </c>
      <c r="T291" s="9">
        <f>(((K291/60)/60)/24)+DATE(1970,1,1)</f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E292/D292</f>
        <v>0.54402135231316728</v>
      </c>
      <c r="P292">
        <f>IF(G292 = 0, 0, E292/G292)</f>
        <v>101.01541850220265</v>
      </c>
      <c r="Q292" t="str">
        <f>LEFT(N292,FIND("/",N292)-1)</f>
        <v>film &amp; video</v>
      </c>
      <c r="R292" t="str">
        <f>MID(N292,FIND("/",N292)+1,LEN(N292))</f>
        <v>documentary</v>
      </c>
      <c r="S292" s="9">
        <f>(((J292/60)/60)/24)+DATE(1970,1,1)</f>
        <v>41404.208333333336</v>
      </c>
      <c r="T292" s="9">
        <f>(((K292/60)/60)/24)+DATE(1970,1,1)</f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E293/D293</f>
        <v>4.5661111111111108</v>
      </c>
      <c r="P293">
        <f>IF(G293 = 0, 0, E293/G293)</f>
        <v>76.813084112149539</v>
      </c>
      <c r="Q293" t="str">
        <f>LEFT(N293,FIND("/",N293)-1)</f>
        <v>technology</v>
      </c>
      <c r="R293" t="str">
        <f>MID(N293,FIND("/",N293)+1,LEN(N293))</f>
        <v>web</v>
      </c>
      <c r="S293" s="9">
        <f>(((J293/60)/60)/24)+DATE(1970,1,1)</f>
        <v>40831.208333333336</v>
      </c>
      <c r="T293" s="9">
        <f>(((K293/60)/60)/24)+DATE(1970,1,1)</f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E294/D294</f>
        <v>9.8219178082191785E-2</v>
      </c>
      <c r="P294">
        <f>IF(G294 = 0, 0, E294/G294)</f>
        <v>71.7</v>
      </c>
      <c r="Q294" t="str">
        <f>LEFT(N294,FIND("/",N294)-1)</f>
        <v>food</v>
      </c>
      <c r="R294" t="str">
        <f>MID(N294,FIND("/",N294)+1,LEN(N294))</f>
        <v>food trucks</v>
      </c>
      <c r="S294" s="9">
        <f>(((J294/60)/60)/24)+DATE(1970,1,1)</f>
        <v>40984.208333333336</v>
      </c>
      <c r="T294" s="9">
        <f>(((K294/60)/60)/24)+DATE(1970,1,1)</f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E295/D295</f>
        <v>0.16384615384615384</v>
      </c>
      <c r="P295">
        <f>IF(G295 = 0, 0, E295/G295)</f>
        <v>33.28125</v>
      </c>
      <c r="Q295" t="str">
        <f>LEFT(N295,FIND("/",N295)-1)</f>
        <v>theater</v>
      </c>
      <c r="R295" t="str">
        <f>MID(N295,FIND("/",N295)+1,LEN(N295))</f>
        <v>plays</v>
      </c>
      <c r="S295" s="9">
        <f>(((J295/60)/60)/24)+DATE(1970,1,1)</f>
        <v>40456.208333333336</v>
      </c>
      <c r="T295" s="9">
        <f>(((K295/60)/60)/24)+DATE(1970,1,1)</f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E296/D296</f>
        <v>13.396666666666667</v>
      </c>
      <c r="P296">
        <f>IF(G296 = 0, 0, E296/G296)</f>
        <v>43.923497267759565</v>
      </c>
      <c r="Q296" t="str">
        <f>LEFT(N296,FIND("/",N296)-1)</f>
        <v>theater</v>
      </c>
      <c r="R296" t="str">
        <f>MID(N296,FIND("/",N296)+1,LEN(N296))</f>
        <v>plays</v>
      </c>
      <c r="S296" s="9">
        <f>(((J296/60)/60)/24)+DATE(1970,1,1)</f>
        <v>43399.208333333328</v>
      </c>
      <c r="T296" s="9">
        <f>(((K296/60)/60)/24)+DATE(1970,1,1)</f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E297/D297</f>
        <v>0.35650077760497667</v>
      </c>
      <c r="P297">
        <f>IF(G297 = 0, 0, E297/G297)</f>
        <v>36.004712041884815</v>
      </c>
      <c r="Q297" t="str">
        <f>LEFT(N297,FIND("/",N297)-1)</f>
        <v>theater</v>
      </c>
      <c r="R297" t="str">
        <f>MID(N297,FIND("/",N297)+1,LEN(N297))</f>
        <v>plays</v>
      </c>
      <c r="S297" s="9">
        <f>(((J297/60)/60)/24)+DATE(1970,1,1)</f>
        <v>41562.208333333336</v>
      </c>
      <c r="T297" s="9">
        <f>(((K297/60)/60)/24)+DATE(1970,1,1)</f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E298/D298</f>
        <v>0.54950819672131146</v>
      </c>
      <c r="P298">
        <f>IF(G298 = 0, 0, E298/G298)</f>
        <v>88.21052631578948</v>
      </c>
      <c r="Q298" t="str">
        <f>LEFT(N298,FIND("/",N298)-1)</f>
        <v>theater</v>
      </c>
      <c r="R298" t="str">
        <f>MID(N298,FIND("/",N298)+1,LEN(N298))</f>
        <v>plays</v>
      </c>
      <c r="S298" s="9">
        <f>(((J298/60)/60)/24)+DATE(1970,1,1)</f>
        <v>43493.25</v>
      </c>
      <c r="T298" s="9">
        <f>(((K298/60)/60)/24)+DATE(1970,1,1)</f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E299/D299</f>
        <v>0.94236111111111109</v>
      </c>
      <c r="P299">
        <f>IF(G299 = 0, 0, E299/G299)</f>
        <v>65.240384615384613</v>
      </c>
      <c r="Q299" t="str">
        <f>LEFT(N299,FIND("/",N299)-1)</f>
        <v>theater</v>
      </c>
      <c r="R299" t="str">
        <f>MID(N299,FIND("/",N299)+1,LEN(N299))</f>
        <v>plays</v>
      </c>
      <c r="S299" s="9">
        <f>(((J299/60)/60)/24)+DATE(1970,1,1)</f>
        <v>41653.25</v>
      </c>
      <c r="T299" s="9">
        <f>(((K299/60)/60)/24)+DATE(1970,1,1)</f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E300/D300</f>
        <v>1.4391428571428571</v>
      </c>
      <c r="P300">
        <f>IF(G300 = 0, 0, E300/G300)</f>
        <v>69.958333333333329</v>
      </c>
      <c r="Q300" t="str">
        <f>LEFT(N300,FIND("/",N300)-1)</f>
        <v>music</v>
      </c>
      <c r="R300" t="str">
        <f>MID(N300,FIND("/",N300)+1,LEN(N300))</f>
        <v>rock</v>
      </c>
      <c r="S300" s="9">
        <f>(((J300/60)/60)/24)+DATE(1970,1,1)</f>
        <v>42426.25</v>
      </c>
      <c r="T300" s="9">
        <f>(((K300/60)/60)/24)+DATE(1970,1,1)</f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E301/D301</f>
        <v>0.51421052631578945</v>
      </c>
      <c r="P301">
        <f>IF(G301 = 0, 0, E301/G301)</f>
        <v>39.877551020408163</v>
      </c>
      <c r="Q301" t="str">
        <f>LEFT(N301,FIND("/",N301)-1)</f>
        <v>food</v>
      </c>
      <c r="R301" t="str">
        <f>MID(N301,FIND("/",N301)+1,LEN(N301))</f>
        <v>food trucks</v>
      </c>
      <c r="S301" s="9">
        <f>(((J301/60)/60)/24)+DATE(1970,1,1)</f>
        <v>42432.25</v>
      </c>
      <c r="T301" s="9">
        <f>(((K301/60)/60)/24)+DATE(1970,1,1)</f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E302/D302</f>
        <v>0.05</v>
      </c>
      <c r="P302">
        <f>IF(G302 = 0, 0, E302/G302)</f>
        <v>5</v>
      </c>
      <c r="Q302" t="str">
        <f>LEFT(N302,FIND("/",N302)-1)</f>
        <v>publishing</v>
      </c>
      <c r="R302" t="str">
        <f>MID(N302,FIND("/",N302)+1,LEN(N302))</f>
        <v>nonfiction</v>
      </c>
      <c r="S302" s="9">
        <f>(((J302/60)/60)/24)+DATE(1970,1,1)</f>
        <v>42977.208333333328</v>
      </c>
      <c r="T302" s="9">
        <f>(((K302/60)/60)/24)+DATE(1970,1,1)</f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E303/D303</f>
        <v>13.446666666666667</v>
      </c>
      <c r="P303">
        <f>IF(G303 = 0, 0, E303/G303)</f>
        <v>41.023728813559323</v>
      </c>
      <c r="Q303" t="str">
        <f>LEFT(N303,FIND("/",N303)-1)</f>
        <v>film &amp; video</v>
      </c>
      <c r="R303" t="str">
        <f>MID(N303,FIND("/",N303)+1,LEN(N303))</f>
        <v>documentary</v>
      </c>
      <c r="S303" s="9">
        <f>(((J303/60)/60)/24)+DATE(1970,1,1)</f>
        <v>42061.25</v>
      </c>
      <c r="T303" s="9">
        <f>(((K303/60)/60)/24)+DATE(1970,1,1)</f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E304/D304</f>
        <v>0.31844940867279897</v>
      </c>
      <c r="P304">
        <f>IF(G304 = 0, 0, E304/G304)</f>
        <v>98.914285714285711</v>
      </c>
      <c r="Q304" t="str">
        <f>LEFT(N304,FIND("/",N304)-1)</f>
        <v>theater</v>
      </c>
      <c r="R304" t="str">
        <f>MID(N304,FIND("/",N304)+1,LEN(N304))</f>
        <v>plays</v>
      </c>
      <c r="S304" s="9">
        <f>(((J304/60)/60)/24)+DATE(1970,1,1)</f>
        <v>43345.208333333328</v>
      </c>
      <c r="T304" s="9">
        <f>(((K304/60)/60)/24)+DATE(1970,1,1)</f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E305/D305</f>
        <v>0.82617647058823529</v>
      </c>
      <c r="P305">
        <f>IF(G305 = 0, 0, E305/G305)</f>
        <v>87.78125</v>
      </c>
      <c r="Q305" t="str">
        <f>LEFT(N305,FIND("/",N305)-1)</f>
        <v>music</v>
      </c>
      <c r="R305" t="str">
        <f>MID(N305,FIND("/",N305)+1,LEN(N305))</f>
        <v>indie rock</v>
      </c>
      <c r="S305" s="9">
        <f>(((J305/60)/60)/24)+DATE(1970,1,1)</f>
        <v>42376.25</v>
      </c>
      <c r="T305" s="9">
        <f>(((K305/60)/60)/24)+DATE(1970,1,1)</f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E306/D306</f>
        <v>5.4614285714285717</v>
      </c>
      <c r="P306">
        <f>IF(G306 = 0, 0, E306/G306)</f>
        <v>80.767605633802816</v>
      </c>
      <c r="Q306" t="str">
        <f>LEFT(N306,FIND("/",N306)-1)</f>
        <v>film &amp; video</v>
      </c>
      <c r="R306" t="str">
        <f>MID(N306,FIND("/",N306)+1,LEN(N306))</f>
        <v>documentary</v>
      </c>
      <c r="S306" s="9">
        <f>(((J306/60)/60)/24)+DATE(1970,1,1)</f>
        <v>42589.208333333328</v>
      </c>
      <c r="T306" s="9">
        <f>(((K306/60)/60)/24)+DATE(1970,1,1)</f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E307/D307</f>
        <v>2.8621428571428571</v>
      </c>
      <c r="P307">
        <f>IF(G307 = 0, 0, E307/G307)</f>
        <v>94.28235294117647</v>
      </c>
      <c r="Q307" t="str">
        <f>LEFT(N307,FIND("/",N307)-1)</f>
        <v>theater</v>
      </c>
      <c r="R307" t="str">
        <f>MID(N307,FIND("/",N307)+1,LEN(N307))</f>
        <v>plays</v>
      </c>
      <c r="S307" s="9">
        <f>(((J307/60)/60)/24)+DATE(1970,1,1)</f>
        <v>42448.208333333328</v>
      </c>
      <c r="T307" s="9">
        <f>(((K307/60)/60)/24)+DATE(1970,1,1)</f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E308/D308</f>
        <v>7.9076923076923072E-2</v>
      </c>
      <c r="P308">
        <f>IF(G308 = 0, 0, E308/G308)</f>
        <v>73.428571428571431</v>
      </c>
      <c r="Q308" t="str">
        <f>LEFT(N308,FIND("/",N308)-1)</f>
        <v>theater</v>
      </c>
      <c r="R308" t="str">
        <f>MID(N308,FIND("/",N308)+1,LEN(N308))</f>
        <v>plays</v>
      </c>
      <c r="S308" s="9">
        <f>(((J308/60)/60)/24)+DATE(1970,1,1)</f>
        <v>42930.208333333328</v>
      </c>
      <c r="T308" s="9">
        <f>(((K308/60)/60)/24)+DATE(1970,1,1)</f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E309/D309</f>
        <v>1.3213677811550153</v>
      </c>
      <c r="P309">
        <f>IF(G309 = 0, 0, E309/G309)</f>
        <v>65.968133535660087</v>
      </c>
      <c r="Q309" t="str">
        <f>LEFT(N309,FIND("/",N309)-1)</f>
        <v>publishing</v>
      </c>
      <c r="R309" t="str">
        <f>MID(N309,FIND("/",N309)+1,LEN(N309))</f>
        <v>fiction</v>
      </c>
      <c r="S309" s="9">
        <f>(((J309/60)/60)/24)+DATE(1970,1,1)</f>
        <v>41066.208333333336</v>
      </c>
      <c r="T309" s="9">
        <f>(((K309/60)/60)/24)+DATE(1970,1,1)</f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E310/D310</f>
        <v>0.74077834179357027</v>
      </c>
      <c r="P310">
        <f>IF(G310 = 0, 0, E310/G310)</f>
        <v>109.04109589041096</v>
      </c>
      <c r="Q310" t="str">
        <f>LEFT(N310,FIND("/",N310)-1)</f>
        <v>theater</v>
      </c>
      <c r="R310" t="str">
        <f>MID(N310,FIND("/",N310)+1,LEN(N310))</f>
        <v>plays</v>
      </c>
      <c r="S310" s="9">
        <f>(((J310/60)/60)/24)+DATE(1970,1,1)</f>
        <v>40651.208333333336</v>
      </c>
      <c r="T310" s="9">
        <f>(((K310/60)/60)/24)+DATE(1970,1,1)</f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E311/D311</f>
        <v>0.75292682926829269</v>
      </c>
      <c r="P311">
        <f>IF(G311 = 0, 0, E311/G311)</f>
        <v>41.16</v>
      </c>
      <c r="Q311" t="str">
        <f>LEFT(N311,FIND("/",N311)-1)</f>
        <v>music</v>
      </c>
      <c r="R311" t="str">
        <f>MID(N311,FIND("/",N311)+1,LEN(N311))</f>
        <v>indie rock</v>
      </c>
      <c r="S311" s="9">
        <f>(((J311/60)/60)/24)+DATE(1970,1,1)</f>
        <v>40807.208333333336</v>
      </c>
      <c r="T311" s="9">
        <f>(((K311/60)/60)/24)+DATE(1970,1,1)</f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E312/D312</f>
        <v>0.20333333333333334</v>
      </c>
      <c r="P312">
        <f>IF(G312 = 0, 0, E312/G312)</f>
        <v>99.125</v>
      </c>
      <c r="Q312" t="str">
        <f>LEFT(N312,FIND("/",N312)-1)</f>
        <v>games</v>
      </c>
      <c r="R312" t="str">
        <f>MID(N312,FIND("/",N312)+1,LEN(N312))</f>
        <v>video games</v>
      </c>
      <c r="S312" s="9">
        <f>(((J312/60)/60)/24)+DATE(1970,1,1)</f>
        <v>40277.208333333336</v>
      </c>
      <c r="T312" s="9">
        <f>(((K312/60)/60)/24)+DATE(1970,1,1)</f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E313/D313</f>
        <v>2.0336507936507937</v>
      </c>
      <c r="P313">
        <f>IF(G313 = 0, 0, E313/G313)</f>
        <v>105.88429752066116</v>
      </c>
      <c r="Q313" t="str">
        <f>LEFT(N313,FIND("/",N313)-1)</f>
        <v>theater</v>
      </c>
      <c r="R313" t="str">
        <f>MID(N313,FIND("/",N313)+1,LEN(N313))</f>
        <v>plays</v>
      </c>
      <c r="S313" s="9">
        <f>(((J313/60)/60)/24)+DATE(1970,1,1)</f>
        <v>40590.25</v>
      </c>
      <c r="T313" s="9">
        <f>(((K313/60)/60)/24)+DATE(1970,1,1)</f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E314/D314</f>
        <v>3.1022842639593908</v>
      </c>
      <c r="P314">
        <f>IF(G314 = 0, 0, E314/G314)</f>
        <v>48.996525921966864</v>
      </c>
      <c r="Q314" t="str">
        <f>LEFT(N314,FIND("/",N314)-1)</f>
        <v>theater</v>
      </c>
      <c r="R314" t="str">
        <f>MID(N314,FIND("/",N314)+1,LEN(N314))</f>
        <v>plays</v>
      </c>
      <c r="S314" s="9">
        <f>(((J314/60)/60)/24)+DATE(1970,1,1)</f>
        <v>41572.208333333336</v>
      </c>
      <c r="T314" s="9">
        <f>(((K314/60)/60)/24)+DATE(1970,1,1)</f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E315/D315</f>
        <v>3.9531818181818181</v>
      </c>
      <c r="P315">
        <f>IF(G315 = 0, 0, E315/G315)</f>
        <v>39</v>
      </c>
      <c r="Q315" t="str">
        <f>LEFT(N315,FIND("/",N315)-1)</f>
        <v>music</v>
      </c>
      <c r="R315" t="str">
        <f>MID(N315,FIND("/",N315)+1,LEN(N315))</f>
        <v>rock</v>
      </c>
      <c r="S315" s="9">
        <f>(((J315/60)/60)/24)+DATE(1970,1,1)</f>
        <v>40966.25</v>
      </c>
      <c r="T315" s="9">
        <f>(((K315/60)/60)/24)+DATE(1970,1,1)</f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E316/D316</f>
        <v>2.9471428571428571</v>
      </c>
      <c r="P316">
        <f>IF(G316 = 0, 0, E316/G316)</f>
        <v>31.022556390977442</v>
      </c>
      <c r="Q316" t="str">
        <f>LEFT(N316,FIND("/",N316)-1)</f>
        <v>film &amp; video</v>
      </c>
      <c r="R316" t="str">
        <f>MID(N316,FIND("/",N316)+1,LEN(N316))</f>
        <v>documentary</v>
      </c>
      <c r="S316" s="9">
        <f>(((J316/60)/60)/24)+DATE(1970,1,1)</f>
        <v>43536.208333333328</v>
      </c>
      <c r="T316" s="9">
        <f>(((K316/60)/60)/24)+DATE(1970,1,1)</f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E317/D317</f>
        <v>0.33894736842105261</v>
      </c>
      <c r="P317">
        <f>IF(G317 = 0, 0, E317/G317)</f>
        <v>103.87096774193549</v>
      </c>
      <c r="Q317" t="str">
        <f>LEFT(N317,FIND("/",N317)-1)</f>
        <v>theater</v>
      </c>
      <c r="R317" t="str">
        <f>MID(N317,FIND("/",N317)+1,LEN(N317))</f>
        <v>plays</v>
      </c>
      <c r="S317" s="9">
        <f>(((J317/60)/60)/24)+DATE(1970,1,1)</f>
        <v>41783.208333333336</v>
      </c>
      <c r="T317" s="9">
        <f>(((K317/60)/60)/24)+DATE(1970,1,1)</f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E318/D318</f>
        <v>0.66677083333333331</v>
      </c>
      <c r="P318">
        <f>IF(G318 = 0, 0, E318/G318)</f>
        <v>59.268518518518519</v>
      </c>
      <c r="Q318" t="str">
        <f>LEFT(N318,FIND("/",N318)-1)</f>
        <v>food</v>
      </c>
      <c r="R318" t="str">
        <f>MID(N318,FIND("/",N318)+1,LEN(N318))</f>
        <v>food trucks</v>
      </c>
      <c r="S318" s="9">
        <f>(((J318/60)/60)/24)+DATE(1970,1,1)</f>
        <v>43788.25</v>
      </c>
      <c r="T318" s="9">
        <f>(((K318/60)/60)/24)+DATE(1970,1,1)</f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E319/D319</f>
        <v>0.19227272727272726</v>
      </c>
      <c r="P319">
        <f>IF(G319 = 0, 0, E319/G319)</f>
        <v>42.3</v>
      </c>
      <c r="Q319" t="str">
        <f>LEFT(N319,FIND("/",N319)-1)</f>
        <v>theater</v>
      </c>
      <c r="R319" t="str">
        <f>MID(N319,FIND("/",N319)+1,LEN(N319))</f>
        <v>plays</v>
      </c>
      <c r="S319" s="9">
        <f>(((J319/60)/60)/24)+DATE(1970,1,1)</f>
        <v>42869.208333333328</v>
      </c>
      <c r="T319" s="9">
        <f>(((K319/60)/60)/24)+DATE(1970,1,1)</f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E320/D320</f>
        <v>0.15842105263157893</v>
      </c>
      <c r="P320">
        <f>IF(G320 = 0, 0, E320/G320)</f>
        <v>53.117647058823529</v>
      </c>
      <c r="Q320" t="str">
        <f>LEFT(N320,FIND("/",N320)-1)</f>
        <v>music</v>
      </c>
      <c r="R320" t="str">
        <f>MID(N320,FIND("/",N320)+1,LEN(N320))</f>
        <v>rock</v>
      </c>
      <c r="S320" s="9">
        <f>(((J320/60)/60)/24)+DATE(1970,1,1)</f>
        <v>41684.25</v>
      </c>
      <c r="T320" s="9">
        <f>(((K320/60)/60)/24)+DATE(1970,1,1)</f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E321/D321</f>
        <v>0.38702380952380955</v>
      </c>
      <c r="P321">
        <f>IF(G321 = 0, 0, E321/G321)</f>
        <v>50.796875</v>
      </c>
      <c r="Q321" t="str">
        <f>LEFT(N321,FIND("/",N321)-1)</f>
        <v>technology</v>
      </c>
      <c r="R321" t="str">
        <f>MID(N321,FIND("/",N321)+1,LEN(N321))</f>
        <v>web</v>
      </c>
      <c r="S321" s="9">
        <f>(((J321/60)/60)/24)+DATE(1970,1,1)</f>
        <v>40402.208333333336</v>
      </c>
      <c r="T321" s="9">
        <f>(((K321/60)/60)/24)+DATE(1970,1,1)</f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E322/D322</f>
        <v>9.5876777251184833E-2</v>
      </c>
      <c r="P322">
        <f>IF(G322 = 0, 0, E322/G322)</f>
        <v>101.15</v>
      </c>
      <c r="Q322" t="str">
        <f>LEFT(N322,FIND("/",N322)-1)</f>
        <v>publishing</v>
      </c>
      <c r="R322" t="str">
        <f>MID(N322,FIND("/",N322)+1,LEN(N322))</f>
        <v>fiction</v>
      </c>
      <c r="S322" s="9">
        <f>(((J322/60)/60)/24)+DATE(1970,1,1)</f>
        <v>40673.208333333336</v>
      </c>
      <c r="T322" s="9">
        <f>(((K322/60)/60)/24)+DATE(1970,1,1)</f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E323/D323</f>
        <v>0.94144366197183094</v>
      </c>
      <c r="P323">
        <f>IF(G323 = 0, 0, E323/G323)</f>
        <v>65.000810372771468</v>
      </c>
      <c r="Q323" t="str">
        <f>LEFT(N323,FIND("/",N323)-1)</f>
        <v>film &amp; video</v>
      </c>
      <c r="R323" t="str">
        <f>MID(N323,FIND("/",N323)+1,LEN(N323))</f>
        <v>shorts</v>
      </c>
      <c r="S323" s="9">
        <f>(((J323/60)/60)/24)+DATE(1970,1,1)</f>
        <v>40634.208333333336</v>
      </c>
      <c r="T323" s="9">
        <f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E324/D324</f>
        <v>1.6656234096692113</v>
      </c>
      <c r="P324">
        <f>IF(G324 = 0, 0, E324/G324)</f>
        <v>37.998645510835914</v>
      </c>
      <c r="Q324" t="str">
        <f>LEFT(N324,FIND("/",N324)-1)</f>
        <v>theater</v>
      </c>
      <c r="R324" t="str">
        <f>MID(N324,FIND("/",N324)+1,LEN(N324))</f>
        <v>plays</v>
      </c>
      <c r="S324" s="9">
        <f>(((J324/60)/60)/24)+DATE(1970,1,1)</f>
        <v>40507.25</v>
      </c>
      <c r="T324" s="9">
        <f>(((K324/60)/60)/24)+DATE(1970,1,1)</f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E325/D325</f>
        <v>0.24134831460674158</v>
      </c>
      <c r="P325">
        <f>IF(G325 = 0, 0, E325/G325)</f>
        <v>82.615384615384613</v>
      </c>
      <c r="Q325" t="str">
        <f>LEFT(N325,FIND("/",N325)-1)</f>
        <v>film &amp; video</v>
      </c>
      <c r="R325" t="str">
        <f>MID(N325,FIND("/",N325)+1,LEN(N325))</f>
        <v>documentary</v>
      </c>
      <c r="S325" s="9">
        <f>(((J325/60)/60)/24)+DATE(1970,1,1)</f>
        <v>41725.208333333336</v>
      </c>
      <c r="T325" s="9">
        <f>(((K325/60)/60)/24)+DATE(1970,1,1)</f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E326/D326</f>
        <v>1.6405633802816901</v>
      </c>
      <c r="P326">
        <f>IF(G326 = 0, 0, E326/G326)</f>
        <v>37.941368078175898</v>
      </c>
      <c r="Q326" t="str">
        <f>LEFT(N326,FIND("/",N326)-1)</f>
        <v>theater</v>
      </c>
      <c r="R326" t="str">
        <f>MID(N326,FIND("/",N326)+1,LEN(N326))</f>
        <v>plays</v>
      </c>
      <c r="S326" s="9">
        <f>(((J326/60)/60)/24)+DATE(1970,1,1)</f>
        <v>42176.208333333328</v>
      </c>
      <c r="T326" s="9">
        <f>(((K326/60)/60)/24)+DATE(1970,1,1)</f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E327/D327</f>
        <v>0.90723076923076929</v>
      </c>
      <c r="P327">
        <f>IF(G327 = 0, 0, E327/G327)</f>
        <v>80.780821917808225</v>
      </c>
      <c r="Q327" t="str">
        <f>LEFT(N327,FIND("/",N327)-1)</f>
        <v>theater</v>
      </c>
      <c r="R327" t="str">
        <f>MID(N327,FIND("/",N327)+1,LEN(N327))</f>
        <v>plays</v>
      </c>
      <c r="S327" s="9">
        <f>(((J327/60)/60)/24)+DATE(1970,1,1)</f>
        <v>43267.208333333328</v>
      </c>
      <c r="T327" s="9">
        <f>(((K327/60)/60)/24)+DATE(1970,1,1)</f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E328/D328</f>
        <v>0.46194444444444444</v>
      </c>
      <c r="P328">
        <f>IF(G328 = 0, 0, E328/G328)</f>
        <v>25.984375</v>
      </c>
      <c r="Q328" t="str">
        <f>LEFT(N328,FIND("/",N328)-1)</f>
        <v>film &amp; video</v>
      </c>
      <c r="R328" t="str">
        <f>MID(N328,FIND("/",N328)+1,LEN(N328))</f>
        <v>animation</v>
      </c>
      <c r="S328" s="9">
        <f>(((J328/60)/60)/24)+DATE(1970,1,1)</f>
        <v>42364.25</v>
      </c>
      <c r="T328" s="9">
        <f>(((K328/60)/60)/24)+DATE(1970,1,1)</f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E329/D329</f>
        <v>0.38538461538461538</v>
      </c>
      <c r="P329">
        <f>IF(G329 = 0, 0, E329/G329)</f>
        <v>30.363636363636363</v>
      </c>
      <c r="Q329" t="str">
        <f>LEFT(N329,FIND("/",N329)-1)</f>
        <v>theater</v>
      </c>
      <c r="R329" t="str">
        <f>MID(N329,FIND("/",N329)+1,LEN(N329))</f>
        <v>plays</v>
      </c>
      <c r="S329" s="9">
        <f>(((J329/60)/60)/24)+DATE(1970,1,1)</f>
        <v>43705.208333333328</v>
      </c>
      <c r="T329" s="9">
        <f>(((K329/60)/60)/24)+DATE(1970,1,1)</f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E330/D330</f>
        <v>1.3356231003039514</v>
      </c>
      <c r="P330">
        <f>IF(G330 = 0, 0, E330/G330)</f>
        <v>54.004916018025398</v>
      </c>
      <c r="Q330" t="str">
        <f>LEFT(N330,FIND("/",N330)-1)</f>
        <v>music</v>
      </c>
      <c r="R330" t="str">
        <f>MID(N330,FIND("/",N330)+1,LEN(N330))</f>
        <v>rock</v>
      </c>
      <c r="S330" s="9">
        <f>(((J330/60)/60)/24)+DATE(1970,1,1)</f>
        <v>43434.25</v>
      </c>
      <c r="T330" s="9">
        <f>(((K330/60)/60)/24)+DATE(1970,1,1)</f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E331/D331</f>
        <v>0.22896588486140726</v>
      </c>
      <c r="P331">
        <f>IF(G331 = 0, 0, E331/G331)</f>
        <v>101.78672985781991</v>
      </c>
      <c r="Q331" t="str">
        <f>LEFT(N331,FIND("/",N331)-1)</f>
        <v>games</v>
      </c>
      <c r="R331" t="str">
        <f>MID(N331,FIND("/",N331)+1,LEN(N331))</f>
        <v>video games</v>
      </c>
      <c r="S331" s="9">
        <f>(((J331/60)/60)/24)+DATE(1970,1,1)</f>
        <v>42716.25</v>
      </c>
      <c r="T331" s="9">
        <f>(((K331/60)/60)/24)+DATE(1970,1,1)</f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E332/D332</f>
        <v>1.8495548961424333</v>
      </c>
      <c r="P332">
        <f>IF(G332 = 0, 0, E332/G332)</f>
        <v>45.003610108303249</v>
      </c>
      <c r="Q332" t="str">
        <f>LEFT(N332,FIND("/",N332)-1)</f>
        <v>film &amp; video</v>
      </c>
      <c r="R332" t="str">
        <f>MID(N332,FIND("/",N332)+1,LEN(N332))</f>
        <v>documentary</v>
      </c>
      <c r="S332" s="9">
        <f>(((J332/60)/60)/24)+DATE(1970,1,1)</f>
        <v>43077.25</v>
      </c>
      <c r="T332" s="9">
        <f>(((K332/60)/60)/24)+DATE(1970,1,1)</f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E333/D333</f>
        <v>4.4372727272727275</v>
      </c>
      <c r="P333">
        <f>IF(G333 = 0, 0, E333/G333)</f>
        <v>77.068421052631578</v>
      </c>
      <c r="Q333" t="str">
        <f>LEFT(N333,FIND("/",N333)-1)</f>
        <v>food</v>
      </c>
      <c r="R333" t="str">
        <f>MID(N333,FIND("/",N333)+1,LEN(N333))</f>
        <v>food trucks</v>
      </c>
      <c r="S333" s="9">
        <f>(((J333/60)/60)/24)+DATE(1970,1,1)</f>
        <v>40896.25</v>
      </c>
      <c r="T333" s="9">
        <f>(((K333/60)/60)/24)+DATE(1970,1,1)</f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E334/D334</f>
        <v>1.999806763285024</v>
      </c>
      <c r="P334">
        <f>IF(G334 = 0, 0, E334/G334)</f>
        <v>88.076595744680844</v>
      </c>
      <c r="Q334" t="str">
        <f>LEFT(N334,FIND("/",N334)-1)</f>
        <v>technology</v>
      </c>
      <c r="R334" t="str">
        <f>MID(N334,FIND("/",N334)+1,LEN(N334))</f>
        <v>wearables</v>
      </c>
      <c r="S334" s="9">
        <f>(((J334/60)/60)/24)+DATE(1970,1,1)</f>
        <v>41361.208333333336</v>
      </c>
      <c r="T334" s="9">
        <f>(((K334/60)/60)/24)+DATE(1970,1,1)</f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E335/D335</f>
        <v>1.2395833333333333</v>
      </c>
      <c r="P335">
        <f>IF(G335 = 0, 0, E335/G335)</f>
        <v>47.035573122529641</v>
      </c>
      <c r="Q335" t="str">
        <f>LEFT(N335,FIND("/",N335)-1)</f>
        <v>theater</v>
      </c>
      <c r="R335" t="str">
        <f>MID(N335,FIND("/",N335)+1,LEN(N335))</f>
        <v>plays</v>
      </c>
      <c r="S335" s="9">
        <f>(((J335/60)/60)/24)+DATE(1970,1,1)</f>
        <v>43424.25</v>
      </c>
      <c r="T335" s="9">
        <f>(((K335/60)/60)/24)+DATE(1970,1,1)</f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E336/D336</f>
        <v>1.8661329305135952</v>
      </c>
      <c r="P336">
        <f>IF(G336 = 0, 0, E336/G336)</f>
        <v>110.99550763701707</v>
      </c>
      <c r="Q336" t="str">
        <f>LEFT(N336,FIND("/",N336)-1)</f>
        <v>music</v>
      </c>
      <c r="R336" t="str">
        <f>MID(N336,FIND("/",N336)+1,LEN(N336))</f>
        <v>rock</v>
      </c>
      <c r="S336" s="9">
        <f>(((J336/60)/60)/24)+DATE(1970,1,1)</f>
        <v>43110.25</v>
      </c>
      <c r="T336" s="9">
        <f>(((K336/60)/60)/24)+DATE(1970,1,1)</f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E337/D337</f>
        <v>1.1428538550057536</v>
      </c>
      <c r="P337">
        <f>IF(G337 = 0, 0, E337/G337)</f>
        <v>87.003066141042481</v>
      </c>
      <c r="Q337" t="str">
        <f>LEFT(N337,FIND("/",N337)-1)</f>
        <v>music</v>
      </c>
      <c r="R337" t="str">
        <f>MID(N337,FIND("/",N337)+1,LEN(N337))</f>
        <v>rock</v>
      </c>
      <c r="S337" s="9">
        <f>(((J337/60)/60)/24)+DATE(1970,1,1)</f>
        <v>43784.25</v>
      </c>
      <c r="T337" s="9">
        <f>(((K337/60)/60)/24)+DATE(1970,1,1)</f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E338/D338</f>
        <v>0.97032531824611035</v>
      </c>
      <c r="P338">
        <f>IF(G338 = 0, 0, E338/G338)</f>
        <v>63.994402985074629</v>
      </c>
      <c r="Q338" t="str">
        <f>LEFT(N338,FIND("/",N338)-1)</f>
        <v>music</v>
      </c>
      <c r="R338" t="str">
        <f>MID(N338,FIND("/",N338)+1,LEN(N338))</f>
        <v>rock</v>
      </c>
      <c r="S338" s="9">
        <f>(((J338/60)/60)/24)+DATE(1970,1,1)</f>
        <v>40527.25</v>
      </c>
      <c r="T338" s="9">
        <f>(((K338/60)/60)/24)+DATE(1970,1,1)</f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E339/D339</f>
        <v>1.2281904761904763</v>
      </c>
      <c r="P339">
        <f>IF(G339 = 0, 0, E339/G339)</f>
        <v>105.9945205479452</v>
      </c>
      <c r="Q339" t="str">
        <f>LEFT(N339,FIND("/",N339)-1)</f>
        <v>theater</v>
      </c>
      <c r="R339" t="str">
        <f>MID(N339,FIND("/",N339)+1,LEN(N339))</f>
        <v>plays</v>
      </c>
      <c r="S339" s="9">
        <f>(((J339/60)/60)/24)+DATE(1970,1,1)</f>
        <v>43780.25</v>
      </c>
      <c r="T339" s="9">
        <f>(((K339/60)/60)/24)+DATE(1970,1,1)</f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E340/D340</f>
        <v>1.7914326647564469</v>
      </c>
      <c r="P340">
        <f>IF(G340 = 0, 0, E340/G340)</f>
        <v>73.989349112426041</v>
      </c>
      <c r="Q340" t="str">
        <f>LEFT(N340,FIND("/",N340)-1)</f>
        <v>theater</v>
      </c>
      <c r="R340" t="str">
        <f>MID(N340,FIND("/",N340)+1,LEN(N340))</f>
        <v>plays</v>
      </c>
      <c r="S340" s="9">
        <f>(((J340/60)/60)/24)+DATE(1970,1,1)</f>
        <v>40821.208333333336</v>
      </c>
      <c r="T340" s="9">
        <f>(((K340/60)/60)/24)+DATE(1970,1,1)</f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E341/D341</f>
        <v>0.79951577402787966</v>
      </c>
      <c r="P341">
        <f>IF(G341 = 0, 0, E341/G341)</f>
        <v>84.02004626060139</v>
      </c>
      <c r="Q341" t="str">
        <f>LEFT(N341,FIND("/",N341)-1)</f>
        <v>theater</v>
      </c>
      <c r="R341" t="str">
        <f>MID(N341,FIND("/",N341)+1,LEN(N341))</f>
        <v>plays</v>
      </c>
      <c r="S341" s="9">
        <f>(((J341/60)/60)/24)+DATE(1970,1,1)</f>
        <v>42949.208333333328</v>
      </c>
      <c r="T341" s="9">
        <f>(((K341/60)/60)/24)+DATE(1970,1,1)</f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E342/D342</f>
        <v>0.94242587601078165</v>
      </c>
      <c r="P342">
        <f>IF(G342 = 0, 0, E342/G342)</f>
        <v>88.966921119592882</v>
      </c>
      <c r="Q342" t="str">
        <f>LEFT(N342,FIND("/",N342)-1)</f>
        <v>photography</v>
      </c>
      <c r="R342" t="str">
        <f>MID(N342,FIND("/",N342)+1,LEN(N342))</f>
        <v>photography books</v>
      </c>
      <c r="S342" s="9">
        <f>(((J342/60)/60)/24)+DATE(1970,1,1)</f>
        <v>40889.25</v>
      </c>
      <c r="T342" s="9">
        <f>(((K342/60)/60)/24)+DATE(1970,1,1)</f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E343/D343</f>
        <v>0.84669291338582675</v>
      </c>
      <c r="P343">
        <f>IF(G343 = 0, 0, E343/G343)</f>
        <v>76.990453460620529</v>
      </c>
      <c r="Q343" t="str">
        <f>LEFT(N343,FIND("/",N343)-1)</f>
        <v>music</v>
      </c>
      <c r="R343" t="str">
        <f>MID(N343,FIND("/",N343)+1,LEN(N343))</f>
        <v>indie rock</v>
      </c>
      <c r="S343" s="9">
        <f>(((J343/60)/60)/24)+DATE(1970,1,1)</f>
        <v>42244.208333333328</v>
      </c>
      <c r="T343" s="9">
        <f>(((K343/60)/60)/24)+DATE(1970,1,1)</f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E344/D344</f>
        <v>0.66521920668058454</v>
      </c>
      <c r="P344">
        <f>IF(G344 = 0, 0, E344/G344)</f>
        <v>97.146341463414629</v>
      </c>
      <c r="Q344" t="str">
        <f>LEFT(N344,FIND("/",N344)-1)</f>
        <v>theater</v>
      </c>
      <c r="R344" t="str">
        <f>MID(N344,FIND("/",N344)+1,LEN(N344))</f>
        <v>plays</v>
      </c>
      <c r="S344" s="9">
        <f>(((J344/60)/60)/24)+DATE(1970,1,1)</f>
        <v>41475.208333333336</v>
      </c>
      <c r="T344" s="9">
        <f>(((K344/60)/60)/24)+DATE(1970,1,1)</f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E345/D345</f>
        <v>0.53922222222222227</v>
      </c>
      <c r="P345">
        <f>IF(G345 = 0, 0, E345/G345)</f>
        <v>33.013605442176868</v>
      </c>
      <c r="Q345" t="str">
        <f>LEFT(N345,FIND("/",N345)-1)</f>
        <v>theater</v>
      </c>
      <c r="R345" t="str">
        <f>MID(N345,FIND("/",N345)+1,LEN(N345))</f>
        <v>plays</v>
      </c>
      <c r="S345" s="9">
        <f>(((J345/60)/60)/24)+DATE(1970,1,1)</f>
        <v>41597.25</v>
      </c>
      <c r="T345" s="9">
        <f>(((K345/60)/60)/24)+DATE(1970,1,1)</f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E346/D346</f>
        <v>0.41983299595141699</v>
      </c>
      <c r="P346">
        <f>IF(G346 = 0, 0, E346/G346)</f>
        <v>99.950602409638549</v>
      </c>
      <c r="Q346" t="str">
        <f>LEFT(N346,FIND("/",N346)-1)</f>
        <v>games</v>
      </c>
      <c r="R346" t="str">
        <f>MID(N346,FIND("/",N346)+1,LEN(N346))</f>
        <v>video games</v>
      </c>
      <c r="S346" s="9">
        <f>(((J346/60)/60)/24)+DATE(1970,1,1)</f>
        <v>43122.25</v>
      </c>
      <c r="T346" s="9">
        <f>(((K346/60)/60)/24)+DATE(1970,1,1)</f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E347/D347</f>
        <v>0.14694796954314721</v>
      </c>
      <c r="P347">
        <f>IF(G347 = 0, 0, E347/G347)</f>
        <v>69.966767371601208</v>
      </c>
      <c r="Q347" t="str">
        <f>LEFT(N347,FIND("/",N347)-1)</f>
        <v>film &amp; video</v>
      </c>
      <c r="R347" t="str">
        <f>MID(N347,FIND("/",N347)+1,LEN(N347))</f>
        <v>drama</v>
      </c>
      <c r="S347" s="9">
        <f>(((J347/60)/60)/24)+DATE(1970,1,1)</f>
        <v>42194.208333333328</v>
      </c>
      <c r="T347" s="9">
        <f>(((K347/60)/60)/24)+DATE(1970,1,1)</f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E348/D348</f>
        <v>0.34475</v>
      </c>
      <c r="P348">
        <f>IF(G348 = 0, 0, E348/G348)</f>
        <v>110.32</v>
      </c>
      <c r="Q348" t="str">
        <f>LEFT(N348,FIND("/",N348)-1)</f>
        <v>music</v>
      </c>
      <c r="R348" t="str">
        <f>MID(N348,FIND("/",N348)+1,LEN(N348))</f>
        <v>indie rock</v>
      </c>
      <c r="S348" s="9">
        <f>(((J348/60)/60)/24)+DATE(1970,1,1)</f>
        <v>42971.208333333328</v>
      </c>
      <c r="T348" s="9">
        <f>(((K348/60)/60)/24)+DATE(1970,1,1)</f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E349/D349</f>
        <v>14.007777777777777</v>
      </c>
      <c r="P349">
        <f>IF(G349 = 0, 0, E349/G349)</f>
        <v>66.005235602094245</v>
      </c>
      <c r="Q349" t="str">
        <f>LEFT(N349,FIND("/",N349)-1)</f>
        <v>technology</v>
      </c>
      <c r="R349" t="str">
        <f>MID(N349,FIND("/",N349)+1,LEN(N349))</f>
        <v>web</v>
      </c>
      <c r="S349" s="9">
        <f>(((J349/60)/60)/24)+DATE(1970,1,1)</f>
        <v>42046.25</v>
      </c>
      <c r="T349" s="9">
        <f>(((K349/60)/60)/24)+DATE(1970,1,1)</f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E350/D350</f>
        <v>0.71770351758793971</v>
      </c>
      <c r="P350">
        <f>IF(G350 = 0, 0, E350/G350)</f>
        <v>41.005742176284812</v>
      </c>
      <c r="Q350" t="str">
        <f>LEFT(N350,FIND("/",N350)-1)</f>
        <v>food</v>
      </c>
      <c r="R350" t="str">
        <f>MID(N350,FIND("/",N350)+1,LEN(N350))</f>
        <v>food trucks</v>
      </c>
      <c r="S350" s="9">
        <f>(((J350/60)/60)/24)+DATE(1970,1,1)</f>
        <v>42782.25</v>
      </c>
      <c r="T350" s="9">
        <f>(((K350/60)/60)/24)+DATE(1970,1,1)</f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E351/D351</f>
        <v>0.53074115044247783</v>
      </c>
      <c r="P351">
        <f>IF(G351 = 0, 0, E351/G351)</f>
        <v>103.96316359696641</v>
      </c>
      <c r="Q351" t="str">
        <f>LEFT(N351,FIND("/",N351)-1)</f>
        <v>theater</v>
      </c>
      <c r="R351" t="str">
        <f>MID(N351,FIND("/",N351)+1,LEN(N351))</f>
        <v>plays</v>
      </c>
      <c r="S351" s="9">
        <f>(((J351/60)/60)/24)+DATE(1970,1,1)</f>
        <v>42930.208333333328</v>
      </c>
      <c r="T351" s="9">
        <f>(((K351/60)/60)/24)+DATE(1970,1,1)</f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E352/D352</f>
        <v>0.05</v>
      </c>
      <c r="P352">
        <f>IF(G352 = 0, 0, E352/G352)</f>
        <v>5</v>
      </c>
      <c r="Q352" t="str">
        <f>LEFT(N352,FIND("/",N352)-1)</f>
        <v>music</v>
      </c>
      <c r="R352" t="str">
        <f>MID(N352,FIND("/",N352)+1,LEN(N352))</f>
        <v>jazz</v>
      </c>
      <c r="S352" s="9">
        <f>(((J352/60)/60)/24)+DATE(1970,1,1)</f>
        <v>42144.208333333328</v>
      </c>
      <c r="T352" s="9">
        <f>(((K352/60)/60)/24)+DATE(1970,1,1)</f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E353/D353</f>
        <v>1.2770715249662619</v>
      </c>
      <c r="P353">
        <f>IF(G353 = 0, 0, E353/G353)</f>
        <v>47.009935419771487</v>
      </c>
      <c r="Q353" t="str">
        <f>LEFT(N353,FIND("/",N353)-1)</f>
        <v>music</v>
      </c>
      <c r="R353" t="str">
        <f>MID(N353,FIND("/",N353)+1,LEN(N353))</f>
        <v>rock</v>
      </c>
      <c r="S353" s="9">
        <f>(((J353/60)/60)/24)+DATE(1970,1,1)</f>
        <v>42240.208333333328</v>
      </c>
      <c r="T353" s="9">
        <f>(((K353/60)/60)/24)+DATE(1970,1,1)</f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E354/D354</f>
        <v>0.34892857142857142</v>
      </c>
      <c r="P354">
        <f>IF(G354 = 0, 0, E354/G354)</f>
        <v>29.606060606060606</v>
      </c>
      <c r="Q354" t="str">
        <f>LEFT(N354,FIND("/",N354)-1)</f>
        <v>theater</v>
      </c>
      <c r="R354" t="str">
        <f>MID(N354,FIND("/",N354)+1,LEN(N354))</f>
        <v>plays</v>
      </c>
      <c r="S354" s="9">
        <f>(((J354/60)/60)/24)+DATE(1970,1,1)</f>
        <v>42315.25</v>
      </c>
      <c r="T354" s="9">
        <f>(((K354/60)/60)/24)+DATE(1970,1,1)</f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E355/D355</f>
        <v>4.105982142857143</v>
      </c>
      <c r="P355">
        <f>IF(G355 = 0, 0, E355/G355)</f>
        <v>81.010569583088667</v>
      </c>
      <c r="Q355" t="str">
        <f>LEFT(N355,FIND("/",N355)-1)</f>
        <v>theater</v>
      </c>
      <c r="R355" t="str">
        <f>MID(N355,FIND("/",N355)+1,LEN(N355))</f>
        <v>plays</v>
      </c>
      <c r="S355" s="9">
        <f>(((J355/60)/60)/24)+DATE(1970,1,1)</f>
        <v>43651.208333333328</v>
      </c>
      <c r="T355" s="9">
        <f>(((K355/60)/60)/24)+DATE(1970,1,1)</f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E356/D356</f>
        <v>1.2373770491803278</v>
      </c>
      <c r="P356">
        <f>IF(G356 = 0, 0, E356/G356)</f>
        <v>94.35</v>
      </c>
      <c r="Q356" t="str">
        <f>LEFT(N356,FIND("/",N356)-1)</f>
        <v>film &amp; video</v>
      </c>
      <c r="R356" t="str">
        <f>MID(N356,FIND("/",N356)+1,LEN(N356))</f>
        <v>documentary</v>
      </c>
      <c r="S356" s="9">
        <f>(((J356/60)/60)/24)+DATE(1970,1,1)</f>
        <v>41520.208333333336</v>
      </c>
      <c r="T356" s="9">
        <f>(((K356/60)/60)/24)+DATE(1970,1,1)</f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E357/D357</f>
        <v>0.58973684210526311</v>
      </c>
      <c r="P357">
        <f>IF(G357 = 0, 0, E357/G357)</f>
        <v>26.058139534883722</v>
      </c>
      <c r="Q357" t="str">
        <f>LEFT(N357,FIND("/",N357)-1)</f>
        <v>technology</v>
      </c>
      <c r="R357" t="str">
        <f>MID(N357,FIND("/",N357)+1,LEN(N357))</f>
        <v>wearables</v>
      </c>
      <c r="S357" s="9">
        <f>(((J357/60)/60)/24)+DATE(1970,1,1)</f>
        <v>42757.25</v>
      </c>
      <c r="T357" s="9">
        <f>(((K357/60)/60)/24)+DATE(1970,1,1)</f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E358/D358</f>
        <v>0.36892473118279567</v>
      </c>
      <c r="P358">
        <f>IF(G358 = 0, 0, E358/G358)</f>
        <v>85.775000000000006</v>
      </c>
      <c r="Q358" t="str">
        <f>LEFT(N358,FIND("/",N358)-1)</f>
        <v>theater</v>
      </c>
      <c r="R358" t="str">
        <f>MID(N358,FIND("/",N358)+1,LEN(N358))</f>
        <v>plays</v>
      </c>
      <c r="S358" s="9">
        <f>(((J358/60)/60)/24)+DATE(1970,1,1)</f>
        <v>40922.25</v>
      </c>
      <c r="T358" s="9">
        <f>(((K358/60)/60)/24)+DATE(1970,1,1)</f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E359/D359</f>
        <v>1.8491304347826087</v>
      </c>
      <c r="P359">
        <f>IF(G359 = 0, 0, E359/G359)</f>
        <v>103.73170731707317</v>
      </c>
      <c r="Q359" t="str">
        <f>LEFT(N359,FIND("/",N359)-1)</f>
        <v>games</v>
      </c>
      <c r="R359" t="str">
        <f>MID(N359,FIND("/",N359)+1,LEN(N359))</f>
        <v>video games</v>
      </c>
      <c r="S359" s="9">
        <f>(((J359/60)/60)/24)+DATE(1970,1,1)</f>
        <v>42250.208333333328</v>
      </c>
      <c r="T359" s="9">
        <f>(((K359/60)/60)/24)+DATE(1970,1,1)</f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E360/D360</f>
        <v>0.11814432989690722</v>
      </c>
      <c r="P360">
        <f>IF(G360 = 0, 0, E360/G360)</f>
        <v>49.826086956521742</v>
      </c>
      <c r="Q360" t="str">
        <f>LEFT(N360,FIND("/",N360)-1)</f>
        <v>photography</v>
      </c>
      <c r="R360" t="str">
        <f>MID(N360,FIND("/",N360)+1,LEN(N360))</f>
        <v>photography books</v>
      </c>
      <c r="S360" s="9">
        <f>(((J360/60)/60)/24)+DATE(1970,1,1)</f>
        <v>43322.208333333328</v>
      </c>
      <c r="T360" s="9">
        <f>(((K360/60)/60)/24)+DATE(1970,1,1)</f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E361/D361</f>
        <v>2.9870000000000001</v>
      </c>
      <c r="P361">
        <f>IF(G361 = 0, 0, E361/G361)</f>
        <v>63.893048128342244</v>
      </c>
      <c r="Q361" t="str">
        <f>LEFT(N361,FIND("/",N361)-1)</f>
        <v>film &amp; video</v>
      </c>
      <c r="R361" t="str">
        <f>MID(N361,FIND("/",N361)+1,LEN(N361))</f>
        <v>animation</v>
      </c>
      <c r="S361" s="9">
        <f>(((J361/60)/60)/24)+DATE(1970,1,1)</f>
        <v>40782.208333333336</v>
      </c>
      <c r="T361" s="9">
        <f>(((K361/60)/60)/24)+DATE(1970,1,1)</f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E362/D362</f>
        <v>2.2635175879396985</v>
      </c>
      <c r="P362">
        <f>IF(G362 = 0, 0, E362/G362)</f>
        <v>47.002434782608695</v>
      </c>
      <c r="Q362" t="str">
        <f>LEFT(N362,FIND("/",N362)-1)</f>
        <v>theater</v>
      </c>
      <c r="R362" t="str">
        <f>MID(N362,FIND("/",N362)+1,LEN(N362))</f>
        <v>plays</v>
      </c>
      <c r="S362" s="9">
        <f>(((J362/60)/60)/24)+DATE(1970,1,1)</f>
        <v>40544.25</v>
      </c>
      <c r="T362" s="9">
        <f>(((K362/60)/60)/24)+DATE(1970,1,1)</f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E363/D363</f>
        <v>1.7356363636363636</v>
      </c>
      <c r="P363">
        <f>IF(G363 = 0, 0, E363/G363)</f>
        <v>108.47727272727273</v>
      </c>
      <c r="Q363" t="str">
        <f>LEFT(N363,FIND("/",N363)-1)</f>
        <v>theater</v>
      </c>
      <c r="R363" t="str">
        <f>MID(N363,FIND("/",N363)+1,LEN(N363))</f>
        <v>plays</v>
      </c>
      <c r="S363" s="9">
        <f>(((J363/60)/60)/24)+DATE(1970,1,1)</f>
        <v>43015.208333333328</v>
      </c>
      <c r="T363" s="9">
        <f>(((K363/60)/60)/24)+DATE(1970,1,1)</f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E364/D364</f>
        <v>3.7175675675675675</v>
      </c>
      <c r="P364">
        <f>IF(G364 = 0, 0, E364/G364)</f>
        <v>72.015706806282722</v>
      </c>
      <c r="Q364" t="str">
        <f>LEFT(N364,FIND("/",N364)-1)</f>
        <v>music</v>
      </c>
      <c r="R364" t="str">
        <f>MID(N364,FIND("/",N364)+1,LEN(N364))</f>
        <v>rock</v>
      </c>
      <c r="S364" s="9">
        <f>(((J364/60)/60)/24)+DATE(1970,1,1)</f>
        <v>40570.25</v>
      </c>
      <c r="T364" s="9">
        <f>(((K364/60)/60)/24)+DATE(1970,1,1)</f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E365/D365</f>
        <v>1.601923076923077</v>
      </c>
      <c r="P365">
        <f>IF(G365 = 0, 0, E365/G365)</f>
        <v>59.928057553956833</v>
      </c>
      <c r="Q365" t="str">
        <f>LEFT(N365,FIND("/",N365)-1)</f>
        <v>music</v>
      </c>
      <c r="R365" t="str">
        <f>MID(N365,FIND("/",N365)+1,LEN(N365))</f>
        <v>rock</v>
      </c>
      <c r="S365" s="9">
        <f>(((J365/60)/60)/24)+DATE(1970,1,1)</f>
        <v>40904.25</v>
      </c>
      <c r="T365" s="9">
        <f>(((K365/60)/60)/24)+DATE(1970,1,1)</f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E366/D366</f>
        <v>16.163333333333334</v>
      </c>
      <c r="P366">
        <f>IF(G366 = 0, 0, E366/G366)</f>
        <v>78.209677419354833</v>
      </c>
      <c r="Q366" t="str">
        <f>LEFT(N366,FIND("/",N366)-1)</f>
        <v>music</v>
      </c>
      <c r="R366" t="str">
        <f>MID(N366,FIND("/",N366)+1,LEN(N366))</f>
        <v>indie rock</v>
      </c>
      <c r="S366" s="9">
        <f>(((J366/60)/60)/24)+DATE(1970,1,1)</f>
        <v>43164.25</v>
      </c>
      <c r="T366" s="9">
        <f>(((K366/60)/60)/24)+DATE(1970,1,1)</f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E367/D367</f>
        <v>7.3343749999999996</v>
      </c>
      <c r="P367">
        <f>IF(G367 = 0, 0, E367/G367)</f>
        <v>104.77678571428571</v>
      </c>
      <c r="Q367" t="str">
        <f>LEFT(N367,FIND("/",N367)-1)</f>
        <v>theater</v>
      </c>
      <c r="R367" t="str">
        <f>MID(N367,FIND("/",N367)+1,LEN(N367))</f>
        <v>plays</v>
      </c>
      <c r="S367" s="9">
        <f>(((J367/60)/60)/24)+DATE(1970,1,1)</f>
        <v>42733.25</v>
      </c>
      <c r="T367" s="9">
        <f>(((K367/60)/60)/24)+DATE(1970,1,1)</f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E368/D368</f>
        <v>5.9211111111111112</v>
      </c>
      <c r="P368">
        <f>IF(G368 = 0, 0, E368/G368)</f>
        <v>105.52475247524752</v>
      </c>
      <c r="Q368" t="str">
        <f>LEFT(N368,FIND("/",N368)-1)</f>
        <v>theater</v>
      </c>
      <c r="R368" t="str">
        <f>MID(N368,FIND("/",N368)+1,LEN(N368))</f>
        <v>plays</v>
      </c>
      <c r="S368" s="9">
        <f>(((J368/60)/60)/24)+DATE(1970,1,1)</f>
        <v>40546.25</v>
      </c>
      <c r="T368" s="9">
        <f>(((K368/60)/60)/24)+DATE(1970,1,1)</f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E369/D369</f>
        <v>0.18888888888888888</v>
      </c>
      <c r="P369">
        <f>IF(G369 = 0, 0, E369/G369)</f>
        <v>24.933333333333334</v>
      </c>
      <c r="Q369" t="str">
        <f>LEFT(N369,FIND("/",N369)-1)</f>
        <v>theater</v>
      </c>
      <c r="R369" t="str">
        <f>MID(N369,FIND("/",N369)+1,LEN(N369))</f>
        <v>plays</v>
      </c>
      <c r="S369" s="9">
        <f>(((J369/60)/60)/24)+DATE(1970,1,1)</f>
        <v>41930.208333333336</v>
      </c>
      <c r="T369" s="9">
        <f>(((K369/60)/60)/24)+DATE(1970,1,1)</f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E370/D370</f>
        <v>2.7680769230769231</v>
      </c>
      <c r="P370">
        <f>IF(G370 = 0, 0, E370/G370)</f>
        <v>69.873786407766985</v>
      </c>
      <c r="Q370" t="str">
        <f>LEFT(N370,FIND("/",N370)-1)</f>
        <v>film &amp; video</v>
      </c>
      <c r="R370" t="str">
        <f>MID(N370,FIND("/",N370)+1,LEN(N370))</f>
        <v>documentary</v>
      </c>
      <c r="S370" s="9">
        <f>(((J370/60)/60)/24)+DATE(1970,1,1)</f>
        <v>40464.208333333336</v>
      </c>
      <c r="T370" s="9">
        <f>(((K370/60)/60)/24)+DATE(1970,1,1)</f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E371/D371</f>
        <v>2.730185185185185</v>
      </c>
      <c r="P371">
        <f>IF(G371 = 0, 0, E371/G371)</f>
        <v>95.733766233766232</v>
      </c>
      <c r="Q371" t="str">
        <f>LEFT(N371,FIND("/",N371)-1)</f>
        <v>film &amp; video</v>
      </c>
      <c r="R371" t="str">
        <f>MID(N371,FIND("/",N371)+1,LEN(N371))</f>
        <v>television</v>
      </c>
      <c r="S371" s="9">
        <f>(((J371/60)/60)/24)+DATE(1970,1,1)</f>
        <v>41308.25</v>
      </c>
      <c r="T371" s="9">
        <f>(((K371/60)/60)/24)+DATE(1970,1,1)</f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E372/D372</f>
        <v>1.593633125556545</v>
      </c>
      <c r="P372">
        <f>IF(G372 = 0, 0, E372/G372)</f>
        <v>29.997485752598056</v>
      </c>
      <c r="Q372" t="str">
        <f>LEFT(N372,FIND("/",N372)-1)</f>
        <v>theater</v>
      </c>
      <c r="R372" t="str">
        <f>MID(N372,FIND("/",N372)+1,LEN(N372))</f>
        <v>plays</v>
      </c>
      <c r="S372" s="9">
        <f>(((J372/60)/60)/24)+DATE(1970,1,1)</f>
        <v>43570.208333333328</v>
      </c>
      <c r="T372" s="9">
        <f>(((K372/60)/60)/24)+DATE(1970,1,1)</f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E373/D373</f>
        <v>0.67869978858350954</v>
      </c>
      <c r="P373">
        <f>IF(G373 = 0, 0, E373/G373)</f>
        <v>59.011948529411768</v>
      </c>
      <c r="Q373" t="str">
        <f>LEFT(N373,FIND("/",N373)-1)</f>
        <v>theater</v>
      </c>
      <c r="R373" t="str">
        <f>MID(N373,FIND("/",N373)+1,LEN(N373))</f>
        <v>plays</v>
      </c>
      <c r="S373" s="9">
        <f>(((J373/60)/60)/24)+DATE(1970,1,1)</f>
        <v>42043.25</v>
      </c>
      <c r="T373" s="9">
        <f>(((K373/60)/60)/24)+DATE(1970,1,1)</f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E374/D374</f>
        <v>15.915555555555555</v>
      </c>
      <c r="P374">
        <f>IF(G374 = 0, 0, E374/G374)</f>
        <v>84.757396449704146</v>
      </c>
      <c r="Q374" t="str">
        <f>LEFT(N374,FIND("/",N374)-1)</f>
        <v>film &amp; video</v>
      </c>
      <c r="R374" t="str">
        <f>MID(N374,FIND("/",N374)+1,LEN(N374))</f>
        <v>documentary</v>
      </c>
      <c r="S374" s="9">
        <f>(((J374/60)/60)/24)+DATE(1970,1,1)</f>
        <v>42012.25</v>
      </c>
      <c r="T374" s="9">
        <f>(((K374/60)/60)/24)+DATE(1970,1,1)</f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E375/D375</f>
        <v>7.3018222222222224</v>
      </c>
      <c r="P375">
        <f>IF(G375 = 0, 0, E375/G375)</f>
        <v>78.010921177587846</v>
      </c>
      <c r="Q375" t="str">
        <f>LEFT(N375,FIND("/",N375)-1)</f>
        <v>theater</v>
      </c>
      <c r="R375" t="str">
        <f>MID(N375,FIND("/",N375)+1,LEN(N375))</f>
        <v>plays</v>
      </c>
      <c r="S375" s="9">
        <f>(((J375/60)/60)/24)+DATE(1970,1,1)</f>
        <v>42964.208333333328</v>
      </c>
      <c r="T375" s="9">
        <f>(((K375/60)/60)/24)+DATE(1970,1,1)</f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E376/D376</f>
        <v>0.13185782556750297</v>
      </c>
      <c r="P376">
        <f>IF(G376 = 0, 0, E376/G376)</f>
        <v>50.05215419501134</v>
      </c>
      <c r="Q376" t="str">
        <f>LEFT(N376,FIND("/",N376)-1)</f>
        <v>film &amp; video</v>
      </c>
      <c r="R376" t="str">
        <f>MID(N376,FIND("/",N376)+1,LEN(N376))</f>
        <v>documentary</v>
      </c>
      <c r="S376" s="9">
        <f>(((J376/60)/60)/24)+DATE(1970,1,1)</f>
        <v>43476.25</v>
      </c>
      <c r="T376" s="9">
        <f>(((K376/60)/60)/24)+DATE(1970,1,1)</f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E377/D377</f>
        <v>0.54777777777777781</v>
      </c>
      <c r="P377">
        <f>IF(G377 = 0, 0, E377/G377)</f>
        <v>59.16</v>
      </c>
      <c r="Q377" t="str">
        <f>LEFT(N377,FIND("/",N377)-1)</f>
        <v>music</v>
      </c>
      <c r="R377" t="str">
        <f>MID(N377,FIND("/",N377)+1,LEN(N377))</f>
        <v>indie rock</v>
      </c>
      <c r="S377" s="9">
        <f>(((J377/60)/60)/24)+DATE(1970,1,1)</f>
        <v>42293.208333333328</v>
      </c>
      <c r="T377" s="9">
        <f>(((K377/60)/60)/24)+DATE(1970,1,1)</f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E378/D378</f>
        <v>3.6102941176470589</v>
      </c>
      <c r="P378">
        <f>IF(G378 = 0, 0, E378/G378)</f>
        <v>93.702290076335885</v>
      </c>
      <c r="Q378" t="str">
        <f>LEFT(N378,FIND("/",N378)-1)</f>
        <v>music</v>
      </c>
      <c r="R378" t="str">
        <f>MID(N378,FIND("/",N378)+1,LEN(N378))</f>
        <v>rock</v>
      </c>
      <c r="S378" s="9">
        <f>(((J378/60)/60)/24)+DATE(1970,1,1)</f>
        <v>41826.208333333336</v>
      </c>
      <c r="T378" s="9">
        <f>(((K378/60)/60)/24)+DATE(1970,1,1)</f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E379/D379</f>
        <v>0.10257545271629778</v>
      </c>
      <c r="P379">
        <f>IF(G379 = 0, 0, E379/G379)</f>
        <v>40.14173228346457</v>
      </c>
      <c r="Q379" t="str">
        <f>LEFT(N379,FIND("/",N379)-1)</f>
        <v>theater</v>
      </c>
      <c r="R379" t="str">
        <f>MID(N379,FIND("/",N379)+1,LEN(N379))</f>
        <v>plays</v>
      </c>
      <c r="S379" s="9">
        <f>(((J379/60)/60)/24)+DATE(1970,1,1)</f>
        <v>43760.208333333328</v>
      </c>
      <c r="T379" s="9">
        <f>(((K379/60)/60)/24)+DATE(1970,1,1)</f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E380/D380</f>
        <v>0.13962962962962963</v>
      </c>
      <c r="P380">
        <f>IF(G380 = 0, 0, E380/G380)</f>
        <v>70.090140845070422</v>
      </c>
      <c r="Q380" t="str">
        <f>LEFT(N380,FIND("/",N380)-1)</f>
        <v>film &amp; video</v>
      </c>
      <c r="R380" t="str">
        <f>MID(N380,FIND("/",N380)+1,LEN(N380))</f>
        <v>documentary</v>
      </c>
      <c r="S380" s="9">
        <f>(((J380/60)/60)/24)+DATE(1970,1,1)</f>
        <v>43241.208333333328</v>
      </c>
      <c r="T380" s="9">
        <f>(((K380/60)/60)/24)+DATE(1970,1,1)</f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E381/D381</f>
        <v>0.40444444444444444</v>
      </c>
      <c r="P381">
        <f>IF(G381 = 0, 0, E381/G381)</f>
        <v>66.181818181818187</v>
      </c>
      <c r="Q381" t="str">
        <f>LEFT(N381,FIND("/",N381)-1)</f>
        <v>theater</v>
      </c>
      <c r="R381" t="str">
        <f>MID(N381,FIND("/",N381)+1,LEN(N381))</f>
        <v>plays</v>
      </c>
      <c r="S381" s="9">
        <f>(((J381/60)/60)/24)+DATE(1970,1,1)</f>
        <v>40843.208333333336</v>
      </c>
      <c r="T381" s="9">
        <f>(((K381/60)/60)/24)+DATE(1970,1,1)</f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E382/D382</f>
        <v>1.6032</v>
      </c>
      <c r="P382">
        <f>IF(G382 = 0, 0, E382/G382)</f>
        <v>47.714285714285715</v>
      </c>
      <c r="Q382" t="str">
        <f>LEFT(N382,FIND("/",N382)-1)</f>
        <v>theater</v>
      </c>
      <c r="R382" t="str">
        <f>MID(N382,FIND("/",N382)+1,LEN(N382))</f>
        <v>plays</v>
      </c>
      <c r="S382" s="9">
        <f>(((J382/60)/60)/24)+DATE(1970,1,1)</f>
        <v>41448.208333333336</v>
      </c>
      <c r="T382" s="9">
        <f>(((K382/60)/60)/24)+DATE(1970,1,1)</f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E383/D383</f>
        <v>1.8394339622641509</v>
      </c>
      <c r="P383">
        <f>IF(G383 = 0, 0, E383/G383)</f>
        <v>62.896774193548389</v>
      </c>
      <c r="Q383" t="str">
        <f>LEFT(N383,FIND("/",N383)-1)</f>
        <v>theater</v>
      </c>
      <c r="R383" t="str">
        <f>MID(N383,FIND("/",N383)+1,LEN(N383))</f>
        <v>plays</v>
      </c>
      <c r="S383" s="9">
        <f>(((J383/60)/60)/24)+DATE(1970,1,1)</f>
        <v>42163.208333333328</v>
      </c>
      <c r="T383" s="9">
        <f>(((K383/60)/60)/24)+DATE(1970,1,1)</f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E384/D384</f>
        <v>0.63769230769230767</v>
      </c>
      <c r="P384">
        <f>IF(G384 = 0, 0, E384/G384)</f>
        <v>86.611940298507463</v>
      </c>
      <c r="Q384" t="str">
        <f>LEFT(N384,FIND("/",N384)-1)</f>
        <v>photography</v>
      </c>
      <c r="R384" t="str">
        <f>MID(N384,FIND("/",N384)+1,LEN(N384))</f>
        <v>photography books</v>
      </c>
      <c r="S384" s="9">
        <f>(((J384/60)/60)/24)+DATE(1970,1,1)</f>
        <v>43024.208333333328</v>
      </c>
      <c r="T384" s="9">
        <f>(((K384/60)/60)/24)+DATE(1970,1,1)</f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E385/D385</f>
        <v>2.2538095238095237</v>
      </c>
      <c r="P385">
        <f>IF(G385 = 0, 0, E385/G385)</f>
        <v>75.126984126984127</v>
      </c>
      <c r="Q385" t="str">
        <f>LEFT(N385,FIND("/",N385)-1)</f>
        <v>food</v>
      </c>
      <c r="R385" t="str">
        <f>MID(N385,FIND("/",N385)+1,LEN(N385))</f>
        <v>food trucks</v>
      </c>
      <c r="S385" s="9">
        <f>(((J385/60)/60)/24)+DATE(1970,1,1)</f>
        <v>43509.25</v>
      </c>
      <c r="T385" s="9">
        <f>(((K385/60)/60)/24)+DATE(1970,1,1)</f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E386/D386</f>
        <v>1.7200961538461539</v>
      </c>
      <c r="P386">
        <f>IF(G386 = 0, 0, E386/G386)</f>
        <v>41.004167534903104</v>
      </c>
      <c r="Q386" t="str">
        <f>LEFT(N386,FIND("/",N386)-1)</f>
        <v>film &amp; video</v>
      </c>
      <c r="R386" t="str">
        <f>MID(N386,FIND("/",N386)+1,LEN(N386))</f>
        <v>documentary</v>
      </c>
      <c r="S386" s="9">
        <f>(((J386/60)/60)/24)+DATE(1970,1,1)</f>
        <v>42776.25</v>
      </c>
      <c r="T386" s="9">
        <f>(((K386/60)/60)/24)+DATE(1970,1,1)</f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E387/D387</f>
        <v>1.4616709511568124</v>
      </c>
      <c r="P387">
        <f>IF(G387 = 0, 0, E387/G387)</f>
        <v>50.007915567282325</v>
      </c>
      <c r="Q387" t="str">
        <f>LEFT(N387,FIND("/",N387)-1)</f>
        <v>publishing</v>
      </c>
      <c r="R387" t="str">
        <f>MID(N387,FIND("/",N387)+1,LEN(N387))</f>
        <v>nonfiction</v>
      </c>
      <c r="S387" s="9">
        <f>(((J387/60)/60)/24)+DATE(1970,1,1)</f>
        <v>43553.208333333328</v>
      </c>
      <c r="T387" s="9">
        <f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E388/D388</f>
        <v>0.76423616236162362</v>
      </c>
      <c r="P388">
        <f>IF(G388 = 0, 0, E388/G388)</f>
        <v>96.960674157303373</v>
      </c>
      <c r="Q388" t="str">
        <f>LEFT(N388,FIND("/",N388)-1)</f>
        <v>theater</v>
      </c>
      <c r="R388" t="str">
        <f>MID(N388,FIND("/",N388)+1,LEN(N388))</f>
        <v>plays</v>
      </c>
      <c r="S388" s="9">
        <f>(((J388/60)/60)/24)+DATE(1970,1,1)</f>
        <v>40355.208333333336</v>
      </c>
      <c r="T388" s="9">
        <f>(((K388/60)/60)/24)+DATE(1970,1,1)</f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E389/D389</f>
        <v>0.39261467889908258</v>
      </c>
      <c r="P389">
        <f>IF(G389 = 0, 0, E389/G389)</f>
        <v>100.93160377358491</v>
      </c>
      <c r="Q389" t="str">
        <f>LEFT(N389,FIND("/",N389)-1)</f>
        <v>technology</v>
      </c>
      <c r="R389" t="str">
        <f>MID(N389,FIND("/",N389)+1,LEN(N389))</f>
        <v>wearables</v>
      </c>
      <c r="S389" s="9">
        <f>(((J389/60)/60)/24)+DATE(1970,1,1)</f>
        <v>41072.208333333336</v>
      </c>
      <c r="T389" s="9">
        <f>(((K389/60)/60)/24)+DATE(1970,1,1)</f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E390/D390</f>
        <v>0.11270034843205574</v>
      </c>
      <c r="P390">
        <f>IF(G390 = 0, 0, E390/G390)</f>
        <v>89.227586206896547</v>
      </c>
      <c r="Q390" t="str">
        <f>LEFT(N390,FIND("/",N390)-1)</f>
        <v>music</v>
      </c>
      <c r="R390" t="str">
        <f>MID(N390,FIND("/",N390)+1,LEN(N390))</f>
        <v>indie rock</v>
      </c>
      <c r="S390" s="9">
        <f>(((J390/60)/60)/24)+DATE(1970,1,1)</f>
        <v>40912.25</v>
      </c>
      <c r="T390" s="9">
        <f>(((K390/60)/60)/24)+DATE(1970,1,1)</f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E391/D391</f>
        <v>1.2211084337349398</v>
      </c>
      <c r="P391">
        <f>IF(G391 = 0, 0, E391/G391)</f>
        <v>87.979166666666671</v>
      </c>
      <c r="Q391" t="str">
        <f>LEFT(N391,FIND("/",N391)-1)</f>
        <v>theater</v>
      </c>
      <c r="R391" t="str">
        <f>MID(N391,FIND("/",N391)+1,LEN(N391))</f>
        <v>plays</v>
      </c>
      <c r="S391" s="9">
        <f>(((J391/60)/60)/24)+DATE(1970,1,1)</f>
        <v>40479.208333333336</v>
      </c>
      <c r="T391" s="9">
        <f>(((K391/60)/60)/24)+DATE(1970,1,1)</f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E392/D392</f>
        <v>1.8654166666666667</v>
      </c>
      <c r="P392">
        <f>IF(G392 = 0, 0, E392/G392)</f>
        <v>89.54</v>
      </c>
      <c r="Q392" t="str">
        <f>LEFT(N392,FIND("/",N392)-1)</f>
        <v>photography</v>
      </c>
      <c r="R392" t="str">
        <f>MID(N392,FIND("/",N392)+1,LEN(N392))</f>
        <v>photography books</v>
      </c>
      <c r="S392" s="9">
        <f>(((J392/60)/60)/24)+DATE(1970,1,1)</f>
        <v>41530.208333333336</v>
      </c>
      <c r="T392" s="9">
        <f>(((K392/60)/60)/24)+DATE(1970,1,1)</f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E393/D393</f>
        <v>7.27317880794702E-2</v>
      </c>
      <c r="P393">
        <f>IF(G393 = 0, 0, E393/G393)</f>
        <v>29.09271523178808</v>
      </c>
      <c r="Q393" t="str">
        <f>LEFT(N393,FIND("/",N393)-1)</f>
        <v>publishing</v>
      </c>
      <c r="R393" t="str">
        <f>MID(N393,FIND("/",N393)+1,LEN(N393))</f>
        <v>nonfiction</v>
      </c>
      <c r="S393" s="9">
        <f>(((J393/60)/60)/24)+DATE(1970,1,1)</f>
        <v>41653.25</v>
      </c>
      <c r="T393" s="9">
        <f>(((K393/60)/60)/24)+DATE(1970,1,1)</f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E394/D394</f>
        <v>0.65642371234207963</v>
      </c>
      <c r="P394">
        <f>IF(G394 = 0, 0, E394/G394)</f>
        <v>42.006218905472636</v>
      </c>
      <c r="Q394" t="str">
        <f>LEFT(N394,FIND("/",N394)-1)</f>
        <v>technology</v>
      </c>
      <c r="R394" t="str">
        <f>MID(N394,FIND("/",N394)+1,LEN(N394))</f>
        <v>wearables</v>
      </c>
      <c r="S394" s="9">
        <f>(((J394/60)/60)/24)+DATE(1970,1,1)</f>
        <v>40549.25</v>
      </c>
      <c r="T394" s="9">
        <f>(((K394/60)/60)/24)+DATE(1970,1,1)</f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E395/D395</f>
        <v>2.2896178343949045</v>
      </c>
      <c r="P395">
        <f>IF(G395 = 0, 0, E395/G395)</f>
        <v>47.004903563255965</v>
      </c>
      <c r="Q395" t="str">
        <f>LEFT(N395,FIND("/",N395)-1)</f>
        <v>music</v>
      </c>
      <c r="R395" t="str">
        <f>MID(N395,FIND("/",N395)+1,LEN(N395))</f>
        <v>jazz</v>
      </c>
      <c r="S395" s="9">
        <f>(((J395/60)/60)/24)+DATE(1970,1,1)</f>
        <v>42933.208333333328</v>
      </c>
      <c r="T395" s="9">
        <f>(((K395/60)/60)/24)+DATE(1970,1,1)</f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E396/D396</f>
        <v>4.6937499999999996</v>
      </c>
      <c r="P396">
        <f>IF(G396 = 0, 0, E396/G396)</f>
        <v>110.44117647058823</v>
      </c>
      <c r="Q396" t="str">
        <f>LEFT(N396,FIND("/",N396)-1)</f>
        <v>film &amp; video</v>
      </c>
      <c r="R396" t="str">
        <f>MID(N396,FIND("/",N396)+1,LEN(N396))</f>
        <v>documentary</v>
      </c>
      <c r="S396" s="9">
        <f>(((J396/60)/60)/24)+DATE(1970,1,1)</f>
        <v>41484.208333333336</v>
      </c>
      <c r="T396" s="9">
        <f>(((K396/60)/60)/24)+DATE(1970,1,1)</f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E397/D397</f>
        <v>1.3011267605633803</v>
      </c>
      <c r="P397">
        <f>IF(G397 = 0, 0, E397/G397)</f>
        <v>41.990909090909092</v>
      </c>
      <c r="Q397" t="str">
        <f>LEFT(N397,FIND("/",N397)-1)</f>
        <v>theater</v>
      </c>
      <c r="R397" t="str">
        <f>MID(N397,FIND("/",N397)+1,LEN(N397))</f>
        <v>plays</v>
      </c>
      <c r="S397" s="9">
        <f>(((J397/60)/60)/24)+DATE(1970,1,1)</f>
        <v>40885.25</v>
      </c>
      <c r="T397" s="9">
        <f>(((K397/60)/60)/24)+DATE(1970,1,1)</f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E398/D398</f>
        <v>1.6705422993492407</v>
      </c>
      <c r="P398">
        <f>IF(G398 = 0, 0, E398/G398)</f>
        <v>48.012468827930178</v>
      </c>
      <c r="Q398" t="str">
        <f>LEFT(N398,FIND("/",N398)-1)</f>
        <v>film &amp; video</v>
      </c>
      <c r="R398" t="str">
        <f>MID(N398,FIND("/",N398)+1,LEN(N398))</f>
        <v>drama</v>
      </c>
      <c r="S398" s="9">
        <f>(((J398/60)/60)/24)+DATE(1970,1,1)</f>
        <v>43378.208333333328</v>
      </c>
      <c r="T398" s="9">
        <f>(((K398/60)/60)/24)+DATE(1970,1,1)</f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E399/D399</f>
        <v>1.738641975308642</v>
      </c>
      <c r="P399">
        <f>IF(G399 = 0, 0, E399/G399)</f>
        <v>31.019823788546255</v>
      </c>
      <c r="Q399" t="str">
        <f>LEFT(N399,FIND("/",N399)-1)</f>
        <v>music</v>
      </c>
      <c r="R399" t="str">
        <f>MID(N399,FIND("/",N399)+1,LEN(N399))</f>
        <v>rock</v>
      </c>
      <c r="S399" s="9">
        <f>(((J399/60)/60)/24)+DATE(1970,1,1)</f>
        <v>41417.208333333336</v>
      </c>
      <c r="T399" s="9">
        <f>(((K399/60)/60)/24)+DATE(1970,1,1)</f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E400/D400</f>
        <v>7.1776470588235295</v>
      </c>
      <c r="P400">
        <f>IF(G400 = 0, 0, E400/G400)</f>
        <v>99.203252032520325</v>
      </c>
      <c r="Q400" t="str">
        <f>LEFT(N400,FIND("/",N400)-1)</f>
        <v>film &amp; video</v>
      </c>
      <c r="R400" t="str">
        <f>MID(N400,FIND("/",N400)+1,LEN(N400))</f>
        <v>animation</v>
      </c>
      <c r="S400" s="9">
        <f>(((J400/60)/60)/24)+DATE(1970,1,1)</f>
        <v>43228.208333333328</v>
      </c>
      <c r="T400" s="9">
        <f>(((K400/60)/60)/24)+DATE(1970,1,1)</f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E401/D401</f>
        <v>0.63850976361767731</v>
      </c>
      <c r="P401">
        <f>IF(G401 = 0, 0, E401/G401)</f>
        <v>66.022316684378325</v>
      </c>
      <c r="Q401" t="str">
        <f>LEFT(N401,FIND("/",N401)-1)</f>
        <v>music</v>
      </c>
      <c r="R401" t="str">
        <f>MID(N401,FIND("/",N401)+1,LEN(N401))</f>
        <v>indie rock</v>
      </c>
      <c r="S401" s="9">
        <f>(((J401/60)/60)/24)+DATE(1970,1,1)</f>
        <v>40576.25</v>
      </c>
      <c r="T401" s="9">
        <f>(((K401/60)/60)/24)+DATE(1970,1,1)</f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E402/D402</f>
        <v>0.02</v>
      </c>
      <c r="P402">
        <f>IF(G402 = 0, 0, E402/G402)</f>
        <v>2</v>
      </c>
      <c r="Q402" t="str">
        <f>LEFT(N402,FIND("/",N402)-1)</f>
        <v>photography</v>
      </c>
      <c r="R402" t="str">
        <f>MID(N402,FIND("/",N402)+1,LEN(N402))</f>
        <v>photography books</v>
      </c>
      <c r="S402" s="9">
        <f>(((J402/60)/60)/24)+DATE(1970,1,1)</f>
        <v>41502.208333333336</v>
      </c>
      <c r="T402" s="9">
        <f>(((K402/60)/60)/24)+DATE(1970,1,1)</f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E403/D403</f>
        <v>15.302222222222222</v>
      </c>
      <c r="P403">
        <f>IF(G403 = 0, 0, E403/G403)</f>
        <v>46.060200668896321</v>
      </c>
      <c r="Q403" t="str">
        <f>LEFT(N403,FIND("/",N403)-1)</f>
        <v>theater</v>
      </c>
      <c r="R403" t="str">
        <f>MID(N403,FIND("/",N403)+1,LEN(N403))</f>
        <v>plays</v>
      </c>
      <c r="S403" s="9">
        <f>(((J403/60)/60)/24)+DATE(1970,1,1)</f>
        <v>43765.208333333328</v>
      </c>
      <c r="T403" s="9">
        <f>(((K403/60)/60)/24)+DATE(1970,1,1)</f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E404/D404</f>
        <v>0.40356164383561643</v>
      </c>
      <c r="P404">
        <f>IF(G404 = 0, 0, E404/G404)</f>
        <v>73.650000000000006</v>
      </c>
      <c r="Q404" t="str">
        <f>LEFT(N404,FIND("/",N404)-1)</f>
        <v>film &amp; video</v>
      </c>
      <c r="R404" t="str">
        <f>MID(N404,FIND("/",N404)+1,LEN(N404))</f>
        <v>shorts</v>
      </c>
      <c r="S404" s="9">
        <f>(((J404/60)/60)/24)+DATE(1970,1,1)</f>
        <v>40914.25</v>
      </c>
      <c r="T404" s="9">
        <f>(((K404/60)/60)/24)+DATE(1970,1,1)</f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E405/D405</f>
        <v>0.86220633299284988</v>
      </c>
      <c r="P405">
        <f>IF(G405 = 0, 0, E405/G405)</f>
        <v>55.99336650082919</v>
      </c>
      <c r="Q405" t="str">
        <f>LEFT(N405,FIND("/",N405)-1)</f>
        <v>theater</v>
      </c>
      <c r="R405" t="str">
        <f>MID(N405,FIND("/",N405)+1,LEN(N405))</f>
        <v>plays</v>
      </c>
      <c r="S405" s="9">
        <f>(((J405/60)/60)/24)+DATE(1970,1,1)</f>
        <v>40310.208333333336</v>
      </c>
      <c r="T405" s="9">
        <f>(((K405/60)/60)/24)+DATE(1970,1,1)</f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E406/D406</f>
        <v>3.1558486707566464</v>
      </c>
      <c r="P406">
        <f>IF(G406 = 0, 0, E406/G406)</f>
        <v>68.985695127402778</v>
      </c>
      <c r="Q406" t="str">
        <f>LEFT(N406,FIND("/",N406)-1)</f>
        <v>theater</v>
      </c>
      <c r="R406" t="str">
        <f>MID(N406,FIND("/",N406)+1,LEN(N406))</f>
        <v>plays</v>
      </c>
      <c r="S406" s="9">
        <f>(((J406/60)/60)/24)+DATE(1970,1,1)</f>
        <v>43053.25</v>
      </c>
      <c r="T406" s="9">
        <f>(((K406/60)/60)/24)+DATE(1970,1,1)</f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E407/D407</f>
        <v>0.89618243243243245</v>
      </c>
      <c r="P407">
        <f>IF(G407 = 0, 0, E407/G407)</f>
        <v>60.981609195402299</v>
      </c>
      <c r="Q407" t="str">
        <f>LEFT(N407,FIND("/",N407)-1)</f>
        <v>theater</v>
      </c>
      <c r="R407" t="str">
        <f>MID(N407,FIND("/",N407)+1,LEN(N407))</f>
        <v>plays</v>
      </c>
      <c r="S407" s="9">
        <f>(((J407/60)/60)/24)+DATE(1970,1,1)</f>
        <v>43255.208333333328</v>
      </c>
      <c r="T407" s="9">
        <f>(((K407/60)/60)/24)+DATE(1970,1,1)</f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E408/D408</f>
        <v>1.8214503816793892</v>
      </c>
      <c r="P408">
        <f>IF(G408 = 0, 0, E408/G408)</f>
        <v>110.98139534883721</v>
      </c>
      <c r="Q408" t="str">
        <f>LEFT(N408,FIND("/",N408)-1)</f>
        <v>film &amp; video</v>
      </c>
      <c r="R408" t="str">
        <f>MID(N408,FIND("/",N408)+1,LEN(N408))</f>
        <v>documentary</v>
      </c>
      <c r="S408" s="9">
        <f>(((J408/60)/60)/24)+DATE(1970,1,1)</f>
        <v>41304.25</v>
      </c>
      <c r="T408" s="9">
        <f>(((K408/60)/60)/24)+DATE(1970,1,1)</f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E409/D409</f>
        <v>3.5588235294117645</v>
      </c>
      <c r="P409">
        <f>IF(G409 = 0, 0, E409/G409)</f>
        <v>25</v>
      </c>
      <c r="Q409" t="str">
        <f>LEFT(N409,FIND("/",N409)-1)</f>
        <v>theater</v>
      </c>
      <c r="R409" t="str">
        <f>MID(N409,FIND("/",N409)+1,LEN(N409))</f>
        <v>plays</v>
      </c>
      <c r="S409" s="9">
        <f>(((J409/60)/60)/24)+DATE(1970,1,1)</f>
        <v>43751.208333333328</v>
      </c>
      <c r="T409" s="9">
        <f>(((K409/60)/60)/24)+DATE(1970,1,1)</f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E410/D410</f>
        <v>1.3183695652173912</v>
      </c>
      <c r="P410">
        <f>IF(G410 = 0, 0, E410/G410)</f>
        <v>78.759740259740255</v>
      </c>
      <c r="Q410" t="str">
        <f>LEFT(N410,FIND("/",N410)-1)</f>
        <v>film &amp; video</v>
      </c>
      <c r="R410" t="str">
        <f>MID(N410,FIND("/",N410)+1,LEN(N410))</f>
        <v>documentary</v>
      </c>
      <c r="S410" s="9">
        <f>(((J410/60)/60)/24)+DATE(1970,1,1)</f>
        <v>42541.208333333328</v>
      </c>
      <c r="T410" s="9">
        <f>(((K410/60)/60)/24)+DATE(1970,1,1)</f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E411/D411</f>
        <v>0.46315634218289087</v>
      </c>
      <c r="P411">
        <f>IF(G411 = 0, 0, E411/G411)</f>
        <v>87.960784313725483</v>
      </c>
      <c r="Q411" t="str">
        <f>LEFT(N411,FIND("/",N411)-1)</f>
        <v>music</v>
      </c>
      <c r="R411" t="str">
        <f>MID(N411,FIND("/",N411)+1,LEN(N411))</f>
        <v>rock</v>
      </c>
      <c r="S411" s="9">
        <f>(((J411/60)/60)/24)+DATE(1970,1,1)</f>
        <v>42843.208333333328</v>
      </c>
      <c r="T411" s="9">
        <f>(((K411/60)/60)/24)+DATE(1970,1,1)</f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E412/D412</f>
        <v>0.36132726089785294</v>
      </c>
      <c r="P412">
        <f>IF(G412 = 0, 0, E412/G412)</f>
        <v>49.987398739873989</v>
      </c>
      <c r="Q412" t="str">
        <f>LEFT(N412,FIND("/",N412)-1)</f>
        <v>games</v>
      </c>
      <c r="R412" t="str">
        <f>MID(N412,FIND("/",N412)+1,LEN(N412))</f>
        <v>mobile games</v>
      </c>
      <c r="S412" s="9">
        <f>(((J412/60)/60)/24)+DATE(1970,1,1)</f>
        <v>42122.208333333328</v>
      </c>
      <c r="T412" s="9">
        <f>(((K412/60)/60)/24)+DATE(1970,1,1)</f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E413/D413</f>
        <v>1.0462820512820512</v>
      </c>
      <c r="P413">
        <f>IF(G413 = 0, 0, E413/G413)</f>
        <v>99.524390243902445</v>
      </c>
      <c r="Q413" t="str">
        <f>LEFT(N413,FIND("/",N413)-1)</f>
        <v>theater</v>
      </c>
      <c r="R413" t="str">
        <f>MID(N413,FIND("/",N413)+1,LEN(N413))</f>
        <v>plays</v>
      </c>
      <c r="S413" s="9">
        <f>(((J413/60)/60)/24)+DATE(1970,1,1)</f>
        <v>42884.208333333328</v>
      </c>
      <c r="T413" s="9">
        <f>(((K413/60)/60)/24)+DATE(1970,1,1)</f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E414/D414</f>
        <v>6.6885714285714286</v>
      </c>
      <c r="P414">
        <f>IF(G414 = 0, 0, E414/G414)</f>
        <v>104.82089552238806</v>
      </c>
      <c r="Q414" t="str">
        <f>LEFT(N414,FIND("/",N414)-1)</f>
        <v>publishing</v>
      </c>
      <c r="R414" t="str">
        <f>MID(N414,FIND("/",N414)+1,LEN(N414))</f>
        <v>fiction</v>
      </c>
      <c r="S414" s="9">
        <f>(((J414/60)/60)/24)+DATE(1970,1,1)</f>
        <v>41642.25</v>
      </c>
      <c r="T414" s="9">
        <f>(((K414/60)/60)/24)+DATE(1970,1,1)</f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E415/D415</f>
        <v>0.62072823218997364</v>
      </c>
      <c r="P415">
        <f>IF(G415 = 0, 0, E415/G415)</f>
        <v>108.01469237832875</v>
      </c>
      <c r="Q415" t="str">
        <f>LEFT(N415,FIND("/",N415)-1)</f>
        <v>film &amp; video</v>
      </c>
      <c r="R415" t="str">
        <f>MID(N415,FIND("/",N415)+1,LEN(N415))</f>
        <v>animation</v>
      </c>
      <c r="S415" s="9">
        <f>(((J415/60)/60)/24)+DATE(1970,1,1)</f>
        <v>43431.25</v>
      </c>
      <c r="T415" s="9">
        <f>(((K415/60)/60)/24)+DATE(1970,1,1)</f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E416/D416</f>
        <v>0.84699787460148779</v>
      </c>
      <c r="P416">
        <f>IF(G416 = 0, 0, E416/G416)</f>
        <v>28.998544660724033</v>
      </c>
      <c r="Q416" t="str">
        <f>LEFT(N416,FIND("/",N416)-1)</f>
        <v>food</v>
      </c>
      <c r="R416" t="str">
        <f>MID(N416,FIND("/",N416)+1,LEN(N416))</f>
        <v>food trucks</v>
      </c>
      <c r="S416" s="9">
        <f>(((J416/60)/60)/24)+DATE(1970,1,1)</f>
        <v>40288.208333333336</v>
      </c>
      <c r="T416" s="9">
        <f>(((K416/60)/60)/24)+DATE(1970,1,1)</f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E417/D417</f>
        <v>0.11059030837004405</v>
      </c>
      <c r="P417">
        <f>IF(G417 = 0, 0, E417/G417)</f>
        <v>30.028708133971293</v>
      </c>
      <c r="Q417" t="str">
        <f>LEFT(N417,FIND("/",N417)-1)</f>
        <v>theater</v>
      </c>
      <c r="R417" t="str">
        <f>MID(N417,FIND("/",N417)+1,LEN(N417))</f>
        <v>plays</v>
      </c>
      <c r="S417" s="9">
        <f>(((J417/60)/60)/24)+DATE(1970,1,1)</f>
        <v>40921.25</v>
      </c>
      <c r="T417" s="9">
        <f>(((K417/60)/60)/24)+DATE(1970,1,1)</f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E418/D418</f>
        <v>0.43838781575037145</v>
      </c>
      <c r="P418">
        <f>IF(G418 = 0, 0, E418/G418)</f>
        <v>41.005559416261292</v>
      </c>
      <c r="Q418" t="str">
        <f>LEFT(N418,FIND("/",N418)-1)</f>
        <v>film &amp; video</v>
      </c>
      <c r="R418" t="str">
        <f>MID(N418,FIND("/",N418)+1,LEN(N418))</f>
        <v>documentary</v>
      </c>
      <c r="S418" s="9">
        <f>(((J418/60)/60)/24)+DATE(1970,1,1)</f>
        <v>40560.25</v>
      </c>
      <c r="T418" s="9">
        <f>(((K418/60)/60)/24)+DATE(1970,1,1)</f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E419/D419</f>
        <v>0.55470588235294116</v>
      </c>
      <c r="P419">
        <f>IF(G419 = 0, 0, E419/G419)</f>
        <v>62.866666666666667</v>
      </c>
      <c r="Q419" t="str">
        <f>LEFT(N419,FIND("/",N419)-1)</f>
        <v>theater</v>
      </c>
      <c r="R419" t="str">
        <f>MID(N419,FIND("/",N419)+1,LEN(N419))</f>
        <v>plays</v>
      </c>
      <c r="S419" s="9">
        <f>(((J419/60)/60)/24)+DATE(1970,1,1)</f>
        <v>43407.208333333328</v>
      </c>
      <c r="T419" s="9">
        <f>(((K419/60)/60)/24)+DATE(1970,1,1)</f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E420/D420</f>
        <v>0.57399511301160655</v>
      </c>
      <c r="P420">
        <f>IF(G420 = 0, 0, E420/G420)</f>
        <v>47.005002501250623</v>
      </c>
      <c r="Q420" t="str">
        <f>LEFT(N420,FIND("/",N420)-1)</f>
        <v>film &amp; video</v>
      </c>
      <c r="R420" t="str">
        <f>MID(N420,FIND("/",N420)+1,LEN(N420))</f>
        <v>documentary</v>
      </c>
      <c r="S420" s="9">
        <f>(((J420/60)/60)/24)+DATE(1970,1,1)</f>
        <v>41035.208333333336</v>
      </c>
      <c r="T420" s="9">
        <f>(((K420/60)/60)/24)+DATE(1970,1,1)</f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E421/D421</f>
        <v>1.2343497363796134</v>
      </c>
      <c r="P421">
        <f>IF(G421 = 0, 0, E421/G421)</f>
        <v>26.997693638285604</v>
      </c>
      <c r="Q421" t="str">
        <f>LEFT(N421,FIND("/",N421)-1)</f>
        <v>technology</v>
      </c>
      <c r="R421" t="str">
        <f>MID(N421,FIND("/",N421)+1,LEN(N421))</f>
        <v>web</v>
      </c>
      <c r="S421" s="9">
        <f>(((J421/60)/60)/24)+DATE(1970,1,1)</f>
        <v>40899.25</v>
      </c>
      <c r="T421" s="9">
        <f>(((K421/60)/60)/24)+DATE(1970,1,1)</f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E422/D422</f>
        <v>1.2846</v>
      </c>
      <c r="P422">
        <f>IF(G422 = 0, 0, E422/G422)</f>
        <v>68.329787234042556</v>
      </c>
      <c r="Q422" t="str">
        <f>LEFT(N422,FIND("/",N422)-1)</f>
        <v>theater</v>
      </c>
      <c r="R422" t="str">
        <f>MID(N422,FIND("/",N422)+1,LEN(N422))</f>
        <v>plays</v>
      </c>
      <c r="S422" s="9">
        <f>(((J422/60)/60)/24)+DATE(1970,1,1)</f>
        <v>42911.208333333328</v>
      </c>
      <c r="T422" s="9">
        <f>(((K422/60)/60)/24)+DATE(1970,1,1)</f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E423/D423</f>
        <v>0.63989361702127656</v>
      </c>
      <c r="P423">
        <f>IF(G423 = 0, 0, E423/G423)</f>
        <v>50.974576271186443</v>
      </c>
      <c r="Q423" t="str">
        <f>LEFT(N423,FIND("/",N423)-1)</f>
        <v>technology</v>
      </c>
      <c r="R423" t="str">
        <f>MID(N423,FIND("/",N423)+1,LEN(N423))</f>
        <v>wearables</v>
      </c>
      <c r="S423" s="9">
        <f>(((J423/60)/60)/24)+DATE(1970,1,1)</f>
        <v>42915.208333333328</v>
      </c>
      <c r="T423" s="9">
        <f>(((K423/60)/60)/24)+DATE(1970,1,1)</f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E424/D424</f>
        <v>1.2729885057471264</v>
      </c>
      <c r="P424">
        <f>IF(G424 = 0, 0, E424/G424)</f>
        <v>54.024390243902438</v>
      </c>
      <c r="Q424" t="str">
        <f>LEFT(N424,FIND("/",N424)-1)</f>
        <v>theater</v>
      </c>
      <c r="R424" t="str">
        <f>MID(N424,FIND("/",N424)+1,LEN(N424))</f>
        <v>plays</v>
      </c>
      <c r="S424" s="9">
        <f>(((J424/60)/60)/24)+DATE(1970,1,1)</f>
        <v>40285.208333333336</v>
      </c>
      <c r="T424" s="9">
        <f>(((K424/60)/60)/24)+DATE(1970,1,1)</f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E425/D425</f>
        <v>0.10638024357239513</v>
      </c>
      <c r="P425">
        <f>IF(G425 = 0, 0, E425/G425)</f>
        <v>97.055555555555557</v>
      </c>
      <c r="Q425" t="str">
        <f>LEFT(N425,FIND("/",N425)-1)</f>
        <v>food</v>
      </c>
      <c r="R425" t="str">
        <f>MID(N425,FIND("/",N425)+1,LEN(N425))</f>
        <v>food trucks</v>
      </c>
      <c r="S425" s="9">
        <f>(((J425/60)/60)/24)+DATE(1970,1,1)</f>
        <v>40808.208333333336</v>
      </c>
      <c r="T425" s="9">
        <f>(((K425/60)/60)/24)+DATE(1970,1,1)</f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E426/D426</f>
        <v>0.40470588235294119</v>
      </c>
      <c r="P426">
        <f>IF(G426 = 0, 0, E426/G426)</f>
        <v>24.867469879518072</v>
      </c>
      <c r="Q426" t="str">
        <f>LEFT(N426,FIND("/",N426)-1)</f>
        <v>music</v>
      </c>
      <c r="R426" t="str">
        <f>MID(N426,FIND("/",N426)+1,LEN(N426))</f>
        <v>indie rock</v>
      </c>
      <c r="S426" s="9">
        <f>(((J426/60)/60)/24)+DATE(1970,1,1)</f>
        <v>43208.208333333328</v>
      </c>
      <c r="T426" s="9">
        <f>(((K426/60)/60)/24)+DATE(1970,1,1)</f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E427/D427</f>
        <v>2.8766666666666665</v>
      </c>
      <c r="P427">
        <f>IF(G427 = 0, 0, E427/G427)</f>
        <v>84.423913043478265</v>
      </c>
      <c r="Q427" t="str">
        <f>LEFT(N427,FIND("/",N427)-1)</f>
        <v>photography</v>
      </c>
      <c r="R427" t="str">
        <f>MID(N427,FIND("/",N427)+1,LEN(N427))</f>
        <v>photography books</v>
      </c>
      <c r="S427" s="9">
        <f>(((J427/60)/60)/24)+DATE(1970,1,1)</f>
        <v>42213.208333333328</v>
      </c>
      <c r="T427" s="9">
        <f>(((K427/60)/60)/24)+DATE(1970,1,1)</f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E428/D428</f>
        <v>5.7294444444444448</v>
      </c>
      <c r="P428">
        <f>IF(G428 = 0, 0, E428/G428)</f>
        <v>47.091324200913242</v>
      </c>
      <c r="Q428" t="str">
        <f>LEFT(N428,FIND("/",N428)-1)</f>
        <v>theater</v>
      </c>
      <c r="R428" t="str">
        <f>MID(N428,FIND("/",N428)+1,LEN(N428))</f>
        <v>plays</v>
      </c>
      <c r="S428" s="9">
        <f>(((J428/60)/60)/24)+DATE(1970,1,1)</f>
        <v>41332.25</v>
      </c>
      <c r="T428" s="9">
        <f>(((K428/60)/60)/24)+DATE(1970,1,1)</f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E429/D429</f>
        <v>1.1290429799426933</v>
      </c>
      <c r="P429">
        <f>IF(G429 = 0, 0, E429/G429)</f>
        <v>77.996041171813147</v>
      </c>
      <c r="Q429" t="str">
        <f>LEFT(N429,FIND("/",N429)-1)</f>
        <v>theater</v>
      </c>
      <c r="R429" t="str">
        <f>MID(N429,FIND("/",N429)+1,LEN(N429))</f>
        <v>plays</v>
      </c>
      <c r="S429" s="9">
        <f>(((J429/60)/60)/24)+DATE(1970,1,1)</f>
        <v>41895.208333333336</v>
      </c>
      <c r="T429" s="9">
        <f>(((K429/60)/60)/24)+DATE(1970,1,1)</f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E430/D430</f>
        <v>0.46387573964497042</v>
      </c>
      <c r="P430">
        <f>IF(G430 = 0, 0, E430/G430)</f>
        <v>62.967871485943775</v>
      </c>
      <c r="Q430" t="str">
        <f>LEFT(N430,FIND("/",N430)-1)</f>
        <v>film &amp; video</v>
      </c>
      <c r="R430" t="str">
        <f>MID(N430,FIND("/",N430)+1,LEN(N430))</f>
        <v>animation</v>
      </c>
      <c r="S430" s="9">
        <f>(((J430/60)/60)/24)+DATE(1970,1,1)</f>
        <v>40585.25</v>
      </c>
      <c r="T430" s="9">
        <f>(((K430/60)/60)/24)+DATE(1970,1,1)</f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E431/D431</f>
        <v>0.90675916230366493</v>
      </c>
      <c r="P431">
        <f>IF(G431 = 0, 0, E431/G431)</f>
        <v>81.006080449017773</v>
      </c>
      <c r="Q431" t="str">
        <f>LEFT(N431,FIND("/",N431)-1)</f>
        <v>photography</v>
      </c>
      <c r="R431" t="str">
        <f>MID(N431,FIND("/",N431)+1,LEN(N431))</f>
        <v>photography books</v>
      </c>
      <c r="S431" s="9">
        <f>(((J431/60)/60)/24)+DATE(1970,1,1)</f>
        <v>41680.25</v>
      </c>
      <c r="T431" s="9">
        <f>(((K431/60)/60)/24)+DATE(1970,1,1)</f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E432/D432</f>
        <v>0.67740740740740746</v>
      </c>
      <c r="P432">
        <f>IF(G432 = 0, 0, E432/G432)</f>
        <v>65.321428571428569</v>
      </c>
      <c r="Q432" t="str">
        <f>LEFT(N432,FIND("/",N432)-1)</f>
        <v>theater</v>
      </c>
      <c r="R432" t="str">
        <f>MID(N432,FIND("/",N432)+1,LEN(N432))</f>
        <v>plays</v>
      </c>
      <c r="S432" s="9">
        <f>(((J432/60)/60)/24)+DATE(1970,1,1)</f>
        <v>43737.208333333328</v>
      </c>
      <c r="T432" s="9">
        <f>(((K432/60)/60)/24)+DATE(1970,1,1)</f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E433/D433</f>
        <v>1.9249019607843136</v>
      </c>
      <c r="P433">
        <f>IF(G433 = 0, 0, E433/G433)</f>
        <v>104.43617021276596</v>
      </c>
      <c r="Q433" t="str">
        <f>LEFT(N433,FIND("/",N433)-1)</f>
        <v>theater</v>
      </c>
      <c r="R433" t="str">
        <f>MID(N433,FIND("/",N433)+1,LEN(N433))</f>
        <v>plays</v>
      </c>
      <c r="S433" s="9">
        <f>(((J433/60)/60)/24)+DATE(1970,1,1)</f>
        <v>43273.208333333328</v>
      </c>
      <c r="T433" s="9">
        <f>(((K433/60)/60)/24)+DATE(1970,1,1)</f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E434/D434</f>
        <v>0.82714285714285718</v>
      </c>
      <c r="P434">
        <f>IF(G434 = 0, 0, E434/G434)</f>
        <v>69.989010989010993</v>
      </c>
      <c r="Q434" t="str">
        <f>LEFT(N434,FIND("/",N434)-1)</f>
        <v>theater</v>
      </c>
      <c r="R434" t="str">
        <f>MID(N434,FIND("/",N434)+1,LEN(N434))</f>
        <v>plays</v>
      </c>
      <c r="S434" s="9">
        <f>(((J434/60)/60)/24)+DATE(1970,1,1)</f>
        <v>41761.208333333336</v>
      </c>
      <c r="T434" s="9">
        <f>(((K434/60)/60)/24)+DATE(1970,1,1)</f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E435/D435</f>
        <v>0.54163920922570019</v>
      </c>
      <c r="P435">
        <f>IF(G435 = 0, 0, E435/G435)</f>
        <v>83.023989898989896</v>
      </c>
      <c r="Q435" t="str">
        <f>LEFT(N435,FIND("/",N435)-1)</f>
        <v>film &amp; video</v>
      </c>
      <c r="R435" t="str">
        <f>MID(N435,FIND("/",N435)+1,LEN(N435))</f>
        <v>documentary</v>
      </c>
      <c r="S435" s="9">
        <f>(((J435/60)/60)/24)+DATE(1970,1,1)</f>
        <v>41603.25</v>
      </c>
      <c r="T435" s="9">
        <f>(((K435/60)/60)/24)+DATE(1970,1,1)</f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E436/D436</f>
        <v>0.16722222222222222</v>
      </c>
      <c r="P436">
        <f>IF(G436 = 0, 0, E436/G436)</f>
        <v>90.3</v>
      </c>
      <c r="Q436" t="str">
        <f>LEFT(N436,FIND("/",N436)-1)</f>
        <v>theater</v>
      </c>
      <c r="R436" t="str">
        <f>MID(N436,FIND("/",N436)+1,LEN(N436))</f>
        <v>plays</v>
      </c>
      <c r="S436" s="9">
        <f>(((J436/60)/60)/24)+DATE(1970,1,1)</f>
        <v>42705.25</v>
      </c>
      <c r="T436" s="9">
        <f>(((K436/60)/60)/24)+DATE(1970,1,1)</f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E437/D437</f>
        <v>1.168766404199475</v>
      </c>
      <c r="P437">
        <f>IF(G437 = 0, 0, E437/G437)</f>
        <v>103.98131932282546</v>
      </c>
      <c r="Q437" t="str">
        <f>LEFT(N437,FIND("/",N437)-1)</f>
        <v>theater</v>
      </c>
      <c r="R437" t="str">
        <f>MID(N437,FIND("/",N437)+1,LEN(N437))</f>
        <v>plays</v>
      </c>
      <c r="S437" s="9">
        <f>(((J437/60)/60)/24)+DATE(1970,1,1)</f>
        <v>41988.25</v>
      </c>
      <c r="T437" s="9">
        <f>(((K437/60)/60)/24)+DATE(1970,1,1)</f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E438/D438</f>
        <v>10.521538461538462</v>
      </c>
      <c r="P438">
        <f>IF(G438 = 0, 0, E438/G438)</f>
        <v>54.931726907630519</v>
      </c>
      <c r="Q438" t="str">
        <f>LEFT(N438,FIND("/",N438)-1)</f>
        <v>music</v>
      </c>
      <c r="R438" t="str">
        <f>MID(N438,FIND("/",N438)+1,LEN(N438))</f>
        <v>jazz</v>
      </c>
      <c r="S438" s="9">
        <f>(((J438/60)/60)/24)+DATE(1970,1,1)</f>
        <v>43575.208333333328</v>
      </c>
      <c r="T438" s="9">
        <f>(((K438/60)/60)/24)+DATE(1970,1,1)</f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E439/D439</f>
        <v>1.2307407407407407</v>
      </c>
      <c r="P439">
        <f>IF(G439 = 0, 0, E439/G439)</f>
        <v>51.921875</v>
      </c>
      <c r="Q439" t="str">
        <f>LEFT(N439,FIND("/",N439)-1)</f>
        <v>film &amp; video</v>
      </c>
      <c r="R439" t="str">
        <f>MID(N439,FIND("/",N439)+1,LEN(N439))</f>
        <v>animation</v>
      </c>
      <c r="S439" s="9">
        <f>(((J439/60)/60)/24)+DATE(1970,1,1)</f>
        <v>42260.208333333328</v>
      </c>
      <c r="T439" s="9">
        <f>(((K439/60)/60)/24)+DATE(1970,1,1)</f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E440/D440</f>
        <v>1.7863855421686747</v>
      </c>
      <c r="P440">
        <f>IF(G440 = 0, 0, E440/G440)</f>
        <v>60.02834008097166</v>
      </c>
      <c r="Q440" t="str">
        <f>LEFT(N440,FIND("/",N440)-1)</f>
        <v>theater</v>
      </c>
      <c r="R440" t="str">
        <f>MID(N440,FIND("/",N440)+1,LEN(N440))</f>
        <v>plays</v>
      </c>
      <c r="S440" s="9">
        <f>(((J440/60)/60)/24)+DATE(1970,1,1)</f>
        <v>41337.25</v>
      </c>
      <c r="T440" s="9">
        <f>(((K440/60)/60)/24)+DATE(1970,1,1)</f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E441/D441</f>
        <v>3.5528169014084505</v>
      </c>
      <c r="P441">
        <f>IF(G441 = 0, 0, E441/G441)</f>
        <v>44.003488879197555</v>
      </c>
      <c r="Q441" t="str">
        <f>LEFT(N441,FIND("/",N441)-1)</f>
        <v>film &amp; video</v>
      </c>
      <c r="R441" t="str">
        <f>MID(N441,FIND("/",N441)+1,LEN(N441))</f>
        <v>science fiction</v>
      </c>
      <c r="S441" s="9">
        <f>(((J441/60)/60)/24)+DATE(1970,1,1)</f>
        <v>42680.208333333328</v>
      </c>
      <c r="T441" s="9">
        <f>(((K441/60)/60)/24)+DATE(1970,1,1)</f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E442/D442</f>
        <v>1.6190634146341463</v>
      </c>
      <c r="P442">
        <f>IF(G442 = 0, 0, E442/G442)</f>
        <v>53.003513254551258</v>
      </c>
      <c r="Q442" t="str">
        <f>LEFT(N442,FIND("/",N442)-1)</f>
        <v>film &amp; video</v>
      </c>
      <c r="R442" t="str">
        <f>MID(N442,FIND("/",N442)+1,LEN(N442))</f>
        <v>television</v>
      </c>
      <c r="S442" s="9">
        <f>(((J442/60)/60)/24)+DATE(1970,1,1)</f>
        <v>42916.208333333328</v>
      </c>
      <c r="T442" s="9">
        <f>(((K442/60)/60)/24)+DATE(1970,1,1)</f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E443/D443</f>
        <v>0.24914285714285714</v>
      </c>
      <c r="P443">
        <f>IF(G443 = 0, 0, E443/G443)</f>
        <v>54.5</v>
      </c>
      <c r="Q443" t="str">
        <f>LEFT(N443,FIND("/",N443)-1)</f>
        <v>technology</v>
      </c>
      <c r="R443" t="str">
        <f>MID(N443,FIND("/",N443)+1,LEN(N443))</f>
        <v>wearables</v>
      </c>
      <c r="S443" s="9">
        <f>(((J443/60)/60)/24)+DATE(1970,1,1)</f>
        <v>41025.208333333336</v>
      </c>
      <c r="T443" s="9">
        <f>(((K443/60)/60)/24)+DATE(1970,1,1)</f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E444/D444</f>
        <v>1.9872222222222222</v>
      </c>
      <c r="P444">
        <f>IF(G444 = 0, 0, E444/G444)</f>
        <v>75.04195804195804</v>
      </c>
      <c r="Q444" t="str">
        <f>LEFT(N444,FIND("/",N444)-1)</f>
        <v>theater</v>
      </c>
      <c r="R444" t="str">
        <f>MID(N444,FIND("/",N444)+1,LEN(N444))</f>
        <v>plays</v>
      </c>
      <c r="S444" s="9">
        <f>(((J444/60)/60)/24)+DATE(1970,1,1)</f>
        <v>42980.208333333328</v>
      </c>
      <c r="T444" s="9">
        <f>(((K444/60)/60)/24)+DATE(1970,1,1)</f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E445/D445</f>
        <v>0.34752688172043011</v>
      </c>
      <c r="P445">
        <f>IF(G445 = 0, 0, E445/G445)</f>
        <v>35.911111111111111</v>
      </c>
      <c r="Q445" t="str">
        <f>LEFT(N445,FIND("/",N445)-1)</f>
        <v>theater</v>
      </c>
      <c r="R445" t="str">
        <f>MID(N445,FIND("/",N445)+1,LEN(N445))</f>
        <v>plays</v>
      </c>
      <c r="S445" s="9">
        <f>(((J445/60)/60)/24)+DATE(1970,1,1)</f>
        <v>40451.208333333336</v>
      </c>
      <c r="T445" s="9">
        <f>(((K445/60)/60)/24)+DATE(1970,1,1)</f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E446/D446</f>
        <v>1.7641935483870967</v>
      </c>
      <c r="P446">
        <f>IF(G446 = 0, 0, E446/G446)</f>
        <v>36.952702702702702</v>
      </c>
      <c r="Q446" t="str">
        <f>LEFT(N446,FIND("/",N446)-1)</f>
        <v>music</v>
      </c>
      <c r="R446" t="str">
        <f>MID(N446,FIND("/",N446)+1,LEN(N446))</f>
        <v>indie rock</v>
      </c>
      <c r="S446" s="9">
        <f>(((J446/60)/60)/24)+DATE(1970,1,1)</f>
        <v>40748.208333333336</v>
      </c>
      <c r="T446" s="9">
        <f>(((K446/60)/60)/24)+DATE(1970,1,1)</f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E447/D447</f>
        <v>5.1138095238095236</v>
      </c>
      <c r="P447">
        <f>IF(G447 = 0, 0, E447/G447)</f>
        <v>63.170588235294119</v>
      </c>
      <c r="Q447" t="str">
        <f>LEFT(N447,FIND("/",N447)-1)</f>
        <v>theater</v>
      </c>
      <c r="R447" t="str">
        <f>MID(N447,FIND("/",N447)+1,LEN(N447))</f>
        <v>plays</v>
      </c>
      <c r="S447" s="9">
        <f>(((J447/60)/60)/24)+DATE(1970,1,1)</f>
        <v>40515.25</v>
      </c>
      <c r="T447" s="9">
        <f>(((K447/60)/60)/24)+DATE(1970,1,1)</f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E448/D448</f>
        <v>0.82044117647058823</v>
      </c>
      <c r="P448">
        <f>IF(G448 = 0, 0, E448/G448)</f>
        <v>29.99462365591398</v>
      </c>
      <c r="Q448" t="str">
        <f>LEFT(N448,FIND("/",N448)-1)</f>
        <v>technology</v>
      </c>
      <c r="R448" t="str">
        <f>MID(N448,FIND("/",N448)+1,LEN(N448))</f>
        <v>wearables</v>
      </c>
      <c r="S448" s="9">
        <f>(((J448/60)/60)/24)+DATE(1970,1,1)</f>
        <v>41261.25</v>
      </c>
      <c r="T448" s="9">
        <f>(((K448/60)/60)/24)+DATE(1970,1,1)</f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E449/D449</f>
        <v>0.24326030927835052</v>
      </c>
      <c r="P449">
        <f>IF(G449 = 0, 0, E449/G449)</f>
        <v>86</v>
      </c>
      <c r="Q449" t="str">
        <f>LEFT(N449,FIND("/",N449)-1)</f>
        <v>film &amp; video</v>
      </c>
      <c r="R449" t="str">
        <f>MID(N449,FIND("/",N449)+1,LEN(N449))</f>
        <v>television</v>
      </c>
      <c r="S449" s="9">
        <f>(((J449/60)/60)/24)+DATE(1970,1,1)</f>
        <v>43088.25</v>
      </c>
      <c r="T449" s="9">
        <f>(((K449/60)/60)/24)+DATE(1970,1,1)</f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E450/D450</f>
        <v>0.50482758620689661</v>
      </c>
      <c r="P450">
        <f>IF(G450 = 0, 0, E450/G450)</f>
        <v>75.014876033057845</v>
      </c>
      <c r="Q450" t="str">
        <f>LEFT(N450,FIND("/",N450)-1)</f>
        <v>games</v>
      </c>
      <c r="R450" t="str">
        <f>MID(N450,FIND("/",N450)+1,LEN(N450))</f>
        <v>video games</v>
      </c>
      <c r="S450" s="9">
        <f>(((J450/60)/60)/24)+DATE(1970,1,1)</f>
        <v>41378.208333333336</v>
      </c>
      <c r="T450" s="9">
        <f>(((K450/60)/60)/24)+DATE(1970,1,1)</f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E451/D451</f>
        <v>9.67</v>
      </c>
      <c r="P451">
        <f>IF(G451 = 0, 0, E451/G451)</f>
        <v>101.19767441860465</v>
      </c>
      <c r="Q451" t="str">
        <f>LEFT(N451,FIND("/",N451)-1)</f>
        <v>games</v>
      </c>
      <c r="R451" t="str">
        <f>MID(N451,FIND("/",N451)+1,LEN(N451))</f>
        <v>video games</v>
      </c>
      <c r="S451" s="9">
        <f>(((J451/60)/60)/24)+DATE(1970,1,1)</f>
        <v>43530.25</v>
      </c>
      <c r="T451" s="9">
        <f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E452/D452</f>
        <v>0.04</v>
      </c>
      <c r="P452">
        <f>IF(G452 = 0, 0, E452/G452)</f>
        <v>4</v>
      </c>
      <c r="Q452" t="str">
        <f>LEFT(N452,FIND("/",N452)-1)</f>
        <v>film &amp; video</v>
      </c>
      <c r="R452" t="str">
        <f>MID(N452,FIND("/",N452)+1,LEN(N452))</f>
        <v>animation</v>
      </c>
      <c r="S452" s="9">
        <f>(((J452/60)/60)/24)+DATE(1970,1,1)</f>
        <v>43394.208333333328</v>
      </c>
      <c r="T452" s="9">
        <f>(((K452/60)/60)/24)+DATE(1970,1,1)</f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E453/D453</f>
        <v>1.2284501347708894</v>
      </c>
      <c r="P453">
        <f>IF(G453 = 0, 0, E453/G453)</f>
        <v>29.001272669424118</v>
      </c>
      <c r="Q453" t="str">
        <f>LEFT(N453,FIND("/",N453)-1)</f>
        <v>music</v>
      </c>
      <c r="R453" t="str">
        <f>MID(N453,FIND("/",N453)+1,LEN(N453))</f>
        <v>rock</v>
      </c>
      <c r="S453" s="9">
        <f>(((J453/60)/60)/24)+DATE(1970,1,1)</f>
        <v>42935.208333333328</v>
      </c>
      <c r="T453" s="9">
        <f>(((K453/60)/60)/24)+DATE(1970,1,1)</f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E454/D454</f>
        <v>0.63437500000000002</v>
      </c>
      <c r="P454">
        <f>IF(G454 = 0, 0, E454/G454)</f>
        <v>98.225806451612897</v>
      </c>
      <c r="Q454" t="str">
        <f>LEFT(N454,FIND("/",N454)-1)</f>
        <v>film &amp; video</v>
      </c>
      <c r="R454" t="str">
        <f>MID(N454,FIND("/",N454)+1,LEN(N454))</f>
        <v>drama</v>
      </c>
      <c r="S454" s="9">
        <f>(((J454/60)/60)/24)+DATE(1970,1,1)</f>
        <v>40365.208333333336</v>
      </c>
      <c r="T454" s="9">
        <f>(((K454/60)/60)/24)+DATE(1970,1,1)</f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E455/D455</f>
        <v>0.56331688596491225</v>
      </c>
      <c r="P455">
        <f>IF(G455 = 0, 0, E455/G455)</f>
        <v>87.001693480101608</v>
      </c>
      <c r="Q455" t="str">
        <f>LEFT(N455,FIND("/",N455)-1)</f>
        <v>film &amp; video</v>
      </c>
      <c r="R455" t="str">
        <f>MID(N455,FIND("/",N455)+1,LEN(N455))</f>
        <v>science fiction</v>
      </c>
      <c r="S455" s="9">
        <f>(((J455/60)/60)/24)+DATE(1970,1,1)</f>
        <v>42705.25</v>
      </c>
      <c r="T455" s="9">
        <f>(((K455/60)/60)/24)+DATE(1970,1,1)</f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E456/D456</f>
        <v>0.44074999999999998</v>
      </c>
      <c r="P456">
        <f>IF(G456 = 0, 0, E456/G456)</f>
        <v>45.205128205128204</v>
      </c>
      <c r="Q456" t="str">
        <f>LEFT(N456,FIND("/",N456)-1)</f>
        <v>film &amp; video</v>
      </c>
      <c r="R456" t="str">
        <f>MID(N456,FIND("/",N456)+1,LEN(N456))</f>
        <v>drama</v>
      </c>
      <c r="S456" s="9">
        <f>(((J456/60)/60)/24)+DATE(1970,1,1)</f>
        <v>41568.208333333336</v>
      </c>
      <c r="T456" s="9">
        <f>(((K456/60)/60)/24)+DATE(1970,1,1)</f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E457/D457</f>
        <v>1.1837253218884121</v>
      </c>
      <c r="P457">
        <f>IF(G457 = 0, 0, E457/G457)</f>
        <v>37.001341561577675</v>
      </c>
      <c r="Q457" t="str">
        <f>LEFT(N457,FIND("/",N457)-1)</f>
        <v>theater</v>
      </c>
      <c r="R457" t="str">
        <f>MID(N457,FIND("/",N457)+1,LEN(N457))</f>
        <v>plays</v>
      </c>
      <c r="S457" s="9">
        <f>(((J457/60)/60)/24)+DATE(1970,1,1)</f>
        <v>40809.208333333336</v>
      </c>
      <c r="T457" s="9">
        <f>(((K457/60)/60)/24)+DATE(1970,1,1)</f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E458/D458</f>
        <v>1.041243169398907</v>
      </c>
      <c r="P458">
        <f>IF(G458 = 0, 0, E458/G458)</f>
        <v>94.976947040498445</v>
      </c>
      <c r="Q458" t="str">
        <f>LEFT(N458,FIND("/",N458)-1)</f>
        <v>music</v>
      </c>
      <c r="R458" t="str">
        <f>MID(N458,FIND("/",N458)+1,LEN(N458))</f>
        <v>indie rock</v>
      </c>
      <c r="S458" s="9">
        <f>(((J458/60)/60)/24)+DATE(1970,1,1)</f>
        <v>43141.25</v>
      </c>
      <c r="T458" s="9">
        <f>(((K458/60)/60)/24)+DATE(1970,1,1)</f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E459/D459</f>
        <v>0.26640000000000003</v>
      </c>
      <c r="P459">
        <f>IF(G459 = 0, 0, E459/G459)</f>
        <v>28.956521739130434</v>
      </c>
      <c r="Q459" t="str">
        <f>LEFT(N459,FIND("/",N459)-1)</f>
        <v>theater</v>
      </c>
      <c r="R459" t="str">
        <f>MID(N459,FIND("/",N459)+1,LEN(N459))</f>
        <v>plays</v>
      </c>
      <c r="S459" s="9">
        <f>(((J459/60)/60)/24)+DATE(1970,1,1)</f>
        <v>42657.208333333328</v>
      </c>
      <c r="T459" s="9">
        <f>(((K459/60)/60)/24)+DATE(1970,1,1)</f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E460/D460</f>
        <v>3.5120118343195266</v>
      </c>
      <c r="P460">
        <f>IF(G460 = 0, 0, E460/G460)</f>
        <v>55.993396226415094</v>
      </c>
      <c r="Q460" t="str">
        <f>LEFT(N460,FIND("/",N460)-1)</f>
        <v>theater</v>
      </c>
      <c r="R460" t="str">
        <f>MID(N460,FIND("/",N460)+1,LEN(N460))</f>
        <v>plays</v>
      </c>
      <c r="S460" s="9">
        <f>(((J460/60)/60)/24)+DATE(1970,1,1)</f>
        <v>40265.208333333336</v>
      </c>
      <c r="T460" s="9">
        <f>(((K460/60)/60)/24)+DATE(1970,1,1)</f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E461/D461</f>
        <v>0.90063492063492068</v>
      </c>
      <c r="P461">
        <f>IF(G461 = 0, 0, E461/G461)</f>
        <v>54.038095238095238</v>
      </c>
      <c r="Q461" t="str">
        <f>LEFT(N461,FIND("/",N461)-1)</f>
        <v>film &amp; video</v>
      </c>
      <c r="R461" t="str">
        <f>MID(N461,FIND("/",N461)+1,LEN(N461))</f>
        <v>documentary</v>
      </c>
      <c r="S461" s="9">
        <f>(((J461/60)/60)/24)+DATE(1970,1,1)</f>
        <v>42001.25</v>
      </c>
      <c r="T461" s="9">
        <f>(((K461/60)/60)/24)+DATE(1970,1,1)</f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E462/D462</f>
        <v>1.7162500000000001</v>
      </c>
      <c r="P462">
        <f>IF(G462 = 0, 0, E462/G462)</f>
        <v>82.38</v>
      </c>
      <c r="Q462" t="str">
        <f>LEFT(N462,FIND("/",N462)-1)</f>
        <v>theater</v>
      </c>
      <c r="R462" t="str">
        <f>MID(N462,FIND("/",N462)+1,LEN(N462))</f>
        <v>plays</v>
      </c>
      <c r="S462" s="9">
        <f>(((J462/60)/60)/24)+DATE(1970,1,1)</f>
        <v>40399.208333333336</v>
      </c>
      <c r="T462" s="9">
        <f>(((K462/60)/60)/24)+DATE(1970,1,1)</f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E463/D463</f>
        <v>1.4104655870445344</v>
      </c>
      <c r="P463">
        <f>IF(G463 = 0, 0, E463/G463)</f>
        <v>66.997115384615384</v>
      </c>
      <c r="Q463" t="str">
        <f>LEFT(N463,FIND("/",N463)-1)</f>
        <v>film &amp; video</v>
      </c>
      <c r="R463" t="str">
        <f>MID(N463,FIND("/",N463)+1,LEN(N463))</f>
        <v>drama</v>
      </c>
      <c r="S463" s="9">
        <f>(((J463/60)/60)/24)+DATE(1970,1,1)</f>
        <v>41757.208333333336</v>
      </c>
      <c r="T463" s="9">
        <f>(((K463/60)/60)/24)+DATE(1970,1,1)</f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E464/D464</f>
        <v>0.30579449152542371</v>
      </c>
      <c r="P464">
        <f>IF(G464 = 0, 0, E464/G464)</f>
        <v>107.91401869158878</v>
      </c>
      <c r="Q464" t="str">
        <f>LEFT(N464,FIND("/",N464)-1)</f>
        <v>games</v>
      </c>
      <c r="R464" t="str">
        <f>MID(N464,FIND("/",N464)+1,LEN(N464))</f>
        <v>mobile games</v>
      </c>
      <c r="S464" s="9">
        <f>(((J464/60)/60)/24)+DATE(1970,1,1)</f>
        <v>41304.25</v>
      </c>
      <c r="T464" s="9">
        <f>(((K464/60)/60)/24)+DATE(1970,1,1)</f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E465/D465</f>
        <v>1.0816455696202532</v>
      </c>
      <c r="P465">
        <f>IF(G465 = 0, 0, E465/G465)</f>
        <v>69.009501187648453</v>
      </c>
      <c r="Q465" t="str">
        <f>LEFT(N465,FIND("/",N465)-1)</f>
        <v>film &amp; video</v>
      </c>
      <c r="R465" t="str">
        <f>MID(N465,FIND("/",N465)+1,LEN(N465))</f>
        <v>animation</v>
      </c>
      <c r="S465" s="9">
        <f>(((J465/60)/60)/24)+DATE(1970,1,1)</f>
        <v>41639.25</v>
      </c>
      <c r="T465" s="9">
        <f>(((K465/60)/60)/24)+DATE(1970,1,1)</f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E466/D466</f>
        <v>1.3345505617977529</v>
      </c>
      <c r="P466">
        <f>IF(G466 = 0, 0, E466/G466)</f>
        <v>39.006568144499177</v>
      </c>
      <c r="Q466" t="str">
        <f>LEFT(N466,FIND("/",N466)-1)</f>
        <v>theater</v>
      </c>
      <c r="R466" t="str">
        <f>MID(N466,FIND("/",N466)+1,LEN(N466))</f>
        <v>plays</v>
      </c>
      <c r="S466" s="9">
        <f>(((J466/60)/60)/24)+DATE(1970,1,1)</f>
        <v>43142.25</v>
      </c>
      <c r="T466" s="9">
        <f>(((K466/60)/60)/24)+DATE(1970,1,1)</f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E467/D467</f>
        <v>1.8785106382978722</v>
      </c>
      <c r="P467">
        <f>IF(G467 = 0, 0, E467/G467)</f>
        <v>110.3625</v>
      </c>
      <c r="Q467" t="str">
        <f>LEFT(N467,FIND("/",N467)-1)</f>
        <v>publishing</v>
      </c>
      <c r="R467" t="str">
        <f>MID(N467,FIND("/",N467)+1,LEN(N467))</f>
        <v>translations</v>
      </c>
      <c r="S467" s="9">
        <f>(((J467/60)/60)/24)+DATE(1970,1,1)</f>
        <v>43127.25</v>
      </c>
      <c r="T467" s="9">
        <f>(((K467/60)/60)/24)+DATE(1970,1,1)</f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E468/D468</f>
        <v>3.32</v>
      </c>
      <c r="P468">
        <f>IF(G468 = 0, 0, E468/G468)</f>
        <v>94.857142857142861</v>
      </c>
      <c r="Q468" t="str">
        <f>LEFT(N468,FIND("/",N468)-1)</f>
        <v>technology</v>
      </c>
      <c r="R468" t="str">
        <f>MID(N468,FIND("/",N468)+1,LEN(N468))</f>
        <v>wearables</v>
      </c>
      <c r="S468" s="9">
        <f>(((J468/60)/60)/24)+DATE(1970,1,1)</f>
        <v>41409.208333333336</v>
      </c>
      <c r="T468" s="9">
        <f>(((K468/60)/60)/24)+DATE(1970,1,1)</f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E469/D469</f>
        <v>5.7521428571428572</v>
      </c>
      <c r="P469">
        <f>IF(G469 = 0, 0, E469/G469)</f>
        <v>57.935251798561154</v>
      </c>
      <c r="Q469" t="str">
        <f>LEFT(N469,FIND("/",N469)-1)</f>
        <v>technology</v>
      </c>
      <c r="R469" t="str">
        <f>MID(N469,FIND("/",N469)+1,LEN(N469))</f>
        <v>web</v>
      </c>
      <c r="S469" s="9">
        <f>(((J469/60)/60)/24)+DATE(1970,1,1)</f>
        <v>42331.25</v>
      </c>
      <c r="T469" s="9">
        <f>(((K469/60)/60)/24)+DATE(1970,1,1)</f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E470/D470</f>
        <v>0.40500000000000003</v>
      </c>
      <c r="P470">
        <f>IF(G470 = 0, 0, E470/G470)</f>
        <v>101.25</v>
      </c>
      <c r="Q470" t="str">
        <f>LEFT(N470,FIND("/",N470)-1)</f>
        <v>theater</v>
      </c>
      <c r="R470" t="str">
        <f>MID(N470,FIND("/",N470)+1,LEN(N470))</f>
        <v>plays</v>
      </c>
      <c r="S470" s="9">
        <f>(((J470/60)/60)/24)+DATE(1970,1,1)</f>
        <v>43569.208333333328</v>
      </c>
      <c r="T470" s="9">
        <f>(((K470/60)/60)/24)+DATE(1970,1,1)</f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E471/D471</f>
        <v>1.8442857142857143</v>
      </c>
      <c r="P471">
        <f>IF(G471 = 0, 0, E471/G471)</f>
        <v>64.95597484276729</v>
      </c>
      <c r="Q471" t="str">
        <f>LEFT(N471,FIND("/",N471)-1)</f>
        <v>film &amp; video</v>
      </c>
      <c r="R471" t="str">
        <f>MID(N471,FIND("/",N471)+1,LEN(N471))</f>
        <v>drama</v>
      </c>
      <c r="S471" s="9">
        <f>(((J471/60)/60)/24)+DATE(1970,1,1)</f>
        <v>42142.208333333328</v>
      </c>
      <c r="T471" s="9">
        <f>(((K471/60)/60)/24)+DATE(1970,1,1)</f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E472/D472</f>
        <v>2.8580555555555556</v>
      </c>
      <c r="P472">
        <f>IF(G472 = 0, 0, E472/G472)</f>
        <v>27.00524934383202</v>
      </c>
      <c r="Q472" t="str">
        <f>LEFT(N472,FIND("/",N472)-1)</f>
        <v>technology</v>
      </c>
      <c r="R472" t="str">
        <f>MID(N472,FIND("/",N472)+1,LEN(N472))</f>
        <v>wearables</v>
      </c>
      <c r="S472" s="9">
        <f>(((J472/60)/60)/24)+DATE(1970,1,1)</f>
        <v>42716.25</v>
      </c>
      <c r="T472" s="9">
        <f>(((K472/60)/60)/24)+DATE(1970,1,1)</f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E473/D473</f>
        <v>3.19</v>
      </c>
      <c r="P473">
        <f>IF(G473 = 0, 0, E473/G473)</f>
        <v>50.97422680412371</v>
      </c>
      <c r="Q473" t="str">
        <f>LEFT(N473,FIND("/",N473)-1)</f>
        <v>food</v>
      </c>
      <c r="R473" t="str">
        <f>MID(N473,FIND("/",N473)+1,LEN(N473))</f>
        <v>food trucks</v>
      </c>
      <c r="S473" s="9">
        <f>(((J473/60)/60)/24)+DATE(1970,1,1)</f>
        <v>41031.208333333336</v>
      </c>
      <c r="T473" s="9">
        <f>(((K473/60)/60)/24)+DATE(1970,1,1)</f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E474/D474</f>
        <v>0.39234070221066319</v>
      </c>
      <c r="P474">
        <f>IF(G474 = 0, 0, E474/G474)</f>
        <v>104.94260869565217</v>
      </c>
      <c r="Q474" t="str">
        <f>LEFT(N474,FIND("/",N474)-1)</f>
        <v>music</v>
      </c>
      <c r="R474" t="str">
        <f>MID(N474,FIND("/",N474)+1,LEN(N474))</f>
        <v>rock</v>
      </c>
      <c r="S474" s="9">
        <f>(((J474/60)/60)/24)+DATE(1970,1,1)</f>
        <v>43535.208333333328</v>
      </c>
      <c r="T474" s="9">
        <f>(((K474/60)/60)/24)+DATE(1970,1,1)</f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E475/D475</f>
        <v>1.7814000000000001</v>
      </c>
      <c r="P475">
        <f>IF(G475 = 0, 0, E475/G475)</f>
        <v>84.028301886792448</v>
      </c>
      <c r="Q475" t="str">
        <f>LEFT(N475,FIND("/",N475)-1)</f>
        <v>music</v>
      </c>
      <c r="R475" t="str">
        <f>MID(N475,FIND("/",N475)+1,LEN(N475))</f>
        <v>electric music</v>
      </c>
      <c r="S475" s="9">
        <f>(((J475/60)/60)/24)+DATE(1970,1,1)</f>
        <v>43277.208333333328</v>
      </c>
      <c r="T475" s="9">
        <f>(((K475/60)/60)/24)+DATE(1970,1,1)</f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E476/D476</f>
        <v>3.6515</v>
      </c>
      <c r="P476">
        <f>IF(G476 = 0, 0, E476/G476)</f>
        <v>102.85915492957747</v>
      </c>
      <c r="Q476" t="str">
        <f>LEFT(N476,FIND("/",N476)-1)</f>
        <v>film &amp; video</v>
      </c>
      <c r="R476" t="str">
        <f>MID(N476,FIND("/",N476)+1,LEN(N476))</f>
        <v>television</v>
      </c>
      <c r="S476" s="9">
        <f>(((J476/60)/60)/24)+DATE(1970,1,1)</f>
        <v>41989.25</v>
      </c>
      <c r="T476" s="9">
        <f>(((K476/60)/60)/24)+DATE(1970,1,1)</f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E477/D477</f>
        <v>1.1394594594594594</v>
      </c>
      <c r="P477">
        <f>IF(G477 = 0, 0, E477/G477)</f>
        <v>39.962085308056871</v>
      </c>
      <c r="Q477" t="str">
        <f>LEFT(N477,FIND("/",N477)-1)</f>
        <v>publishing</v>
      </c>
      <c r="R477" t="str">
        <f>MID(N477,FIND("/",N477)+1,LEN(N477))</f>
        <v>translations</v>
      </c>
      <c r="S477" s="9">
        <f>(((J477/60)/60)/24)+DATE(1970,1,1)</f>
        <v>41450.208333333336</v>
      </c>
      <c r="T477" s="9">
        <f>(((K477/60)/60)/24)+DATE(1970,1,1)</f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E478/D478</f>
        <v>0.29828720626631855</v>
      </c>
      <c r="P478">
        <f>IF(G478 = 0, 0, E478/G478)</f>
        <v>51.001785714285717</v>
      </c>
      <c r="Q478" t="str">
        <f>LEFT(N478,FIND("/",N478)-1)</f>
        <v>publishing</v>
      </c>
      <c r="R478" t="str">
        <f>MID(N478,FIND("/",N478)+1,LEN(N478))</f>
        <v>fiction</v>
      </c>
      <c r="S478" s="9">
        <f>(((J478/60)/60)/24)+DATE(1970,1,1)</f>
        <v>43322.208333333328</v>
      </c>
      <c r="T478" s="9">
        <f>(((K478/60)/60)/24)+DATE(1970,1,1)</f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E479/D479</f>
        <v>0.54270588235294115</v>
      </c>
      <c r="P479">
        <f>IF(G479 = 0, 0, E479/G479)</f>
        <v>40.823008849557525</v>
      </c>
      <c r="Q479" t="str">
        <f>LEFT(N479,FIND("/",N479)-1)</f>
        <v>film &amp; video</v>
      </c>
      <c r="R479" t="str">
        <f>MID(N479,FIND("/",N479)+1,LEN(N479))</f>
        <v>science fiction</v>
      </c>
      <c r="S479" s="9">
        <f>(((J479/60)/60)/24)+DATE(1970,1,1)</f>
        <v>40720.208333333336</v>
      </c>
      <c r="T479" s="9">
        <f>(((K479/60)/60)/24)+DATE(1970,1,1)</f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E480/D480</f>
        <v>2.3634156976744185</v>
      </c>
      <c r="P480">
        <f>IF(G480 = 0, 0, E480/G480)</f>
        <v>58.999637155297535</v>
      </c>
      <c r="Q480" t="str">
        <f>LEFT(N480,FIND("/",N480)-1)</f>
        <v>technology</v>
      </c>
      <c r="R480" t="str">
        <f>MID(N480,FIND("/",N480)+1,LEN(N480))</f>
        <v>wearables</v>
      </c>
      <c r="S480" s="9">
        <f>(((J480/60)/60)/24)+DATE(1970,1,1)</f>
        <v>42072.208333333328</v>
      </c>
      <c r="T480" s="9">
        <f>(((K480/60)/60)/24)+DATE(1970,1,1)</f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E481/D481</f>
        <v>5.1291666666666664</v>
      </c>
      <c r="P481">
        <f>IF(G481 = 0, 0, E481/G481)</f>
        <v>71.156069364161851</v>
      </c>
      <c r="Q481" t="str">
        <f>LEFT(N481,FIND("/",N481)-1)</f>
        <v>food</v>
      </c>
      <c r="R481" t="str">
        <f>MID(N481,FIND("/",N481)+1,LEN(N481))</f>
        <v>food trucks</v>
      </c>
      <c r="S481" s="9">
        <f>(((J481/60)/60)/24)+DATE(1970,1,1)</f>
        <v>42945.208333333328</v>
      </c>
      <c r="T481" s="9">
        <f>(((K481/60)/60)/24)+DATE(1970,1,1)</f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E482/D482</f>
        <v>1.0065116279069768</v>
      </c>
      <c r="P482">
        <f>IF(G482 = 0, 0, E482/G482)</f>
        <v>99.494252873563212</v>
      </c>
      <c r="Q482" t="str">
        <f>LEFT(N482,FIND("/",N482)-1)</f>
        <v>photography</v>
      </c>
      <c r="R482" t="str">
        <f>MID(N482,FIND("/",N482)+1,LEN(N482))</f>
        <v>photography books</v>
      </c>
      <c r="S482" s="9">
        <f>(((J482/60)/60)/24)+DATE(1970,1,1)</f>
        <v>40248.25</v>
      </c>
      <c r="T482" s="9">
        <f>(((K482/60)/60)/24)+DATE(1970,1,1)</f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E483/D483</f>
        <v>0.81348423194303154</v>
      </c>
      <c r="P483">
        <f>IF(G483 = 0, 0, E483/G483)</f>
        <v>103.98634590377114</v>
      </c>
      <c r="Q483" t="str">
        <f>LEFT(N483,FIND("/",N483)-1)</f>
        <v>theater</v>
      </c>
      <c r="R483" t="str">
        <f>MID(N483,FIND("/",N483)+1,LEN(N483))</f>
        <v>plays</v>
      </c>
      <c r="S483" s="9">
        <f>(((J483/60)/60)/24)+DATE(1970,1,1)</f>
        <v>41913.208333333336</v>
      </c>
      <c r="T483" s="9">
        <f>(((K483/60)/60)/24)+DATE(1970,1,1)</f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E484/D484</f>
        <v>0.16404761904761905</v>
      </c>
      <c r="P484">
        <f>IF(G484 = 0, 0, E484/G484)</f>
        <v>76.555555555555557</v>
      </c>
      <c r="Q484" t="str">
        <f>LEFT(N484,FIND("/",N484)-1)</f>
        <v>publishing</v>
      </c>
      <c r="R484" t="str">
        <f>MID(N484,FIND("/",N484)+1,LEN(N484))</f>
        <v>fiction</v>
      </c>
      <c r="S484" s="9">
        <f>(((J484/60)/60)/24)+DATE(1970,1,1)</f>
        <v>40963.25</v>
      </c>
      <c r="T484" s="9">
        <f>(((K484/60)/60)/24)+DATE(1970,1,1)</f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E485/D485</f>
        <v>0.52774617067833696</v>
      </c>
      <c r="P485">
        <f>IF(G485 = 0, 0, E485/G485)</f>
        <v>87.068592057761734</v>
      </c>
      <c r="Q485" t="str">
        <f>LEFT(N485,FIND("/",N485)-1)</f>
        <v>theater</v>
      </c>
      <c r="R485" t="str">
        <f>MID(N485,FIND("/",N485)+1,LEN(N485))</f>
        <v>plays</v>
      </c>
      <c r="S485" s="9">
        <f>(((J485/60)/60)/24)+DATE(1970,1,1)</f>
        <v>43811.25</v>
      </c>
      <c r="T485" s="9">
        <f>(((K485/60)/60)/24)+DATE(1970,1,1)</f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E486/D486</f>
        <v>2.6020608108108108</v>
      </c>
      <c r="P486">
        <f>IF(G486 = 0, 0, E486/G486)</f>
        <v>48.99554707379135</v>
      </c>
      <c r="Q486" t="str">
        <f>LEFT(N486,FIND("/",N486)-1)</f>
        <v>food</v>
      </c>
      <c r="R486" t="str">
        <f>MID(N486,FIND("/",N486)+1,LEN(N486))</f>
        <v>food trucks</v>
      </c>
      <c r="S486" s="9">
        <f>(((J486/60)/60)/24)+DATE(1970,1,1)</f>
        <v>41855.208333333336</v>
      </c>
      <c r="T486" s="9">
        <f>(((K486/60)/60)/24)+DATE(1970,1,1)</f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E487/D487</f>
        <v>0.30732891832229581</v>
      </c>
      <c r="P487">
        <f>IF(G487 = 0, 0, E487/G487)</f>
        <v>42.969135802469133</v>
      </c>
      <c r="Q487" t="str">
        <f>LEFT(N487,FIND("/",N487)-1)</f>
        <v>theater</v>
      </c>
      <c r="R487" t="str">
        <f>MID(N487,FIND("/",N487)+1,LEN(N487))</f>
        <v>plays</v>
      </c>
      <c r="S487" s="9">
        <f>(((J487/60)/60)/24)+DATE(1970,1,1)</f>
        <v>43626.208333333328</v>
      </c>
      <c r="T487" s="9">
        <f>(((K487/60)/60)/24)+DATE(1970,1,1)</f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E488/D488</f>
        <v>0.13500000000000001</v>
      </c>
      <c r="P488">
        <f>IF(G488 = 0, 0, E488/G488)</f>
        <v>33.428571428571431</v>
      </c>
      <c r="Q488" t="str">
        <f>LEFT(N488,FIND("/",N488)-1)</f>
        <v>publishing</v>
      </c>
      <c r="R488" t="str">
        <f>MID(N488,FIND("/",N488)+1,LEN(N488))</f>
        <v>translations</v>
      </c>
      <c r="S488" s="9">
        <f>(((J488/60)/60)/24)+DATE(1970,1,1)</f>
        <v>43168.25</v>
      </c>
      <c r="T488" s="9">
        <f>(((K488/60)/60)/24)+DATE(1970,1,1)</f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E489/D489</f>
        <v>1.7862556663644606</v>
      </c>
      <c r="P489">
        <f>IF(G489 = 0, 0, E489/G489)</f>
        <v>83.982949701619773</v>
      </c>
      <c r="Q489" t="str">
        <f>LEFT(N489,FIND("/",N489)-1)</f>
        <v>theater</v>
      </c>
      <c r="R489" t="str">
        <f>MID(N489,FIND("/",N489)+1,LEN(N489))</f>
        <v>plays</v>
      </c>
      <c r="S489" s="9">
        <f>(((J489/60)/60)/24)+DATE(1970,1,1)</f>
        <v>42845.208333333328</v>
      </c>
      <c r="T489" s="9">
        <f>(((K489/60)/60)/24)+DATE(1970,1,1)</f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E490/D490</f>
        <v>2.2005660377358489</v>
      </c>
      <c r="P490">
        <f>IF(G490 = 0, 0, E490/G490)</f>
        <v>101.41739130434783</v>
      </c>
      <c r="Q490" t="str">
        <f>LEFT(N490,FIND("/",N490)-1)</f>
        <v>theater</v>
      </c>
      <c r="R490" t="str">
        <f>MID(N490,FIND("/",N490)+1,LEN(N490))</f>
        <v>plays</v>
      </c>
      <c r="S490" s="9">
        <f>(((J490/60)/60)/24)+DATE(1970,1,1)</f>
        <v>42403.25</v>
      </c>
      <c r="T490" s="9">
        <f>(((K490/60)/60)/24)+DATE(1970,1,1)</f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E491/D491</f>
        <v>1.015108695652174</v>
      </c>
      <c r="P491">
        <f>IF(G491 = 0, 0, E491/G491)</f>
        <v>109.87058823529412</v>
      </c>
      <c r="Q491" t="str">
        <f>LEFT(N491,FIND("/",N491)-1)</f>
        <v>technology</v>
      </c>
      <c r="R491" t="str">
        <f>MID(N491,FIND("/",N491)+1,LEN(N491))</f>
        <v>wearables</v>
      </c>
      <c r="S491" s="9">
        <f>(((J491/60)/60)/24)+DATE(1970,1,1)</f>
        <v>40406.208333333336</v>
      </c>
      <c r="T491" s="9">
        <f>(((K491/60)/60)/24)+DATE(1970,1,1)</f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E492/D492</f>
        <v>1.915</v>
      </c>
      <c r="P492">
        <f>IF(G492 = 0, 0, E492/G492)</f>
        <v>31.916666666666668</v>
      </c>
      <c r="Q492" t="str">
        <f>LEFT(N492,FIND("/",N492)-1)</f>
        <v>journalism</v>
      </c>
      <c r="R492" t="str">
        <f>MID(N492,FIND("/",N492)+1,LEN(N492))</f>
        <v>audio</v>
      </c>
      <c r="S492" s="9">
        <f>(((J492/60)/60)/24)+DATE(1970,1,1)</f>
        <v>43786.25</v>
      </c>
      <c r="T492" s="9">
        <f>(((K492/60)/60)/24)+DATE(1970,1,1)</f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E493/D493</f>
        <v>3.0534683098591549</v>
      </c>
      <c r="P493">
        <f>IF(G493 = 0, 0, E493/G493)</f>
        <v>70.993450675399103</v>
      </c>
      <c r="Q493" t="str">
        <f>LEFT(N493,FIND("/",N493)-1)</f>
        <v>food</v>
      </c>
      <c r="R493" t="str">
        <f>MID(N493,FIND("/",N493)+1,LEN(N493))</f>
        <v>food trucks</v>
      </c>
      <c r="S493" s="9">
        <f>(((J493/60)/60)/24)+DATE(1970,1,1)</f>
        <v>41456.208333333336</v>
      </c>
      <c r="T493" s="9">
        <f>(((K493/60)/60)/24)+DATE(1970,1,1)</f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E494/D494</f>
        <v>0.23995287958115183</v>
      </c>
      <c r="P494">
        <f>IF(G494 = 0, 0, E494/G494)</f>
        <v>77.026890756302521</v>
      </c>
      <c r="Q494" t="str">
        <f>LEFT(N494,FIND("/",N494)-1)</f>
        <v>film &amp; video</v>
      </c>
      <c r="R494" t="str">
        <f>MID(N494,FIND("/",N494)+1,LEN(N494))</f>
        <v>shorts</v>
      </c>
      <c r="S494" s="9">
        <f>(((J494/60)/60)/24)+DATE(1970,1,1)</f>
        <v>40336.208333333336</v>
      </c>
      <c r="T494" s="9">
        <f>(((K494/60)/60)/24)+DATE(1970,1,1)</f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E495/D495</f>
        <v>7.2377777777777776</v>
      </c>
      <c r="P495">
        <f>IF(G495 = 0, 0, E495/G495)</f>
        <v>101.78125</v>
      </c>
      <c r="Q495" t="str">
        <f>LEFT(N495,FIND("/",N495)-1)</f>
        <v>photography</v>
      </c>
      <c r="R495" t="str">
        <f>MID(N495,FIND("/",N495)+1,LEN(N495))</f>
        <v>photography books</v>
      </c>
      <c r="S495" s="9">
        <f>(((J495/60)/60)/24)+DATE(1970,1,1)</f>
        <v>43645.208333333328</v>
      </c>
      <c r="T495" s="9">
        <f>(((K495/60)/60)/24)+DATE(1970,1,1)</f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E496/D496</f>
        <v>5.4736000000000002</v>
      </c>
      <c r="P496">
        <f>IF(G496 = 0, 0, E496/G496)</f>
        <v>51.059701492537314</v>
      </c>
      <c r="Q496" t="str">
        <f>LEFT(N496,FIND("/",N496)-1)</f>
        <v>technology</v>
      </c>
      <c r="R496" t="str">
        <f>MID(N496,FIND("/",N496)+1,LEN(N496))</f>
        <v>wearables</v>
      </c>
      <c r="S496" s="9">
        <f>(((J496/60)/60)/24)+DATE(1970,1,1)</f>
        <v>40990.208333333336</v>
      </c>
      <c r="T496" s="9">
        <f>(((K496/60)/60)/24)+DATE(1970,1,1)</f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E497/D497</f>
        <v>4.1449999999999996</v>
      </c>
      <c r="P497">
        <f>IF(G497 = 0, 0, E497/G497)</f>
        <v>68.02051282051282</v>
      </c>
      <c r="Q497" t="str">
        <f>LEFT(N497,FIND("/",N497)-1)</f>
        <v>theater</v>
      </c>
      <c r="R497" t="str">
        <f>MID(N497,FIND("/",N497)+1,LEN(N497))</f>
        <v>plays</v>
      </c>
      <c r="S497" s="9">
        <f>(((J497/60)/60)/24)+DATE(1970,1,1)</f>
        <v>41800.208333333336</v>
      </c>
      <c r="T497" s="9">
        <f>(((K497/60)/60)/24)+DATE(1970,1,1)</f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E498/D498</f>
        <v>9.0696409140369975E-3</v>
      </c>
      <c r="P498">
        <f>IF(G498 = 0, 0, E498/G498)</f>
        <v>30.87037037037037</v>
      </c>
      <c r="Q498" t="str">
        <f>LEFT(N498,FIND("/",N498)-1)</f>
        <v>film &amp; video</v>
      </c>
      <c r="R498" t="str">
        <f>MID(N498,FIND("/",N498)+1,LEN(N498))</f>
        <v>animation</v>
      </c>
      <c r="S498" s="9">
        <f>(((J498/60)/60)/24)+DATE(1970,1,1)</f>
        <v>42876.208333333328</v>
      </c>
      <c r="T498" s="9">
        <f>(((K498/60)/60)/24)+DATE(1970,1,1)</f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E499/D499</f>
        <v>0.34173469387755101</v>
      </c>
      <c r="P499">
        <f>IF(G499 = 0, 0, E499/G499)</f>
        <v>27.908333333333335</v>
      </c>
      <c r="Q499" t="str">
        <f>LEFT(N499,FIND("/",N499)-1)</f>
        <v>technology</v>
      </c>
      <c r="R499" t="str">
        <f>MID(N499,FIND("/",N499)+1,LEN(N499))</f>
        <v>wearables</v>
      </c>
      <c r="S499" s="9">
        <f>(((J499/60)/60)/24)+DATE(1970,1,1)</f>
        <v>42724.25</v>
      </c>
      <c r="T499" s="9">
        <f>(((K499/60)/60)/24)+DATE(1970,1,1)</f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E500/D500</f>
        <v>0.239488107549121</v>
      </c>
      <c r="P500">
        <f>IF(G500 = 0, 0, E500/G500)</f>
        <v>79.994818652849744</v>
      </c>
      <c r="Q500" t="str">
        <f>LEFT(N500,FIND("/",N500)-1)</f>
        <v>technology</v>
      </c>
      <c r="R500" t="str">
        <f>MID(N500,FIND("/",N500)+1,LEN(N500))</f>
        <v>web</v>
      </c>
      <c r="S500" s="9">
        <f>(((J500/60)/60)/24)+DATE(1970,1,1)</f>
        <v>42005.25</v>
      </c>
      <c r="T500" s="9">
        <f>(((K500/60)/60)/24)+DATE(1970,1,1)</f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E501/D501</f>
        <v>0.48072649572649573</v>
      </c>
      <c r="P501">
        <f>IF(G501 = 0, 0, E501/G501)</f>
        <v>38.003378378378379</v>
      </c>
      <c r="Q501" t="str">
        <f>LEFT(N501,FIND("/",N501)-1)</f>
        <v>film &amp; video</v>
      </c>
      <c r="R501" t="str">
        <f>MID(N501,FIND("/",N501)+1,LEN(N501))</f>
        <v>documentary</v>
      </c>
      <c r="S501" s="9">
        <f>(((J501/60)/60)/24)+DATE(1970,1,1)</f>
        <v>42444.208333333328</v>
      </c>
      <c r="T501" s="9">
        <f>(((K501/60)/60)/24)+DATE(1970,1,1)</f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E502/D502</f>
        <v>0</v>
      </c>
      <c r="P502">
        <f>IF(G502 = 0, 0, E502/G502)</f>
        <v>0</v>
      </c>
      <c r="Q502" t="str">
        <f>LEFT(N502,FIND("/",N502)-1)</f>
        <v>theater</v>
      </c>
      <c r="R502" t="str">
        <f>MID(N502,FIND("/",N502)+1,LEN(N502))</f>
        <v>plays</v>
      </c>
      <c r="S502" s="9">
        <f>(((J502/60)/60)/24)+DATE(1970,1,1)</f>
        <v>41395.208333333336</v>
      </c>
      <c r="T502" s="9">
        <f>(((K502/60)/60)/24)+DATE(1970,1,1)</f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E503/D503</f>
        <v>0.70145182291666663</v>
      </c>
      <c r="P503">
        <f>IF(G503 = 0, 0, E503/G503)</f>
        <v>59.990534521158132</v>
      </c>
      <c r="Q503" t="str">
        <f>LEFT(N503,FIND("/",N503)-1)</f>
        <v>film &amp; video</v>
      </c>
      <c r="R503" t="str">
        <f>MID(N503,FIND("/",N503)+1,LEN(N503))</f>
        <v>documentary</v>
      </c>
      <c r="S503" s="9">
        <f>(((J503/60)/60)/24)+DATE(1970,1,1)</f>
        <v>41345.208333333336</v>
      </c>
      <c r="T503" s="9">
        <f>(((K503/60)/60)/24)+DATE(1970,1,1)</f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E504/D504</f>
        <v>5.2992307692307694</v>
      </c>
      <c r="P504">
        <f>IF(G504 = 0, 0, E504/G504)</f>
        <v>37.037634408602152</v>
      </c>
      <c r="Q504" t="str">
        <f>LEFT(N504,FIND("/",N504)-1)</f>
        <v>games</v>
      </c>
      <c r="R504" t="str">
        <f>MID(N504,FIND("/",N504)+1,LEN(N504))</f>
        <v>video games</v>
      </c>
      <c r="S504" s="9">
        <f>(((J504/60)/60)/24)+DATE(1970,1,1)</f>
        <v>41117.208333333336</v>
      </c>
      <c r="T504" s="9">
        <f>(((K504/60)/60)/24)+DATE(1970,1,1)</f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E505/D505</f>
        <v>1.8032549019607844</v>
      </c>
      <c r="P505">
        <f>IF(G505 = 0, 0, E505/G505)</f>
        <v>99.963043478260872</v>
      </c>
      <c r="Q505" t="str">
        <f>LEFT(N505,FIND("/",N505)-1)</f>
        <v>film &amp; video</v>
      </c>
      <c r="R505" t="str">
        <f>MID(N505,FIND("/",N505)+1,LEN(N505))</f>
        <v>drama</v>
      </c>
      <c r="S505" s="9">
        <f>(((J505/60)/60)/24)+DATE(1970,1,1)</f>
        <v>42186.208333333328</v>
      </c>
      <c r="T505" s="9">
        <f>(((K505/60)/60)/24)+DATE(1970,1,1)</f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E506/D506</f>
        <v>0.92320000000000002</v>
      </c>
      <c r="P506">
        <f>IF(G506 = 0, 0, E506/G506)</f>
        <v>111.6774193548387</v>
      </c>
      <c r="Q506" t="str">
        <f>LEFT(N506,FIND("/",N506)-1)</f>
        <v>music</v>
      </c>
      <c r="R506" t="str">
        <f>MID(N506,FIND("/",N506)+1,LEN(N506))</f>
        <v>rock</v>
      </c>
      <c r="S506" s="9">
        <f>(((J506/60)/60)/24)+DATE(1970,1,1)</f>
        <v>42142.208333333328</v>
      </c>
      <c r="T506" s="9">
        <f>(((K506/60)/60)/24)+DATE(1970,1,1)</f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E507/D507</f>
        <v>0.13901001112347053</v>
      </c>
      <c r="P507">
        <f>IF(G507 = 0, 0, E507/G507)</f>
        <v>36.014409221902014</v>
      </c>
      <c r="Q507" t="str">
        <f>LEFT(N507,FIND("/",N507)-1)</f>
        <v>publishing</v>
      </c>
      <c r="R507" t="str">
        <f>MID(N507,FIND("/",N507)+1,LEN(N507))</f>
        <v>radio &amp; podcasts</v>
      </c>
      <c r="S507" s="9">
        <f>(((J507/60)/60)/24)+DATE(1970,1,1)</f>
        <v>41341.25</v>
      </c>
      <c r="T507" s="9">
        <f>(((K507/60)/60)/24)+DATE(1970,1,1)</f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E508/D508</f>
        <v>9.2707777777777771</v>
      </c>
      <c r="P508">
        <f>IF(G508 = 0, 0, E508/G508)</f>
        <v>66.010284810126578</v>
      </c>
      <c r="Q508" t="str">
        <f>LEFT(N508,FIND("/",N508)-1)</f>
        <v>theater</v>
      </c>
      <c r="R508" t="str">
        <f>MID(N508,FIND("/",N508)+1,LEN(N508))</f>
        <v>plays</v>
      </c>
      <c r="S508" s="9">
        <f>(((J508/60)/60)/24)+DATE(1970,1,1)</f>
        <v>43062.25</v>
      </c>
      <c r="T508" s="9">
        <f>(((K508/60)/60)/24)+DATE(1970,1,1)</f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E509/D509</f>
        <v>0.39857142857142858</v>
      </c>
      <c r="P509">
        <f>IF(G509 = 0, 0, E509/G509)</f>
        <v>44.05263157894737</v>
      </c>
      <c r="Q509" t="str">
        <f>LEFT(N509,FIND("/",N509)-1)</f>
        <v>technology</v>
      </c>
      <c r="R509" t="str">
        <f>MID(N509,FIND("/",N509)+1,LEN(N509))</f>
        <v>web</v>
      </c>
      <c r="S509" s="9">
        <f>(((J509/60)/60)/24)+DATE(1970,1,1)</f>
        <v>41373.208333333336</v>
      </c>
      <c r="T509" s="9">
        <f>(((K509/60)/60)/24)+DATE(1970,1,1)</f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E510/D510</f>
        <v>1.1222929936305732</v>
      </c>
      <c r="P510">
        <f>IF(G510 = 0, 0, E510/G510)</f>
        <v>52.999726551818434</v>
      </c>
      <c r="Q510" t="str">
        <f>LEFT(N510,FIND("/",N510)-1)</f>
        <v>theater</v>
      </c>
      <c r="R510" t="str">
        <f>MID(N510,FIND("/",N510)+1,LEN(N510))</f>
        <v>plays</v>
      </c>
      <c r="S510" s="9">
        <f>(((J510/60)/60)/24)+DATE(1970,1,1)</f>
        <v>43310.208333333328</v>
      </c>
      <c r="T510" s="9">
        <f>(((K510/60)/60)/24)+DATE(1970,1,1)</f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E511/D511</f>
        <v>0.70925816023738875</v>
      </c>
      <c r="P511">
        <f>IF(G511 = 0, 0, E511/G511)</f>
        <v>95</v>
      </c>
      <c r="Q511" t="str">
        <f>LEFT(N511,FIND("/",N511)-1)</f>
        <v>theater</v>
      </c>
      <c r="R511" t="str">
        <f>MID(N511,FIND("/",N511)+1,LEN(N511))</f>
        <v>plays</v>
      </c>
      <c r="S511" s="9">
        <f>(((J511/60)/60)/24)+DATE(1970,1,1)</f>
        <v>41034.208333333336</v>
      </c>
      <c r="T511" s="9">
        <f>(((K511/60)/60)/24)+DATE(1970,1,1)</f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E512/D512</f>
        <v>1.1908974358974358</v>
      </c>
      <c r="P512">
        <f>IF(G512 = 0, 0, E512/G512)</f>
        <v>70.908396946564892</v>
      </c>
      <c r="Q512" t="str">
        <f>LEFT(N512,FIND("/",N512)-1)</f>
        <v>film &amp; video</v>
      </c>
      <c r="R512" t="str">
        <f>MID(N512,FIND("/",N512)+1,LEN(N512))</f>
        <v>drama</v>
      </c>
      <c r="S512" s="9">
        <f>(((J512/60)/60)/24)+DATE(1970,1,1)</f>
        <v>43251.208333333328</v>
      </c>
      <c r="T512" s="9">
        <f>(((K512/60)/60)/24)+DATE(1970,1,1)</f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E513/D513</f>
        <v>0.24017591339648173</v>
      </c>
      <c r="P513">
        <f>IF(G513 = 0, 0, E513/G513)</f>
        <v>98.060773480662988</v>
      </c>
      <c r="Q513" t="str">
        <f>LEFT(N513,FIND("/",N513)-1)</f>
        <v>theater</v>
      </c>
      <c r="R513" t="str">
        <f>MID(N513,FIND("/",N513)+1,LEN(N513))</f>
        <v>plays</v>
      </c>
      <c r="S513" s="9">
        <f>(((J513/60)/60)/24)+DATE(1970,1,1)</f>
        <v>43671.208333333328</v>
      </c>
      <c r="T513" s="9">
        <f>(((K513/60)/60)/24)+DATE(1970,1,1)</f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E514/D514</f>
        <v>1.3931868131868133</v>
      </c>
      <c r="P514">
        <f>IF(G514 = 0, 0, E514/G514)</f>
        <v>53.046025104602514</v>
      </c>
      <c r="Q514" t="str">
        <f>LEFT(N514,FIND("/",N514)-1)</f>
        <v>games</v>
      </c>
      <c r="R514" t="str">
        <f>MID(N514,FIND("/",N514)+1,LEN(N514))</f>
        <v>video games</v>
      </c>
      <c r="S514" s="9">
        <f>(((J514/60)/60)/24)+DATE(1970,1,1)</f>
        <v>41825.208333333336</v>
      </c>
      <c r="T514" s="9">
        <f>(((K514/60)/60)/24)+DATE(1970,1,1)</f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E515/D515</f>
        <v>0.39277108433734942</v>
      </c>
      <c r="P515">
        <f>IF(G515 = 0, 0, E515/G515)</f>
        <v>93.142857142857139</v>
      </c>
      <c r="Q515" t="str">
        <f>LEFT(N515,FIND("/",N515)-1)</f>
        <v>film &amp; video</v>
      </c>
      <c r="R515" t="str">
        <f>MID(N515,FIND("/",N515)+1,LEN(N515))</f>
        <v>television</v>
      </c>
      <c r="S515" s="9">
        <f>(((J515/60)/60)/24)+DATE(1970,1,1)</f>
        <v>40430.208333333336</v>
      </c>
      <c r="T515" s="9">
        <f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E516/D516</f>
        <v>0.22439077144917088</v>
      </c>
      <c r="P516">
        <f>IF(G516 = 0, 0, E516/G516)</f>
        <v>58.945075757575758</v>
      </c>
      <c r="Q516" t="str">
        <f>LEFT(N516,FIND("/",N516)-1)</f>
        <v>music</v>
      </c>
      <c r="R516" t="str">
        <f>MID(N516,FIND("/",N516)+1,LEN(N516))</f>
        <v>rock</v>
      </c>
      <c r="S516" s="9">
        <f>(((J516/60)/60)/24)+DATE(1970,1,1)</f>
        <v>41614.25</v>
      </c>
      <c r="T516" s="9">
        <f>(((K516/60)/60)/24)+DATE(1970,1,1)</f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E517/D517</f>
        <v>0.55779069767441858</v>
      </c>
      <c r="P517">
        <f>IF(G517 = 0, 0, E517/G517)</f>
        <v>36.067669172932334</v>
      </c>
      <c r="Q517" t="str">
        <f>LEFT(N517,FIND("/",N517)-1)</f>
        <v>theater</v>
      </c>
      <c r="R517" t="str">
        <f>MID(N517,FIND("/",N517)+1,LEN(N517))</f>
        <v>plays</v>
      </c>
      <c r="S517" s="9">
        <f>(((J517/60)/60)/24)+DATE(1970,1,1)</f>
        <v>40900.25</v>
      </c>
      <c r="T517" s="9">
        <f>(((K517/60)/60)/24)+DATE(1970,1,1)</f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E518/D518</f>
        <v>0.42523125996810207</v>
      </c>
      <c r="P518">
        <f>IF(G518 = 0, 0, E518/G518)</f>
        <v>63.030732860520096</v>
      </c>
      <c r="Q518" t="str">
        <f>LEFT(N518,FIND("/",N518)-1)</f>
        <v>publishing</v>
      </c>
      <c r="R518" t="str">
        <f>MID(N518,FIND("/",N518)+1,LEN(N518))</f>
        <v>nonfiction</v>
      </c>
      <c r="S518" s="9">
        <f>(((J518/60)/60)/24)+DATE(1970,1,1)</f>
        <v>40396.208333333336</v>
      </c>
      <c r="T518" s="9">
        <f>(((K518/60)/60)/24)+DATE(1970,1,1)</f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E519/D519</f>
        <v>1.1200000000000001</v>
      </c>
      <c r="P519">
        <f>IF(G519 = 0, 0, E519/G519)</f>
        <v>84.717948717948715</v>
      </c>
      <c r="Q519" t="str">
        <f>LEFT(N519,FIND("/",N519)-1)</f>
        <v>food</v>
      </c>
      <c r="R519" t="str">
        <f>MID(N519,FIND("/",N519)+1,LEN(N519))</f>
        <v>food trucks</v>
      </c>
      <c r="S519" s="9">
        <f>(((J519/60)/60)/24)+DATE(1970,1,1)</f>
        <v>42860.208333333328</v>
      </c>
      <c r="T519" s="9">
        <f>(((K519/60)/60)/24)+DATE(1970,1,1)</f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E520/D520</f>
        <v>7.0681818181818179E-2</v>
      </c>
      <c r="P520">
        <f>IF(G520 = 0, 0, E520/G520)</f>
        <v>62.2</v>
      </c>
      <c r="Q520" t="str">
        <f>LEFT(N520,FIND("/",N520)-1)</f>
        <v>film &amp; video</v>
      </c>
      <c r="R520" t="str">
        <f>MID(N520,FIND("/",N520)+1,LEN(N520))</f>
        <v>animation</v>
      </c>
      <c r="S520" s="9">
        <f>(((J520/60)/60)/24)+DATE(1970,1,1)</f>
        <v>43154.25</v>
      </c>
      <c r="T520" s="9">
        <f>(((K520/60)/60)/24)+DATE(1970,1,1)</f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E521/D521</f>
        <v>1.0174563871693867</v>
      </c>
      <c r="P521">
        <f>IF(G521 = 0, 0, E521/G521)</f>
        <v>101.97518330513255</v>
      </c>
      <c r="Q521" t="str">
        <f>LEFT(N521,FIND("/",N521)-1)</f>
        <v>music</v>
      </c>
      <c r="R521" t="str">
        <f>MID(N521,FIND("/",N521)+1,LEN(N521))</f>
        <v>rock</v>
      </c>
      <c r="S521" s="9">
        <f>(((J521/60)/60)/24)+DATE(1970,1,1)</f>
        <v>42012.25</v>
      </c>
      <c r="T521" s="9">
        <f>(((K521/60)/60)/24)+DATE(1970,1,1)</f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E522/D522</f>
        <v>4.2575000000000003</v>
      </c>
      <c r="P522">
        <f>IF(G522 = 0, 0, E522/G522)</f>
        <v>106.4375</v>
      </c>
      <c r="Q522" t="str">
        <f>LEFT(N522,FIND("/",N522)-1)</f>
        <v>theater</v>
      </c>
      <c r="R522" t="str">
        <f>MID(N522,FIND("/",N522)+1,LEN(N522))</f>
        <v>plays</v>
      </c>
      <c r="S522" s="9">
        <f>(((J522/60)/60)/24)+DATE(1970,1,1)</f>
        <v>43574.208333333328</v>
      </c>
      <c r="T522" s="9">
        <f>(((K522/60)/60)/24)+DATE(1970,1,1)</f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E523/D523</f>
        <v>1.4553947368421052</v>
      </c>
      <c r="P523">
        <f>IF(G523 = 0, 0, E523/G523)</f>
        <v>29.975609756097562</v>
      </c>
      <c r="Q523" t="str">
        <f>LEFT(N523,FIND("/",N523)-1)</f>
        <v>film &amp; video</v>
      </c>
      <c r="R523" t="str">
        <f>MID(N523,FIND("/",N523)+1,LEN(N523))</f>
        <v>drama</v>
      </c>
      <c r="S523" s="9">
        <f>(((J523/60)/60)/24)+DATE(1970,1,1)</f>
        <v>42605.208333333328</v>
      </c>
      <c r="T523" s="9">
        <f>(((K523/60)/60)/24)+DATE(1970,1,1)</f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E524/D524</f>
        <v>0.32453465346534655</v>
      </c>
      <c r="P524">
        <f>IF(G524 = 0, 0, E524/G524)</f>
        <v>85.806282722513089</v>
      </c>
      <c r="Q524" t="str">
        <f>LEFT(N524,FIND("/",N524)-1)</f>
        <v>film &amp; video</v>
      </c>
      <c r="R524" t="str">
        <f>MID(N524,FIND("/",N524)+1,LEN(N524))</f>
        <v>shorts</v>
      </c>
      <c r="S524" s="9">
        <f>(((J524/60)/60)/24)+DATE(1970,1,1)</f>
        <v>41093.208333333336</v>
      </c>
      <c r="T524" s="9">
        <f>(((K524/60)/60)/24)+DATE(1970,1,1)</f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E525/D525</f>
        <v>7.003333333333333</v>
      </c>
      <c r="P525">
        <f>IF(G525 = 0, 0, E525/G525)</f>
        <v>70.82022471910112</v>
      </c>
      <c r="Q525" t="str">
        <f>LEFT(N525,FIND("/",N525)-1)</f>
        <v>film &amp; video</v>
      </c>
      <c r="R525" t="str">
        <f>MID(N525,FIND("/",N525)+1,LEN(N525))</f>
        <v>shorts</v>
      </c>
      <c r="S525" s="9">
        <f>(((J525/60)/60)/24)+DATE(1970,1,1)</f>
        <v>40241.25</v>
      </c>
      <c r="T525" s="9">
        <f>(((K525/60)/60)/24)+DATE(1970,1,1)</f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E526/D526</f>
        <v>0.83904860392967939</v>
      </c>
      <c r="P526">
        <f>IF(G526 = 0, 0, E526/G526)</f>
        <v>40.998484082870135</v>
      </c>
      <c r="Q526" t="str">
        <f>LEFT(N526,FIND("/",N526)-1)</f>
        <v>theater</v>
      </c>
      <c r="R526" t="str">
        <f>MID(N526,FIND("/",N526)+1,LEN(N526))</f>
        <v>plays</v>
      </c>
      <c r="S526" s="9">
        <f>(((J526/60)/60)/24)+DATE(1970,1,1)</f>
        <v>40294.208333333336</v>
      </c>
      <c r="T526" s="9">
        <f>(((K526/60)/60)/24)+DATE(1970,1,1)</f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E527/D527</f>
        <v>0.84190476190476193</v>
      </c>
      <c r="P527">
        <f>IF(G527 = 0, 0, E527/G527)</f>
        <v>28.063492063492063</v>
      </c>
      <c r="Q527" t="str">
        <f>LEFT(N527,FIND("/",N527)-1)</f>
        <v>technology</v>
      </c>
      <c r="R527" t="str">
        <f>MID(N527,FIND("/",N527)+1,LEN(N527))</f>
        <v>wearables</v>
      </c>
      <c r="S527" s="9">
        <f>(((J527/60)/60)/24)+DATE(1970,1,1)</f>
        <v>40505.25</v>
      </c>
      <c r="T527" s="9">
        <f>(((K527/60)/60)/24)+DATE(1970,1,1)</f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E528/D528</f>
        <v>1.5595180722891566</v>
      </c>
      <c r="P528">
        <f>IF(G528 = 0, 0, E528/G528)</f>
        <v>88.054421768707485</v>
      </c>
      <c r="Q528" t="str">
        <f>LEFT(N528,FIND("/",N528)-1)</f>
        <v>theater</v>
      </c>
      <c r="R528" t="str">
        <f>MID(N528,FIND("/",N528)+1,LEN(N528))</f>
        <v>plays</v>
      </c>
      <c r="S528" s="9">
        <f>(((J528/60)/60)/24)+DATE(1970,1,1)</f>
        <v>42364.25</v>
      </c>
      <c r="T528" s="9">
        <f>(((K528/60)/60)/24)+DATE(1970,1,1)</f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E529/D529</f>
        <v>0.99619450317124736</v>
      </c>
      <c r="P529">
        <f>IF(G529 = 0, 0, E529/G529)</f>
        <v>31</v>
      </c>
      <c r="Q529" t="str">
        <f>LEFT(N529,FIND("/",N529)-1)</f>
        <v>film &amp; video</v>
      </c>
      <c r="R529" t="str">
        <f>MID(N529,FIND("/",N529)+1,LEN(N529))</f>
        <v>animation</v>
      </c>
      <c r="S529" s="9">
        <f>(((J529/60)/60)/24)+DATE(1970,1,1)</f>
        <v>42405.25</v>
      </c>
      <c r="T529" s="9">
        <f>(((K529/60)/60)/24)+DATE(1970,1,1)</f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E530/D530</f>
        <v>0.80300000000000005</v>
      </c>
      <c r="P530">
        <f>IF(G530 = 0, 0, E530/G530)</f>
        <v>90.337500000000006</v>
      </c>
      <c r="Q530" t="str">
        <f>LEFT(N530,FIND("/",N530)-1)</f>
        <v>music</v>
      </c>
      <c r="R530" t="str">
        <f>MID(N530,FIND("/",N530)+1,LEN(N530))</f>
        <v>indie rock</v>
      </c>
      <c r="S530" s="9">
        <f>(((J530/60)/60)/24)+DATE(1970,1,1)</f>
        <v>41601.25</v>
      </c>
      <c r="T530" s="9">
        <f>(((K530/60)/60)/24)+DATE(1970,1,1)</f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E531/D531</f>
        <v>0.11254901960784314</v>
      </c>
      <c r="P531">
        <f>IF(G531 = 0, 0, E531/G531)</f>
        <v>63.777777777777779</v>
      </c>
      <c r="Q531" t="str">
        <f>LEFT(N531,FIND("/",N531)-1)</f>
        <v>games</v>
      </c>
      <c r="R531" t="str">
        <f>MID(N531,FIND("/",N531)+1,LEN(N531))</f>
        <v>video games</v>
      </c>
      <c r="S531" s="9">
        <f>(((J531/60)/60)/24)+DATE(1970,1,1)</f>
        <v>41769.208333333336</v>
      </c>
      <c r="T531" s="9">
        <f>(((K531/60)/60)/24)+DATE(1970,1,1)</f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E532/D532</f>
        <v>0.91740952380952379</v>
      </c>
      <c r="P532">
        <f>IF(G532 = 0, 0, E532/G532)</f>
        <v>53.995515695067262</v>
      </c>
      <c r="Q532" t="str">
        <f>LEFT(N532,FIND("/",N532)-1)</f>
        <v>publishing</v>
      </c>
      <c r="R532" t="str">
        <f>MID(N532,FIND("/",N532)+1,LEN(N532))</f>
        <v>fiction</v>
      </c>
      <c r="S532" s="9">
        <f>(((J532/60)/60)/24)+DATE(1970,1,1)</f>
        <v>40421.208333333336</v>
      </c>
      <c r="T532" s="9">
        <f>(((K532/60)/60)/24)+DATE(1970,1,1)</f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E533/D533</f>
        <v>0.95521156936261387</v>
      </c>
      <c r="P533">
        <f>IF(G533 = 0, 0, E533/G533)</f>
        <v>48.993956043956047</v>
      </c>
      <c r="Q533" t="str">
        <f>LEFT(N533,FIND("/",N533)-1)</f>
        <v>games</v>
      </c>
      <c r="R533" t="str">
        <f>MID(N533,FIND("/",N533)+1,LEN(N533))</f>
        <v>video games</v>
      </c>
      <c r="S533" s="9">
        <f>(((J533/60)/60)/24)+DATE(1970,1,1)</f>
        <v>41589.25</v>
      </c>
      <c r="T533" s="9">
        <f>(((K533/60)/60)/24)+DATE(1970,1,1)</f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E534/D534</f>
        <v>5.0287499999999996</v>
      </c>
      <c r="P534">
        <f>IF(G534 = 0, 0, E534/G534)</f>
        <v>63.857142857142854</v>
      </c>
      <c r="Q534" t="str">
        <f>LEFT(N534,FIND("/",N534)-1)</f>
        <v>theater</v>
      </c>
      <c r="R534" t="str">
        <f>MID(N534,FIND("/",N534)+1,LEN(N534))</f>
        <v>plays</v>
      </c>
      <c r="S534" s="9">
        <f>(((J534/60)/60)/24)+DATE(1970,1,1)</f>
        <v>43125.25</v>
      </c>
      <c r="T534" s="9">
        <f>(((K534/60)/60)/24)+DATE(1970,1,1)</f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E535/D535</f>
        <v>1.5924394463667819</v>
      </c>
      <c r="P535">
        <f>IF(G535 = 0, 0, E535/G535)</f>
        <v>82.996393146979258</v>
      </c>
      <c r="Q535" t="str">
        <f>LEFT(N535,FIND("/",N535)-1)</f>
        <v>music</v>
      </c>
      <c r="R535" t="str">
        <f>MID(N535,FIND("/",N535)+1,LEN(N535))</f>
        <v>indie rock</v>
      </c>
      <c r="S535" s="9">
        <f>(((J535/60)/60)/24)+DATE(1970,1,1)</f>
        <v>41479.208333333336</v>
      </c>
      <c r="T535" s="9">
        <f>(((K535/60)/60)/24)+DATE(1970,1,1)</f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E536/D536</f>
        <v>0.15022446689113356</v>
      </c>
      <c r="P536">
        <f>IF(G536 = 0, 0, E536/G536)</f>
        <v>55.08230452674897</v>
      </c>
      <c r="Q536" t="str">
        <f>LEFT(N536,FIND("/",N536)-1)</f>
        <v>film &amp; video</v>
      </c>
      <c r="R536" t="str">
        <f>MID(N536,FIND("/",N536)+1,LEN(N536))</f>
        <v>drama</v>
      </c>
      <c r="S536" s="9">
        <f>(((J536/60)/60)/24)+DATE(1970,1,1)</f>
        <v>43329.208333333328</v>
      </c>
      <c r="T536" s="9">
        <f>(((K536/60)/60)/24)+DATE(1970,1,1)</f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E537/D537</f>
        <v>4.820384615384615</v>
      </c>
      <c r="P537">
        <f>IF(G537 = 0, 0, E537/G537)</f>
        <v>62.044554455445542</v>
      </c>
      <c r="Q537" t="str">
        <f>LEFT(N537,FIND("/",N537)-1)</f>
        <v>theater</v>
      </c>
      <c r="R537" t="str">
        <f>MID(N537,FIND("/",N537)+1,LEN(N537))</f>
        <v>plays</v>
      </c>
      <c r="S537" s="9">
        <f>(((J537/60)/60)/24)+DATE(1970,1,1)</f>
        <v>43259.208333333328</v>
      </c>
      <c r="T537" s="9">
        <f>(((K537/60)/60)/24)+DATE(1970,1,1)</f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E538/D538</f>
        <v>1.4996938775510205</v>
      </c>
      <c r="P538">
        <f>IF(G538 = 0, 0, E538/G538)</f>
        <v>104.97857142857143</v>
      </c>
      <c r="Q538" t="str">
        <f>LEFT(N538,FIND("/",N538)-1)</f>
        <v>publishing</v>
      </c>
      <c r="R538" t="str">
        <f>MID(N538,FIND("/",N538)+1,LEN(N538))</f>
        <v>fiction</v>
      </c>
      <c r="S538" s="9">
        <f>(((J538/60)/60)/24)+DATE(1970,1,1)</f>
        <v>40414.208333333336</v>
      </c>
      <c r="T538" s="9">
        <f>(((K538/60)/60)/24)+DATE(1970,1,1)</f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E539/D539</f>
        <v>1.1722156398104266</v>
      </c>
      <c r="P539">
        <f>IF(G539 = 0, 0, E539/G539)</f>
        <v>94.044676806083643</v>
      </c>
      <c r="Q539" t="str">
        <f>LEFT(N539,FIND("/",N539)-1)</f>
        <v>film &amp; video</v>
      </c>
      <c r="R539" t="str">
        <f>MID(N539,FIND("/",N539)+1,LEN(N539))</f>
        <v>documentary</v>
      </c>
      <c r="S539" s="9">
        <f>(((J539/60)/60)/24)+DATE(1970,1,1)</f>
        <v>43342.208333333328</v>
      </c>
      <c r="T539" s="9">
        <f>(((K539/60)/60)/24)+DATE(1970,1,1)</f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E540/D540</f>
        <v>0.37695968274950431</v>
      </c>
      <c r="P540">
        <f>IF(G540 = 0, 0, E540/G540)</f>
        <v>44.007716049382715</v>
      </c>
      <c r="Q540" t="str">
        <f>LEFT(N540,FIND("/",N540)-1)</f>
        <v>games</v>
      </c>
      <c r="R540" t="str">
        <f>MID(N540,FIND("/",N540)+1,LEN(N540))</f>
        <v>mobile games</v>
      </c>
      <c r="S540" s="9">
        <f>(((J540/60)/60)/24)+DATE(1970,1,1)</f>
        <v>41539.208333333336</v>
      </c>
      <c r="T540" s="9">
        <f>(((K540/60)/60)/24)+DATE(1970,1,1)</f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E541/D541</f>
        <v>0.72653061224489801</v>
      </c>
      <c r="P541">
        <f>IF(G541 = 0, 0, E541/G541)</f>
        <v>92.467532467532465</v>
      </c>
      <c r="Q541" t="str">
        <f>LEFT(N541,FIND("/",N541)-1)</f>
        <v>food</v>
      </c>
      <c r="R541" t="str">
        <f>MID(N541,FIND("/",N541)+1,LEN(N541))</f>
        <v>food trucks</v>
      </c>
      <c r="S541" s="9">
        <f>(((J541/60)/60)/24)+DATE(1970,1,1)</f>
        <v>43647.208333333328</v>
      </c>
      <c r="T541" s="9">
        <f>(((K541/60)/60)/24)+DATE(1970,1,1)</f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E542/D542</f>
        <v>2.6598113207547169</v>
      </c>
      <c r="P542">
        <f>IF(G542 = 0, 0, E542/G542)</f>
        <v>57.072874493927124</v>
      </c>
      <c r="Q542" t="str">
        <f>LEFT(N542,FIND("/",N542)-1)</f>
        <v>photography</v>
      </c>
      <c r="R542" t="str">
        <f>MID(N542,FIND("/",N542)+1,LEN(N542))</f>
        <v>photography books</v>
      </c>
      <c r="S542" s="9">
        <f>(((J542/60)/60)/24)+DATE(1970,1,1)</f>
        <v>43225.208333333328</v>
      </c>
      <c r="T542" s="9">
        <f>(((K542/60)/60)/24)+DATE(1970,1,1)</f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E543/D543</f>
        <v>0.24205617977528091</v>
      </c>
      <c r="P543">
        <f>IF(G543 = 0, 0, E543/G543)</f>
        <v>109.07848101265823</v>
      </c>
      <c r="Q543" t="str">
        <f>LEFT(N543,FIND("/",N543)-1)</f>
        <v>games</v>
      </c>
      <c r="R543" t="str">
        <f>MID(N543,FIND("/",N543)+1,LEN(N543))</f>
        <v>mobile games</v>
      </c>
      <c r="S543" s="9">
        <f>(((J543/60)/60)/24)+DATE(1970,1,1)</f>
        <v>42165.208333333328</v>
      </c>
      <c r="T543" s="9">
        <f>(((K543/60)/60)/24)+DATE(1970,1,1)</f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E544/D544</f>
        <v>2.5064935064935064E-2</v>
      </c>
      <c r="P544">
        <f>IF(G544 = 0, 0, E544/G544)</f>
        <v>39.387755102040813</v>
      </c>
      <c r="Q544" t="str">
        <f>LEFT(N544,FIND("/",N544)-1)</f>
        <v>music</v>
      </c>
      <c r="R544" t="str">
        <f>MID(N544,FIND("/",N544)+1,LEN(N544))</f>
        <v>indie rock</v>
      </c>
      <c r="S544" s="9">
        <f>(((J544/60)/60)/24)+DATE(1970,1,1)</f>
        <v>42391.25</v>
      </c>
      <c r="T544" s="9">
        <f>(((K544/60)/60)/24)+DATE(1970,1,1)</f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E545/D545</f>
        <v>0.1632979976442874</v>
      </c>
      <c r="P545">
        <f>IF(G545 = 0, 0, E545/G545)</f>
        <v>77.022222222222226</v>
      </c>
      <c r="Q545" t="str">
        <f>LEFT(N545,FIND("/",N545)-1)</f>
        <v>games</v>
      </c>
      <c r="R545" t="str">
        <f>MID(N545,FIND("/",N545)+1,LEN(N545))</f>
        <v>video games</v>
      </c>
      <c r="S545" s="9">
        <f>(((J545/60)/60)/24)+DATE(1970,1,1)</f>
        <v>41528.208333333336</v>
      </c>
      <c r="T545" s="9">
        <f>(((K545/60)/60)/24)+DATE(1970,1,1)</f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E546/D546</f>
        <v>2.7650000000000001</v>
      </c>
      <c r="P546">
        <f>IF(G546 = 0, 0, E546/G546)</f>
        <v>92.166666666666671</v>
      </c>
      <c r="Q546" t="str">
        <f>LEFT(N546,FIND("/",N546)-1)</f>
        <v>music</v>
      </c>
      <c r="R546" t="str">
        <f>MID(N546,FIND("/",N546)+1,LEN(N546))</f>
        <v>rock</v>
      </c>
      <c r="S546" s="9">
        <f>(((J546/60)/60)/24)+DATE(1970,1,1)</f>
        <v>42377.25</v>
      </c>
      <c r="T546" s="9">
        <f>(((K546/60)/60)/24)+DATE(1970,1,1)</f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E547/D547</f>
        <v>0.88803571428571426</v>
      </c>
      <c r="P547">
        <f>IF(G547 = 0, 0, E547/G547)</f>
        <v>61.007063197026021</v>
      </c>
      <c r="Q547" t="str">
        <f>LEFT(N547,FIND("/",N547)-1)</f>
        <v>theater</v>
      </c>
      <c r="R547" t="str">
        <f>MID(N547,FIND("/",N547)+1,LEN(N547))</f>
        <v>plays</v>
      </c>
      <c r="S547" s="9">
        <f>(((J547/60)/60)/24)+DATE(1970,1,1)</f>
        <v>43824.25</v>
      </c>
      <c r="T547" s="9">
        <f>(((K547/60)/60)/24)+DATE(1970,1,1)</f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E548/D548</f>
        <v>1.6357142857142857</v>
      </c>
      <c r="P548">
        <f>IF(G548 = 0, 0, E548/G548)</f>
        <v>78.068181818181813</v>
      </c>
      <c r="Q548" t="str">
        <f>LEFT(N548,FIND("/",N548)-1)</f>
        <v>theater</v>
      </c>
      <c r="R548" t="str">
        <f>MID(N548,FIND("/",N548)+1,LEN(N548))</f>
        <v>plays</v>
      </c>
      <c r="S548" s="9">
        <f>(((J548/60)/60)/24)+DATE(1970,1,1)</f>
        <v>43360.208333333328</v>
      </c>
      <c r="T548" s="9">
        <f>(((K548/60)/60)/24)+DATE(1970,1,1)</f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E549/D549</f>
        <v>9.69</v>
      </c>
      <c r="P549">
        <f>IF(G549 = 0, 0, E549/G549)</f>
        <v>80.75</v>
      </c>
      <c r="Q549" t="str">
        <f>LEFT(N549,FIND("/",N549)-1)</f>
        <v>film &amp; video</v>
      </c>
      <c r="R549" t="str">
        <f>MID(N549,FIND("/",N549)+1,LEN(N549))</f>
        <v>drama</v>
      </c>
      <c r="S549" s="9">
        <f>(((J549/60)/60)/24)+DATE(1970,1,1)</f>
        <v>42029.25</v>
      </c>
      <c r="T549" s="9">
        <f>(((K549/60)/60)/24)+DATE(1970,1,1)</f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E550/D550</f>
        <v>2.7091376701966716</v>
      </c>
      <c r="P550">
        <f>IF(G550 = 0, 0, E550/G550)</f>
        <v>59.991289782244557</v>
      </c>
      <c r="Q550" t="str">
        <f>LEFT(N550,FIND("/",N550)-1)</f>
        <v>theater</v>
      </c>
      <c r="R550" t="str">
        <f>MID(N550,FIND("/",N550)+1,LEN(N550))</f>
        <v>plays</v>
      </c>
      <c r="S550" s="9">
        <f>(((J550/60)/60)/24)+DATE(1970,1,1)</f>
        <v>42461.208333333328</v>
      </c>
      <c r="T550" s="9">
        <f>(((K550/60)/60)/24)+DATE(1970,1,1)</f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E551/D551</f>
        <v>2.8421355932203389</v>
      </c>
      <c r="P551">
        <f>IF(G551 = 0, 0, E551/G551)</f>
        <v>110.03018372703411</v>
      </c>
      <c r="Q551" t="str">
        <f>LEFT(N551,FIND("/",N551)-1)</f>
        <v>technology</v>
      </c>
      <c r="R551" t="str">
        <f>MID(N551,FIND("/",N551)+1,LEN(N551))</f>
        <v>wearables</v>
      </c>
      <c r="S551" s="9">
        <f>(((J551/60)/60)/24)+DATE(1970,1,1)</f>
        <v>41422.208333333336</v>
      </c>
      <c r="T551" s="9">
        <f>(((K551/60)/60)/24)+DATE(1970,1,1)</f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E552/D552</f>
        <v>0.04</v>
      </c>
      <c r="P552">
        <f>IF(G552 = 0, 0, E552/G552)</f>
        <v>4</v>
      </c>
      <c r="Q552" t="str">
        <f>LEFT(N552,FIND("/",N552)-1)</f>
        <v>music</v>
      </c>
      <c r="R552" t="str">
        <f>MID(N552,FIND("/",N552)+1,LEN(N552))</f>
        <v>indie rock</v>
      </c>
      <c r="S552" s="9">
        <f>(((J552/60)/60)/24)+DATE(1970,1,1)</f>
        <v>40968.25</v>
      </c>
      <c r="T552" s="9">
        <f>(((K552/60)/60)/24)+DATE(1970,1,1)</f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E553/D553</f>
        <v>0.58632981676846196</v>
      </c>
      <c r="P553">
        <f>IF(G553 = 0, 0, E553/G553)</f>
        <v>37.99856063332134</v>
      </c>
      <c r="Q553" t="str">
        <f>LEFT(N553,FIND("/",N553)-1)</f>
        <v>technology</v>
      </c>
      <c r="R553" t="str">
        <f>MID(N553,FIND("/",N553)+1,LEN(N553))</f>
        <v>web</v>
      </c>
      <c r="S553" s="9">
        <f>(((J553/60)/60)/24)+DATE(1970,1,1)</f>
        <v>41993.25</v>
      </c>
      <c r="T553" s="9">
        <f>(((K553/60)/60)/24)+DATE(1970,1,1)</f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E554/D554</f>
        <v>0.98511111111111116</v>
      </c>
      <c r="P554">
        <f>IF(G554 = 0, 0, E554/G554)</f>
        <v>96.369565217391298</v>
      </c>
      <c r="Q554" t="str">
        <f>LEFT(N554,FIND("/",N554)-1)</f>
        <v>theater</v>
      </c>
      <c r="R554" t="str">
        <f>MID(N554,FIND("/",N554)+1,LEN(N554))</f>
        <v>plays</v>
      </c>
      <c r="S554" s="9">
        <f>(((J554/60)/60)/24)+DATE(1970,1,1)</f>
        <v>42700.25</v>
      </c>
      <c r="T554" s="9">
        <f>(((K554/60)/60)/24)+DATE(1970,1,1)</f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E555/D555</f>
        <v>0.43975381008206332</v>
      </c>
      <c r="P555">
        <f>IF(G555 = 0, 0, E555/G555)</f>
        <v>72.978599221789878</v>
      </c>
      <c r="Q555" t="str">
        <f>LEFT(N555,FIND("/",N555)-1)</f>
        <v>music</v>
      </c>
      <c r="R555" t="str">
        <f>MID(N555,FIND("/",N555)+1,LEN(N555))</f>
        <v>rock</v>
      </c>
      <c r="S555" s="9">
        <f>(((J555/60)/60)/24)+DATE(1970,1,1)</f>
        <v>40545.25</v>
      </c>
      <c r="T555" s="9">
        <f>(((K555/60)/60)/24)+DATE(1970,1,1)</f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E556/D556</f>
        <v>1.5166315789473683</v>
      </c>
      <c r="P556">
        <f>IF(G556 = 0, 0, E556/G556)</f>
        <v>26.007220216606498</v>
      </c>
      <c r="Q556" t="str">
        <f>LEFT(N556,FIND("/",N556)-1)</f>
        <v>music</v>
      </c>
      <c r="R556" t="str">
        <f>MID(N556,FIND("/",N556)+1,LEN(N556))</f>
        <v>indie rock</v>
      </c>
      <c r="S556" s="9">
        <f>(((J556/60)/60)/24)+DATE(1970,1,1)</f>
        <v>42723.25</v>
      </c>
      <c r="T556" s="9">
        <f>(((K556/60)/60)/24)+DATE(1970,1,1)</f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E557/D557</f>
        <v>2.2363492063492063</v>
      </c>
      <c r="P557">
        <f>IF(G557 = 0, 0, E557/G557)</f>
        <v>104.36296296296297</v>
      </c>
      <c r="Q557" t="str">
        <f>LEFT(N557,FIND("/",N557)-1)</f>
        <v>music</v>
      </c>
      <c r="R557" t="str">
        <f>MID(N557,FIND("/",N557)+1,LEN(N557))</f>
        <v>rock</v>
      </c>
      <c r="S557" s="9">
        <f>(((J557/60)/60)/24)+DATE(1970,1,1)</f>
        <v>41731.208333333336</v>
      </c>
      <c r="T557" s="9">
        <f>(((K557/60)/60)/24)+DATE(1970,1,1)</f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E558/D558</f>
        <v>2.3975</v>
      </c>
      <c r="P558">
        <f>IF(G558 = 0, 0, E558/G558)</f>
        <v>102.18852459016394</v>
      </c>
      <c r="Q558" t="str">
        <f>LEFT(N558,FIND("/",N558)-1)</f>
        <v>publishing</v>
      </c>
      <c r="R558" t="str">
        <f>MID(N558,FIND("/",N558)+1,LEN(N558))</f>
        <v>translations</v>
      </c>
      <c r="S558" s="9">
        <f>(((J558/60)/60)/24)+DATE(1970,1,1)</f>
        <v>40792.208333333336</v>
      </c>
      <c r="T558" s="9">
        <f>(((K558/60)/60)/24)+DATE(1970,1,1)</f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E559/D559</f>
        <v>1.9933333333333334</v>
      </c>
      <c r="P559">
        <f>IF(G559 = 0, 0, E559/G559)</f>
        <v>54.117647058823529</v>
      </c>
      <c r="Q559" t="str">
        <f>LEFT(N559,FIND("/",N559)-1)</f>
        <v>film &amp; video</v>
      </c>
      <c r="R559" t="str">
        <f>MID(N559,FIND("/",N559)+1,LEN(N559))</f>
        <v>science fiction</v>
      </c>
      <c r="S559" s="9">
        <f>(((J559/60)/60)/24)+DATE(1970,1,1)</f>
        <v>42279.208333333328</v>
      </c>
      <c r="T559" s="9">
        <f>(((K559/60)/60)/24)+DATE(1970,1,1)</f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E560/D560</f>
        <v>1.373448275862069</v>
      </c>
      <c r="P560">
        <f>IF(G560 = 0, 0, E560/G560)</f>
        <v>63.222222222222221</v>
      </c>
      <c r="Q560" t="str">
        <f>LEFT(N560,FIND("/",N560)-1)</f>
        <v>theater</v>
      </c>
      <c r="R560" t="str">
        <f>MID(N560,FIND("/",N560)+1,LEN(N560))</f>
        <v>plays</v>
      </c>
      <c r="S560" s="9">
        <f>(((J560/60)/60)/24)+DATE(1970,1,1)</f>
        <v>42424.25</v>
      </c>
      <c r="T560" s="9">
        <f>(((K560/60)/60)/24)+DATE(1970,1,1)</f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E561/D561</f>
        <v>1.009696106362773</v>
      </c>
      <c r="P561">
        <f>IF(G561 = 0, 0, E561/G561)</f>
        <v>104.03228962818004</v>
      </c>
      <c r="Q561" t="str">
        <f>LEFT(N561,FIND("/",N561)-1)</f>
        <v>theater</v>
      </c>
      <c r="R561" t="str">
        <f>MID(N561,FIND("/",N561)+1,LEN(N561))</f>
        <v>plays</v>
      </c>
      <c r="S561" s="9">
        <f>(((J561/60)/60)/24)+DATE(1970,1,1)</f>
        <v>42584.208333333328</v>
      </c>
      <c r="T561" s="9">
        <f>(((K561/60)/60)/24)+DATE(1970,1,1)</f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E562/D562</f>
        <v>7.9416000000000002</v>
      </c>
      <c r="P562">
        <f>IF(G562 = 0, 0, E562/G562)</f>
        <v>49.994334277620396</v>
      </c>
      <c r="Q562" t="str">
        <f>LEFT(N562,FIND("/",N562)-1)</f>
        <v>film &amp; video</v>
      </c>
      <c r="R562" t="str">
        <f>MID(N562,FIND("/",N562)+1,LEN(N562))</f>
        <v>animation</v>
      </c>
      <c r="S562" s="9">
        <f>(((J562/60)/60)/24)+DATE(1970,1,1)</f>
        <v>40865.25</v>
      </c>
      <c r="T562" s="9">
        <f>(((K562/60)/60)/24)+DATE(1970,1,1)</f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E563/D563</f>
        <v>3.6970000000000001</v>
      </c>
      <c r="P563">
        <f>IF(G563 = 0, 0, E563/G563)</f>
        <v>56.015151515151516</v>
      </c>
      <c r="Q563" t="str">
        <f>LEFT(N563,FIND("/",N563)-1)</f>
        <v>theater</v>
      </c>
      <c r="R563" t="str">
        <f>MID(N563,FIND("/",N563)+1,LEN(N563))</f>
        <v>plays</v>
      </c>
      <c r="S563" s="9">
        <f>(((J563/60)/60)/24)+DATE(1970,1,1)</f>
        <v>40833.208333333336</v>
      </c>
      <c r="T563" s="9">
        <f>(((K563/60)/60)/24)+DATE(1970,1,1)</f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E564/D564</f>
        <v>0.12818181818181817</v>
      </c>
      <c r="P564">
        <f>IF(G564 = 0, 0, E564/G564)</f>
        <v>48.807692307692307</v>
      </c>
      <c r="Q564" t="str">
        <f>LEFT(N564,FIND("/",N564)-1)</f>
        <v>music</v>
      </c>
      <c r="R564" t="str">
        <f>MID(N564,FIND("/",N564)+1,LEN(N564))</f>
        <v>rock</v>
      </c>
      <c r="S564" s="9">
        <f>(((J564/60)/60)/24)+DATE(1970,1,1)</f>
        <v>43536.208333333328</v>
      </c>
      <c r="T564" s="9">
        <f>(((K564/60)/60)/24)+DATE(1970,1,1)</f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E565/D565</f>
        <v>1.3802702702702703</v>
      </c>
      <c r="P565">
        <f>IF(G565 = 0, 0, E565/G565)</f>
        <v>60.082352941176474</v>
      </c>
      <c r="Q565" t="str">
        <f>LEFT(N565,FIND("/",N565)-1)</f>
        <v>film &amp; video</v>
      </c>
      <c r="R565" t="str">
        <f>MID(N565,FIND("/",N565)+1,LEN(N565))</f>
        <v>documentary</v>
      </c>
      <c r="S565" s="9">
        <f>(((J565/60)/60)/24)+DATE(1970,1,1)</f>
        <v>43417.25</v>
      </c>
      <c r="T565" s="9">
        <f>(((K565/60)/60)/24)+DATE(1970,1,1)</f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E566/D566</f>
        <v>0.83813278008298753</v>
      </c>
      <c r="P566">
        <f>IF(G566 = 0, 0, E566/G566)</f>
        <v>78.990502793296088</v>
      </c>
      <c r="Q566" t="str">
        <f>LEFT(N566,FIND("/",N566)-1)</f>
        <v>theater</v>
      </c>
      <c r="R566" t="str">
        <f>MID(N566,FIND("/",N566)+1,LEN(N566))</f>
        <v>plays</v>
      </c>
      <c r="S566" s="9">
        <f>(((J566/60)/60)/24)+DATE(1970,1,1)</f>
        <v>42078.208333333328</v>
      </c>
      <c r="T566" s="9">
        <f>(((K566/60)/60)/24)+DATE(1970,1,1)</f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E567/D567</f>
        <v>2.0460063224446787</v>
      </c>
      <c r="P567">
        <f>IF(G567 = 0, 0, E567/G567)</f>
        <v>53.99499443826474</v>
      </c>
      <c r="Q567" t="str">
        <f>LEFT(N567,FIND("/",N567)-1)</f>
        <v>theater</v>
      </c>
      <c r="R567" t="str">
        <f>MID(N567,FIND("/",N567)+1,LEN(N567))</f>
        <v>plays</v>
      </c>
      <c r="S567" s="9">
        <f>(((J567/60)/60)/24)+DATE(1970,1,1)</f>
        <v>40862.25</v>
      </c>
      <c r="T567" s="9">
        <f>(((K567/60)/60)/24)+DATE(1970,1,1)</f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E568/D568</f>
        <v>0.44344086021505374</v>
      </c>
      <c r="P568">
        <f>IF(G568 = 0, 0, E568/G568)</f>
        <v>111.45945945945945</v>
      </c>
      <c r="Q568" t="str">
        <f>LEFT(N568,FIND("/",N568)-1)</f>
        <v>music</v>
      </c>
      <c r="R568" t="str">
        <f>MID(N568,FIND("/",N568)+1,LEN(N568))</f>
        <v>electric music</v>
      </c>
      <c r="S568" s="9">
        <f>(((J568/60)/60)/24)+DATE(1970,1,1)</f>
        <v>42424.25</v>
      </c>
      <c r="T568" s="9">
        <f>(((K568/60)/60)/24)+DATE(1970,1,1)</f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E569/D569</f>
        <v>2.1860294117647059</v>
      </c>
      <c r="P569">
        <f>IF(G569 = 0, 0, E569/G569)</f>
        <v>60.922131147540981</v>
      </c>
      <c r="Q569" t="str">
        <f>LEFT(N569,FIND("/",N569)-1)</f>
        <v>music</v>
      </c>
      <c r="R569" t="str">
        <f>MID(N569,FIND("/",N569)+1,LEN(N569))</f>
        <v>rock</v>
      </c>
      <c r="S569" s="9">
        <f>(((J569/60)/60)/24)+DATE(1970,1,1)</f>
        <v>41830.208333333336</v>
      </c>
      <c r="T569" s="9">
        <f>(((K569/60)/60)/24)+DATE(1970,1,1)</f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E570/D570</f>
        <v>1.8603314917127072</v>
      </c>
      <c r="P570">
        <f>IF(G570 = 0, 0, E570/G570)</f>
        <v>26.0015444015444</v>
      </c>
      <c r="Q570" t="str">
        <f>LEFT(N570,FIND("/",N570)-1)</f>
        <v>theater</v>
      </c>
      <c r="R570" t="str">
        <f>MID(N570,FIND("/",N570)+1,LEN(N570))</f>
        <v>plays</v>
      </c>
      <c r="S570" s="9">
        <f>(((J570/60)/60)/24)+DATE(1970,1,1)</f>
        <v>40374.208333333336</v>
      </c>
      <c r="T570" s="9">
        <f>(((K570/60)/60)/24)+DATE(1970,1,1)</f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E571/D571</f>
        <v>2.3733830845771142</v>
      </c>
      <c r="P571">
        <f>IF(G571 = 0, 0, E571/G571)</f>
        <v>80.993208828522924</v>
      </c>
      <c r="Q571" t="str">
        <f>LEFT(N571,FIND("/",N571)-1)</f>
        <v>film &amp; video</v>
      </c>
      <c r="R571" t="str">
        <f>MID(N571,FIND("/",N571)+1,LEN(N571))</f>
        <v>animation</v>
      </c>
      <c r="S571" s="9">
        <f>(((J571/60)/60)/24)+DATE(1970,1,1)</f>
        <v>40554.25</v>
      </c>
      <c r="T571" s="9">
        <f>(((K571/60)/60)/24)+DATE(1970,1,1)</f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E572/D572</f>
        <v>3.0565384615384614</v>
      </c>
      <c r="P572">
        <f>IF(G572 = 0, 0, E572/G572)</f>
        <v>34.995963302752294</v>
      </c>
      <c r="Q572" t="str">
        <f>LEFT(N572,FIND("/",N572)-1)</f>
        <v>music</v>
      </c>
      <c r="R572" t="str">
        <f>MID(N572,FIND("/",N572)+1,LEN(N572))</f>
        <v>rock</v>
      </c>
      <c r="S572" s="9">
        <f>(((J572/60)/60)/24)+DATE(1970,1,1)</f>
        <v>41993.25</v>
      </c>
      <c r="T572" s="9">
        <f>(((K572/60)/60)/24)+DATE(1970,1,1)</f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E573/D573</f>
        <v>0.94142857142857139</v>
      </c>
      <c r="P573">
        <f>IF(G573 = 0, 0, E573/G573)</f>
        <v>94.142857142857139</v>
      </c>
      <c r="Q573" t="str">
        <f>LEFT(N573,FIND("/",N573)-1)</f>
        <v>film &amp; video</v>
      </c>
      <c r="R573" t="str">
        <f>MID(N573,FIND("/",N573)+1,LEN(N573))</f>
        <v>shorts</v>
      </c>
      <c r="S573" s="9">
        <f>(((J573/60)/60)/24)+DATE(1970,1,1)</f>
        <v>42174.208333333328</v>
      </c>
      <c r="T573" s="9">
        <f>(((K573/60)/60)/24)+DATE(1970,1,1)</f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E574/D574</f>
        <v>0.54400000000000004</v>
      </c>
      <c r="P574">
        <f>IF(G574 = 0, 0, E574/G574)</f>
        <v>52.085106382978722</v>
      </c>
      <c r="Q574" t="str">
        <f>LEFT(N574,FIND("/",N574)-1)</f>
        <v>music</v>
      </c>
      <c r="R574" t="str">
        <f>MID(N574,FIND("/",N574)+1,LEN(N574))</f>
        <v>rock</v>
      </c>
      <c r="S574" s="9">
        <f>(((J574/60)/60)/24)+DATE(1970,1,1)</f>
        <v>42275.208333333328</v>
      </c>
      <c r="T574" s="9">
        <f>(((K574/60)/60)/24)+DATE(1970,1,1)</f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E575/D575</f>
        <v>1.1188059701492536</v>
      </c>
      <c r="P575">
        <f>IF(G575 = 0, 0, E575/G575)</f>
        <v>24.986666666666668</v>
      </c>
      <c r="Q575" t="str">
        <f>LEFT(N575,FIND("/",N575)-1)</f>
        <v>journalism</v>
      </c>
      <c r="R575" t="str">
        <f>MID(N575,FIND("/",N575)+1,LEN(N575))</f>
        <v>audio</v>
      </c>
      <c r="S575" s="9">
        <f>(((J575/60)/60)/24)+DATE(1970,1,1)</f>
        <v>41761.208333333336</v>
      </c>
      <c r="T575" s="9">
        <f>(((K575/60)/60)/24)+DATE(1970,1,1)</f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E576/D576</f>
        <v>3.6914814814814814</v>
      </c>
      <c r="P576">
        <f>IF(G576 = 0, 0, E576/G576)</f>
        <v>69.215277777777771</v>
      </c>
      <c r="Q576" t="str">
        <f>LEFT(N576,FIND("/",N576)-1)</f>
        <v>food</v>
      </c>
      <c r="R576" t="str">
        <f>MID(N576,FIND("/",N576)+1,LEN(N576))</f>
        <v>food trucks</v>
      </c>
      <c r="S576" s="9">
        <f>(((J576/60)/60)/24)+DATE(1970,1,1)</f>
        <v>43806.25</v>
      </c>
      <c r="T576" s="9">
        <f>(((K576/60)/60)/24)+DATE(1970,1,1)</f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E577/D577</f>
        <v>0.62930372148859548</v>
      </c>
      <c r="P577">
        <f>IF(G577 = 0, 0, E577/G577)</f>
        <v>93.944444444444443</v>
      </c>
      <c r="Q577" t="str">
        <f>LEFT(N577,FIND("/",N577)-1)</f>
        <v>theater</v>
      </c>
      <c r="R577" t="str">
        <f>MID(N577,FIND("/",N577)+1,LEN(N577))</f>
        <v>plays</v>
      </c>
      <c r="S577" s="9">
        <f>(((J577/60)/60)/24)+DATE(1970,1,1)</f>
        <v>41779.208333333336</v>
      </c>
      <c r="T577" s="9">
        <f>(((K577/60)/60)/24)+DATE(1970,1,1)</f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E578/D578</f>
        <v>0.6492783505154639</v>
      </c>
      <c r="P578">
        <f>IF(G578 = 0, 0, E578/G578)</f>
        <v>98.40625</v>
      </c>
      <c r="Q578" t="str">
        <f>LEFT(N578,FIND("/",N578)-1)</f>
        <v>theater</v>
      </c>
      <c r="R578" t="str">
        <f>MID(N578,FIND("/",N578)+1,LEN(N578))</f>
        <v>plays</v>
      </c>
      <c r="S578" s="9">
        <f>(((J578/60)/60)/24)+DATE(1970,1,1)</f>
        <v>43040.208333333328</v>
      </c>
      <c r="T578" s="9">
        <f>(((K578/60)/60)/24)+DATE(1970,1,1)</f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E579/D579</f>
        <v>0.18853658536585366</v>
      </c>
      <c r="P579">
        <f>IF(G579 = 0, 0, E579/G579)</f>
        <v>41.783783783783782</v>
      </c>
      <c r="Q579" t="str">
        <f>LEFT(N579,FIND("/",N579)-1)</f>
        <v>music</v>
      </c>
      <c r="R579" t="str">
        <f>MID(N579,FIND("/",N579)+1,LEN(N579))</f>
        <v>jazz</v>
      </c>
      <c r="S579" s="9">
        <f>(((J579/60)/60)/24)+DATE(1970,1,1)</f>
        <v>40613.25</v>
      </c>
      <c r="T579" s="9">
        <f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E580/D580</f>
        <v>0.1675440414507772</v>
      </c>
      <c r="P580">
        <f>IF(G580 = 0, 0, E580/G580)</f>
        <v>65.991836734693877</v>
      </c>
      <c r="Q580" t="str">
        <f>LEFT(N580,FIND("/",N580)-1)</f>
        <v>film &amp; video</v>
      </c>
      <c r="R580" t="str">
        <f>MID(N580,FIND("/",N580)+1,LEN(N580))</f>
        <v>science fiction</v>
      </c>
      <c r="S580" s="9">
        <f>(((J580/60)/60)/24)+DATE(1970,1,1)</f>
        <v>40878.25</v>
      </c>
      <c r="T580" s="9">
        <f>(((K580/60)/60)/24)+DATE(1970,1,1)</f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E581/D581</f>
        <v>1.0111290322580646</v>
      </c>
      <c r="P581">
        <f>IF(G581 = 0, 0, E581/G581)</f>
        <v>72.05747126436782</v>
      </c>
      <c r="Q581" t="str">
        <f>LEFT(N581,FIND("/",N581)-1)</f>
        <v>music</v>
      </c>
      <c r="R581" t="str">
        <f>MID(N581,FIND("/",N581)+1,LEN(N581))</f>
        <v>jazz</v>
      </c>
      <c r="S581" s="9">
        <f>(((J581/60)/60)/24)+DATE(1970,1,1)</f>
        <v>40762.208333333336</v>
      </c>
      <c r="T581" s="9">
        <f>(((K581/60)/60)/24)+DATE(1970,1,1)</f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E582/D582</f>
        <v>3.4150228310502282</v>
      </c>
      <c r="P582">
        <f>IF(G582 = 0, 0, E582/G582)</f>
        <v>48.003209242618745</v>
      </c>
      <c r="Q582" t="str">
        <f>LEFT(N582,FIND("/",N582)-1)</f>
        <v>theater</v>
      </c>
      <c r="R582" t="str">
        <f>MID(N582,FIND("/",N582)+1,LEN(N582))</f>
        <v>plays</v>
      </c>
      <c r="S582" s="9">
        <f>(((J582/60)/60)/24)+DATE(1970,1,1)</f>
        <v>41696.25</v>
      </c>
      <c r="T582" s="9">
        <f>(((K582/60)/60)/24)+DATE(1970,1,1)</f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E583/D583</f>
        <v>0.64016666666666666</v>
      </c>
      <c r="P583">
        <f>IF(G583 = 0, 0, E583/G583)</f>
        <v>54.098591549295776</v>
      </c>
      <c r="Q583" t="str">
        <f>LEFT(N583,FIND("/",N583)-1)</f>
        <v>technology</v>
      </c>
      <c r="R583" t="str">
        <f>MID(N583,FIND("/",N583)+1,LEN(N583))</f>
        <v>web</v>
      </c>
      <c r="S583" s="9">
        <f>(((J583/60)/60)/24)+DATE(1970,1,1)</f>
        <v>40662.208333333336</v>
      </c>
      <c r="T583" s="9">
        <f>(((K583/60)/60)/24)+DATE(1970,1,1)</f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E584/D584</f>
        <v>0.5208045977011494</v>
      </c>
      <c r="P584">
        <f>IF(G584 = 0, 0, E584/G584)</f>
        <v>107.88095238095238</v>
      </c>
      <c r="Q584" t="str">
        <f>LEFT(N584,FIND("/",N584)-1)</f>
        <v>games</v>
      </c>
      <c r="R584" t="str">
        <f>MID(N584,FIND("/",N584)+1,LEN(N584))</f>
        <v>video games</v>
      </c>
      <c r="S584" s="9">
        <f>(((J584/60)/60)/24)+DATE(1970,1,1)</f>
        <v>42165.208333333328</v>
      </c>
      <c r="T584" s="9">
        <f>(((K584/60)/60)/24)+DATE(1970,1,1)</f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E585/D585</f>
        <v>3.2240211640211642</v>
      </c>
      <c r="P585">
        <f>IF(G585 = 0, 0, E585/G585)</f>
        <v>67.034103410341032</v>
      </c>
      <c r="Q585" t="str">
        <f>LEFT(N585,FIND("/",N585)-1)</f>
        <v>film &amp; video</v>
      </c>
      <c r="R585" t="str">
        <f>MID(N585,FIND("/",N585)+1,LEN(N585))</f>
        <v>documentary</v>
      </c>
      <c r="S585" s="9">
        <f>(((J585/60)/60)/24)+DATE(1970,1,1)</f>
        <v>40959.25</v>
      </c>
      <c r="T585" s="9">
        <f>(((K585/60)/60)/24)+DATE(1970,1,1)</f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E586/D586</f>
        <v>1.1950810185185186</v>
      </c>
      <c r="P586">
        <f>IF(G586 = 0, 0, E586/G586)</f>
        <v>64.01425914445133</v>
      </c>
      <c r="Q586" t="str">
        <f>LEFT(N586,FIND("/",N586)-1)</f>
        <v>technology</v>
      </c>
      <c r="R586" t="str">
        <f>MID(N586,FIND("/",N586)+1,LEN(N586))</f>
        <v>web</v>
      </c>
      <c r="S586" s="9">
        <f>(((J586/60)/60)/24)+DATE(1970,1,1)</f>
        <v>41024.208333333336</v>
      </c>
      <c r="T586" s="9">
        <f>(((K586/60)/60)/24)+DATE(1970,1,1)</f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E587/D587</f>
        <v>1.4679775280898877</v>
      </c>
      <c r="P587">
        <f>IF(G587 = 0, 0, E587/G587)</f>
        <v>96.066176470588232</v>
      </c>
      <c r="Q587" t="str">
        <f>LEFT(N587,FIND("/",N587)-1)</f>
        <v>publishing</v>
      </c>
      <c r="R587" t="str">
        <f>MID(N587,FIND("/",N587)+1,LEN(N587))</f>
        <v>translations</v>
      </c>
      <c r="S587" s="9">
        <f>(((J587/60)/60)/24)+DATE(1970,1,1)</f>
        <v>40255.208333333336</v>
      </c>
      <c r="T587" s="9">
        <f>(((K587/60)/60)/24)+DATE(1970,1,1)</f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E588/D588</f>
        <v>9.5057142857142853</v>
      </c>
      <c r="P588">
        <f>IF(G588 = 0, 0, E588/G588)</f>
        <v>51.184615384615384</v>
      </c>
      <c r="Q588" t="str">
        <f>LEFT(N588,FIND("/",N588)-1)</f>
        <v>music</v>
      </c>
      <c r="R588" t="str">
        <f>MID(N588,FIND("/",N588)+1,LEN(N588))</f>
        <v>rock</v>
      </c>
      <c r="S588" s="9">
        <f>(((J588/60)/60)/24)+DATE(1970,1,1)</f>
        <v>40499.25</v>
      </c>
      <c r="T588" s="9">
        <f>(((K588/60)/60)/24)+DATE(1970,1,1)</f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E589/D589</f>
        <v>0.72893617021276591</v>
      </c>
      <c r="P589">
        <f>IF(G589 = 0, 0, E589/G589)</f>
        <v>43.92307692307692</v>
      </c>
      <c r="Q589" t="str">
        <f>LEFT(N589,FIND("/",N589)-1)</f>
        <v>food</v>
      </c>
      <c r="R589" t="str">
        <f>MID(N589,FIND("/",N589)+1,LEN(N589))</f>
        <v>food trucks</v>
      </c>
      <c r="S589" s="9">
        <f>(((J589/60)/60)/24)+DATE(1970,1,1)</f>
        <v>43484.25</v>
      </c>
      <c r="T589" s="9">
        <f>(((K589/60)/60)/24)+DATE(1970,1,1)</f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E590/D590</f>
        <v>0.7900824873096447</v>
      </c>
      <c r="P590">
        <f>IF(G590 = 0, 0, E590/G590)</f>
        <v>91.021198830409361</v>
      </c>
      <c r="Q590" t="str">
        <f>LEFT(N590,FIND("/",N590)-1)</f>
        <v>theater</v>
      </c>
      <c r="R590" t="str">
        <f>MID(N590,FIND("/",N590)+1,LEN(N590))</f>
        <v>plays</v>
      </c>
      <c r="S590" s="9">
        <f>(((J590/60)/60)/24)+DATE(1970,1,1)</f>
        <v>40262.208333333336</v>
      </c>
      <c r="T590" s="9">
        <f>(((K590/60)/60)/24)+DATE(1970,1,1)</f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E591/D591</f>
        <v>0.64721518987341775</v>
      </c>
      <c r="P591">
        <f>IF(G591 = 0, 0, E591/G591)</f>
        <v>50.127450980392155</v>
      </c>
      <c r="Q591" t="str">
        <f>LEFT(N591,FIND("/",N591)-1)</f>
        <v>film &amp; video</v>
      </c>
      <c r="R591" t="str">
        <f>MID(N591,FIND("/",N591)+1,LEN(N591))</f>
        <v>documentary</v>
      </c>
      <c r="S591" s="9">
        <f>(((J591/60)/60)/24)+DATE(1970,1,1)</f>
        <v>42190.208333333328</v>
      </c>
      <c r="T591" s="9">
        <f>(((K591/60)/60)/24)+DATE(1970,1,1)</f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E592/D592</f>
        <v>0.82028169014084507</v>
      </c>
      <c r="P592">
        <f>IF(G592 = 0, 0, E592/G592)</f>
        <v>67.720930232558146</v>
      </c>
      <c r="Q592" t="str">
        <f>LEFT(N592,FIND("/",N592)-1)</f>
        <v>publishing</v>
      </c>
      <c r="R592" t="str">
        <f>MID(N592,FIND("/",N592)+1,LEN(N592))</f>
        <v>radio &amp; podcasts</v>
      </c>
      <c r="S592" s="9">
        <f>(((J592/60)/60)/24)+DATE(1970,1,1)</f>
        <v>41994.25</v>
      </c>
      <c r="T592" s="9">
        <f>(((K592/60)/60)/24)+DATE(1970,1,1)</f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E593/D593</f>
        <v>10.376666666666667</v>
      </c>
      <c r="P593">
        <f>IF(G593 = 0, 0, E593/G593)</f>
        <v>61.03921568627451</v>
      </c>
      <c r="Q593" t="str">
        <f>LEFT(N593,FIND("/",N593)-1)</f>
        <v>games</v>
      </c>
      <c r="R593" t="str">
        <f>MID(N593,FIND("/",N593)+1,LEN(N593))</f>
        <v>video games</v>
      </c>
      <c r="S593" s="9">
        <f>(((J593/60)/60)/24)+DATE(1970,1,1)</f>
        <v>40373.208333333336</v>
      </c>
      <c r="T593" s="9">
        <f>(((K593/60)/60)/24)+DATE(1970,1,1)</f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E594/D594</f>
        <v>0.12910076530612244</v>
      </c>
      <c r="P594">
        <f>IF(G594 = 0, 0, E594/G594)</f>
        <v>80.011857707509876</v>
      </c>
      <c r="Q594" t="str">
        <f>LEFT(N594,FIND("/",N594)-1)</f>
        <v>theater</v>
      </c>
      <c r="R594" t="str">
        <f>MID(N594,FIND("/",N594)+1,LEN(N594))</f>
        <v>plays</v>
      </c>
      <c r="S594" s="9">
        <f>(((J594/60)/60)/24)+DATE(1970,1,1)</f>
        <v>41789.208333333336</v>
      </c>
      <c r="T594" s="9">
        <f>(((K594/60)/60)/24)+DATE(1970,1,1)</f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E595/D595</f>
        <v>1.5484210526315789</v>
      </c>
      <c r="P595">
        <f>IF(G595 = 0, 0, E595/G595)</f>
        <v>47.001497753369947</v>
      </c>
      <c r="Q595" t="str">
        <f>LEFT(N595,FIND("/",N595)-1)</f>
        <v>film &amp; video</v>
      </c>
      <c r="R595" t="str">
        <f>MID(N595,FIND("/",N595)+1,LEN(N595))</f>
        <v>animation</v>
      </c>
      <c r="S595" s="9">
        <f>(((J595/60)/60)/24)+DATE(1970,1,1)</f>
        <v>41724.208333333336</v>
      </c>
      <c r="T595" s="9">
        <f>(((K595/60)/60)/24)+DATE(1970,1,1)</f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E596/D596</f>
        <v>7.0991735537190084E-2</v>
      </c>
      <c r="P596">
        <f>IF(G596 = 0, 0, E596/G596)</f>
        <v>71.127388535031841</v>
      </c>
      <c r="Q596" t="str">
        <f>LEFT(N596,FIND("/",N596)-1)</f>
        <v>theater</v>
      </c>
      <c r="R596" t="str">
        <f>MID(N596,FIND("/",N596)+1,LEN(N596))</f>
        <v>plays</v>
      </c>
      <c r="S596" s="9">
        <f>(((J596/60)/60)/24)+DATE(1970,1,1)</f>
        <v>42548.208333333328</v>
      </c>
      <c r="T596" s="9">
        <f>(((K596/60)/60)/24)+DATE(1970,1,1)</f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E597/D597</f>
        <v>2.0852773826458035</v>
      </c>
      <c r="P597">
        <f>IF(G597 = 0, 0, E597/G597)</f>
        <v>89.99079189686924</v>
      </c>
      <c r="Q597" t="str">
        <f>LEFT(N597,FIND("/",N597)-1)</f>
        <v>theater</v>
      </c>
      <c r="R597" t="str">
        <f>MID(N597,FIND("/",N597)+1,LEN(N597))</f>
        <v>plays</v>
      </c>
      <c r="S597" s="9">
        <f>(((J597/60)/60)/24)+DATE(1970,1,1)</f>
        <v>40253.208333333336</v>
      </c>
      <c r="T597" s="9">
        <f>(((K597/60)/60)/24)+DATE(1970,1,1)</f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E598/D598</f>
        <v>0.99683544303797467</v>
      </c>
      <c r="P598">
        <f>IF(G598 = 0, 0, E598/G598)</f>
        <v>43.032786885245905</v>
      </c>
      <c r="Q598" t="str">
        <f>LEFT(N598,FIND("/",N598)-1)</f>
        <v>film &amp; video</v>
      </c>
      <c r="R598" t="str">
        <f>MID(N598,FIND("/",N598)+1,LEN(N598))</f>
        <v>drama</v>
      </c>
      <c r="S598" s="9">
        <f>(((J598/60)/60)/24)+DATE(1970,1,1)</f>
        <v>42434.25</v>
      </c>
      <c r="T598" s="9">
        <f>(((K598/60)/60)/24)+DATE(1970,1,1)</f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E599/D599</f>
        <v>2.0159756097560977</v>
      </c>
      <c r="P599">
        <f>IF(G599 = 0, 0, E599/G599)</f>
        <v>67.997714808043881</v>
      </c>
      <c r="Q599" t="str">
        <f>LEFT(N599,FIND("/",N599)-1)</f>
        <v>theater</v>
      </c>
      <c r="R599" t="str">
        <f>MID(N599,FIND("/",N599)+1,LEN(N599))</f>
        <v>plays</v>
      </c>
      <c r="S599" s="9">
        <f>(((J599/60)/60)/24)+DATE(1970,1,1)</f>
        <v>43786.25</v>
      </c>
      <c r="T599" s="9">
        <f>(((K599/60)/60)/24)+DATE(1970,1,1)</f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E600/D600</f>
        <v>1.6209032258064515</v>
      </c>
      <c r="P600">
        <f>IF(G600 = 0, 0, E600/G600)</f>
        <v>73.004566210045667</v>
      </c>
      <c r="Q600" t="str">
        <f>LEFT(N600,FIND("/",N600)-1)</f>
        <v>music</v>
      </c>
      <c r="R600" t="str">
        <f>MID(N600,FIND("/",N600)+1,LEN(N600))</f>
        <v>rock</v>
      </c>
      <c r="S600" s="9">
        <f>(((J600/60)/60)/24)+DATE(1970,1,1)</f>
        <v>40344.208333333336</v>
      </c>
      <c r="T600" s="9">
        <f>(((K600/60)/60)/24)+DATE(1970,1,1)</f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E601/D601</f>
        <v>3.6436208125445471E-2</v>
      </c>
      <c r="P601">
        <f>IF(G601 = 0, 0, E601/G601)</f>
        <v>62.341463414634148</v>
      </c>
      <c r="Q601" t="str">
        <f>LEFT(N601,FIND("/",N601)-1)</f>
        <v>film &amp; video</v>
      </c>
      <c r="R601" t="str">
        <f>MID(N601,FIND("/",N601)+1,LEN(N601))</f>
        <v>documentary</v>
      </c>
      <c r="S601" s="9">
        <f>(((J601/60)/60)/24)+DATE(1970,1,1)</f>
        <v>42047.25</v>
      </c>
      <c r="T601" s="9">
        <f>(((K601/60)/60)/24)+DATE(1970,1,1)</f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E602/D602</f>
        <v>0.05</v>
      </c>
      <c r="P602">
        <f>IF(G602 = 0, 0, E602/G602)</f>
        <v>5</v>
      </c>
      <c r="Q602" t="str">
        <f>LEFT(N602,FIND("/",N602)-1)</f>
        <v>food</v>
      </c>
      <c r="R602" t="str">
        <f>MID(N602,FIND("/",N602)+1,LEN(N602))</f>
        <v>food trucks</v>
      </c>
      <c r="S602" s="9">
        <f>(((J602/60)/60)/24)+DATE(1970,1,1)</f>
        <v>41485.208333333336</v>
      </c>
      <c r="T602" s="9">
        <f>(((K602/60)/60)/24)+DATE(1970,1,1)</f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E603/D603</f>
        <v>2.0663492063492064</v>
      </c>
      <c r="P603">
        <f>IF(G603 = 0, 0, E603/G603)</f>
        <v>67.103092783505161</v>
      </c>
      <c r="Q603" t="str">
        <f>LEFT(N603,FIND("/",N603)-1)</f>
        <v>technology</v>
      </c>
      <c r="R603" t="str">
        <f>MID(N603,FIND("/",N603)+1,LEN(N603))</f>
        <v>wearables</v>
      </c>
      <c r="S603" s="9">
        <f>(((J603/60)/60)/24)+DATE(1970,1,1)</f>
        <v>41789.208333333336</v>
      </c>
      <c r="T603" s="9">
        <f>(((K603/60)/60)/24)+DATE(1970,1,1)</f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E604/D604</f>
        <v>1.2823628691983122</v>
      </c>
      <c r="P604">
        <f>IF(G604 = 0, 0, E604/G604)</f>
        <v>79.978947368421046</v>
      </c>
      <c r="Q604" t="str">
        <f>LEFT(N604,FIND("/",N604)-1)</f>
        <v>theater</v>
      </c>
      <c r="R604" t="str">
        <f>MID(N604,FIND("/",N604)+1,LEN(N604))</f>
        <v>plays</v>
      </c>
      <c r="S604" s="9">
        <f>(((J604/60)/60)/24)+DATE(1970,1,1)</f>
        <v>42160.208333333328</v>
      </c>
      <c r="T604" s="9">
        <f>(((K604/60)/60)/24)+DATE(1970,1,1)</f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E605/D605</f>
        <v>1.1966037735849056</v>
      </c>
      <c r="P605">
        <f>IF(G605 = 0, 0, E605/G605)</f>
        <v>62.176470588235297</v>
      </c>
      <c r="Q605" t="str">
        <f>LEFT(N605,FIND("/",N605)-1)</f>
        <v>theater</v>
      </c>
      <c r="R605" t="str">
        <f>MID(N605,FIND("/",N605)+1,LEN(N605))</f>
        <v>plays</v>
      </c>
      <c r="S605" s="9">
        <f>(((J605/60)/60)/24)+DATE(1970,1,1)</f>
        <v>43573.208333333328</v>
      </c>
      <c r="T605" s="9">
        <f>(((K605/60)/60)/24)+DATE(1970,1,1)</f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E606/D606</f>
        <v>1.7073055242390078</v>
      </c>
      <c r="P606">
        <f>IF(G606 = 0, 0, E606/G606)</f>
        <v>53.005950297514879</v>
      </c>
      <c r="Q606" t="str">
        <f>LEFT(N606,FIND("/",N606)-1)</f>
        <v>theater</v>
      </c>
      <c r="R606" t="str">
        <f>MID(N606,FIND("/",N606)+1,LEN(N606))</f>
        <v>plays</v>
      </c>
      <c r="S606" s="9">
        <f>(((J606/60)/60)/24)+DATE(1970,1,1)</f>
        <v>40565.25</v>
      </c>
      <c r="T606" s="9">
        <f>(((K606/60)/60)/24)+DATE(1970,1,1)</f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E607/D607</f>
        <v>1.8721212121212121</v>
      </c>
      <c r="P607">
        <f>IF(G607 = 0, 0, E607/G607)</f>
        <v>57.738317757009348</v>
      </c>
      <c r="Q607" t="str">
        <f>LEFT(N607,FIND("/",N607)-1)</f>
        <v>publishing</v>
      </c>
      <c r="R607" t="str">
        <f>MID(N607,FIND("/",N607)+1,LEN(N607))</f>
        <v>nonfiction</v>
      </c>
      <c r="S607" s="9">
        <f>(((J607/60)/60)/24)+DATE(1970,1,1)</f>
        <v>42280.208333333328</v>
      </c>
      <c r="T607" s="9">
        <f>(((K607/60)/60)/24)+DATE(1970,1,1)</f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E608/D608</f>
        <v>1.8838235294117647</v>
      </c>
      <c r="P608">
        <f>IF(G608 = 0, 0, E608/G608)</f>
        <v>40.03125</v>
      </c>
      <c r="Q608" t="str">
        <f>LEFT(N608,FIND("/",N608)-1)</f>
        <v>music</v>
      </c>
      <c r="R608" t="str">
        <f>MID(N608,FIND("/",N608)+1,LEN(N608))</f>
        <v>rock</v>
      </c>
      <c r="S608" s="9">
        <f>(((J608/60)/60)/24)+DATE(1970,1,1)</f>
        <v>42436.25</v>
      </c>
      <c r="T608" s="9">
        <f>(((K608/60)/60)/24)+DATE(1970,1,1)</f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E609/D609</f>
        <v>1.3129869186046512</v>
      </c>
      <c r="P609">
        <f>IF(G609 = 0, 0, E609/G609)</f>
        <v>81.016591928251117</v>
      </c>
      <c r="Q609" t="str">
        <f>LEFT(N609,FIND("/",N609)-1)</f>
        <v>food</v>
      </c>
      <c r="R609" t="str">
        <f>MID(N609,FIND("/",N609)+1,LEN(N609))</f>
        <v>food trucks</v>
      </c>
      <c r="S609" s="9">
        <f>(((J609/60)/60)/24)+DATE(1970,1,1)</f>
        <v>41721.208333333336</v>
      </c>
      <c r="T609" s="9">
        <f>(((K609/60)/60)/24)+DATE(1970,1,1)</f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E610/D610</f>
        <v>2.8397435897435899</v>
      </c>
      <c r="P610">
        <f>IF(G610 = 0, 0, E610/G610)</f>
        <v>35.047468354430379</v>
      </c>
      <c r="Q610" t="str">
        <f>LEFT(N610,FIND("/",N610)-1)</f>
        <v>music</v>
      </c>
      <c r="R610" t="str">
        <f>MID(N610,FIND("/",N610)+1,LEN(N610))</f>
        <v>jazz</v>
      </c>
      <c r="S610" s="9">
        <f>(((J610/60)/60)/24)+DATE(1970,1,1)</f>
        <v>43530.25</v>
      </c>
      <c r="T610" s="9">
        <f>(((K610/60)/60)/24)+DATE(1970,1,1)</f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E611/D611</f>
        <v>1.2041999999999999</v>
      </c>
      <c r="P611">
        <f>IF(G611 = 0, 0, E611/G611)</f>
        <v>102.92307692307692</v>
      </c>
      <c r="Q611" t="str">
        <f>LEFT(N611,FIND("/",N611)-1)</f>
        <v>film &amp; video</v>
      </c>
      <c r="R611" t="str">
        <f>MID(N611,FIND("/",N611)+1,LEN(N611))</f>
        <v>science fiction</v>
      </c>
      <c r="S611" s="9">
        <f>(((J611/60)/60)/24)+DATE(1970,1,1)</f>
        <v>43481.25</v>
      </c>
      <c r="T611" s="9">
        <f>(((K611/60)/60)/24)+DATE(1970,1,1)</f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E612/D612</f>
        <v>4.1905607476635511</v>
      </c>
      <c r="P612">
        <f>IF(G612 = 0, 0, E612/G612)</f>
        <v>27.998126756166094</v>
      </c>
      <c r="Q612" t="str">
        <f>LEFT(N612,FIND("/",N612)-1)</f>
        <v>theater</v>
      </c>
      <c r="R612" t="str">
        <f>MID(N612,FIND("/",N612)+1,LEN(N612))</f>
        <v>plays</v>
      </c>
      <c r="S612" s="9">
        <f>(((J612/60)/60)/24)+DATE(1970,1,1)</f>
        <v>41259.25</v>
      </c>
      <c r="T612" s="9">
        <f>(((K612/60)/60)/24)+DATE(1970,1,1)</f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E613/D613</f>
        <v>0.13853658536585367</v>
      </c>
      <c r="P613">
        <f>IF(G613 = 0, 0, E613/G613)</f>
        <v>75.733333333333334</v>
      </c>
      <c r="Q613" t="str">
        <f>LEFT(N613,FIND("/",N613)-1)</f>
        <v>theater</v>
      </c>
      <c r="R613" t="str">
        <f>MID(N613,FIND("/",N613)+1,LEN(N613))</f>
        <v>plays</v>
      </c>
      <c r="S613" s="9">
        <f>(((J613/60)/60)/24)+DATE(1970,1,1)</f>
        <v>41480.208333333336</v>
      </c>
      <c r="T613" s="9">
        <f>(((K613/60)/60)/24)+DATE(1970,1,1)</f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E614/D614</f>
        <v>1.3943548387096774</v>
      </c>
      <c r="P614">
        <f>IF(G614 = 0, 0, E614/G614)</f>
        <v>45.026041666666664</v>
      </c>
      <c r="Q614" t="str">
        <f>LEFT(N614,FIND("/",N614)-1)</f>
        <v>music</v>
      </c>
      <c r="R614" t="str">
        <f>MID(N614,FIND("/",N614)+1,LEN(N614))</f>
        <v>electric music</v>
      </c>
      <c r="S614" s="9">
        <f>(((J614/60)/60)/24)+DATE(1970,1,1)</f>
        <v>40474.208333333336</v>
      </c>
      <c r="T614" s="9">
        <f>(((K614/60)/60)/24)+DATE(1970,1,1)</f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E615/D615</f>
        <v>1.74</v>
      </c>
      <c r="P615">
        <f>IF(G615 = 0, 0, E615/G615)</f>
        <v>73.615384615384613</v>
      </c>
      <c r="Q615" t="str">
        <f>LEFT(N615,FIND("/",N615)-1)</f>
        <v>theater</v>
      </c>
      <c r="R615" t="str">
        <f>MID(N615,FIND("/",N615)+1,LEN(N615))</f>
        <v>plays</v>
      </c>
      <c r="S615" s="9">
        <f>(((J615/60)/60)/24)+DATE(1970,1,1)</f>
        <v>42973.208333333328</v>
      </c>
      <c r="T615" s="9">
        <f>(((K615/60)/60)/24)+DATE(1970,1,1)</f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E616/D616</f>
        <v>1.5549056603773586</v>
      </c>
      <c r="P616">
        <f>IF(G616 = 0, 0, E616/G616)</f>
        <v>56.991701244813278</v>
      </c>
      <c r="Q616" t="str">
        <f>LEFT(N616,FIND("/",N616)-1)</f>
        <v>theater</v>
      </c>
      <c r="R616" t="str">
        <f>MID(N616,FIND("/",N616)+1,LEN(N616))</f>
        <v>plays</v>
      </c>
      <c r="S616" s="9">
        <f>(((J616/60)/60)/24)+DATE(1970,1,1)</f>
        <v>42746.25</v>
      </c>
      <c r="T616" s="9">
        <f>(((K616/60)/60)/24)+DATE(1970,1,1)</f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E617/D617</f>
        <v>1.7044705882352942</v>
      </c>
      <c r="P617">
        <f>IF(G617 = 0, 0, E617/G617)</f>
        <v>85.223529411764702</v>
      </c>
      <c r="Q617" t="str">
        <f>LEFT(N617,FIND("/",N617)-1)</f>
        <v>theater</v>
      </c>
      <c r="R617" t="str">
        <f>MID(N617,FIND("/",N617)+1,LEN(N617))</f>
        <v>plays</v>
      </c>
      <c r="S617" s="9">
        <f>(((J617/60)/60)/24)+DATE(1970,1,1)</f>
        <v>42489.208333333328</v>
      </c>
      <c r="T617" s="9">
        <f>(((K617/60)/60)/24)+DATE(1970,1,1)</f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E618/D618</f>
        <v>1.8951562500000001</v>
      </c>
      <c r="P618">
        <f>IF(G618 = 0, 0, E618/G618)</f>
        <v>50.962184873949582</v>
      </c>
      <c r="Q618" t="str">
        <f>LEFT(N618,FIND("/",N618)-1)</f>
        <v>music</v>
      </c>
      <c r="R618" t="str">
        <f>MID(N618,FIND("/",N618)+1,LEN(N618))</f>
        <v>indie rock</v>
      </c>
      <c r="S618" s="9">
        <f>(((J618/60)/60)/24)+DATE(1970,1,1)</f>
        <v>41537.208333333336</v>
      </c>
      <c r="T618" s="9">
        <f>(((K618/60)/60)/24)+DATE(1970,1,1)</f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E619/D619</f>
        <v>2.4971428571428573</v>
      </c>
      <c r="P619">
        <f>IF(G619 = 0, 0, E619/G619)</f>
        <v>63.563636363636363</v>
      </c>
      <c r="Q619" t="str">
        <f>LEFT(N619,FIND("/",N619)-1)</f>
        <v>theater</v>
      </c>
      <c r="R619" t="str">
        <f>MID(N619,FIND("/",N619)+1,LEN(N619))</f>
        <v>plays</v>
      </c>
      <c r="S619" s="9">
        <f>(((J619/60)/60)/24)+DATE(1970,1,1)</f>
        <v>41794.208333333336</v>
      </c>
      <c r="T619" s="9">
        <f>(((K619/60)/60)/24)+DATE(1970,1,1)</f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E620/D620</f>
        <v>0.48860523665659616</v>
      </c>
      <c r="P620">
        <f>IF(G620 = 0, 0, E620/G620)</f>
        <v>80.999165275459092</v>
      </c>
      <c r="Q620" t="str">
        <f>LEFT(N620,FIND("/",N620)-1)</f>
        <v>publishing</v>
      </c>
      <c r="R620" t="str">
        <f>MID(N620,FIND("/",N620)+1,LEN(N620))</f>
        <v>nonfiction</v>
      </c>
      <c r="S620" s="9">
        <f>(((J620/60)/60)/24)+DATE(1970,1,1)</f>
        <v>41396.208333333336</v>
      </c>
      <c r="T620" s="9">
        <f>(((K620/60)/60)/24)+DATE(1970,1,1)</f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E621/D621</f>
        <v>0.28461970393057684</v>
      </c>
      <c r="P621">
        <f>IF(G621 = 0, 0, E621/G621)</f>
        <v>86.044753086419746</v>
      </c>
      <c r="Q621" t="str">
        <f>LEFT(N621,FIND("/",N621)-1)</f>
        <v>theater</v>
      </c>
      <c r="R621" t="str">
        <f>MID(N621,FIND("/",N621)+1,LEN(N621))</f>
        <v>plays</v>
      </c>
      <c r="S621" s="9">
        <f>(((J621/60)/60)/24)+DATE(1970,1,1)</f>
        <v>40669.208333333336</v>
      </c>
      <c r="T621" s="9">
        <f>(((K621/60)/60)/24)+DATE(1970,1,1)</f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E622/D622</f>
        <v>2.6802325581395348</v>
      </c>
      <c r="P622">
        <f>IF(G622 = 0, 0, E622/G622)</f>
        <v>90.0390625</v>
      </c>
      <c r="Q622" t="str">
        <f>LEFT(N622,FIND("/",N622)-1)</f>
        <v>photography</v>
      </c>
      <c r="R622" t="str">
        <f>MID(N622,FIND("/",N622)+1,LEN(N622))</f>
        <v>photography books</v>
      </c>
      <c r="S622" s="9">
        <f>(((J622/60)/60)/24)+DATE(1970,1,1)</f>
        <v>42559.208333333328</v>
      </c>
      <c r="T622" s="9">
        <f>(((K622/60)/60)/24)+DATE(1970,1,1)</f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E623/D623</f>
        <v>6.1980078125000002</v>
      </c>
      <c r="P623">
        <f>IF(G623 = 0, 0, E623/G623)</f>
        <v>74.006063432835816</v>
      </c>
      <c r="Q623" t="str">
        <f>LEFT(N623,FIND("/",N623)-1)</f>
        <v>theater</v>
      </c>
      <c r="R623" t="str">
        <f>MID(N623,FIND("/",N623)+1,LEN(N623))</f>
        <v>plays</v>
      </c>
      <c r="S623" s="9">
        <f>(((J623/60)/60)/24)+DATE(1970,1,1)</f>
        <v>42626.208333333328</v>
      </c>
      <c r="T623" s="9">
        <f>(((K623/60)/60)/24)+DATE(1970,1,1)</f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E624/D624</f>
        <v>3.1301587301587303E-2</v>
      </c>
      <c r="P624">
        <f>IF(G624 = 0, 0, E624/G624)</f>
        <v>92.4375</v>
      </c>
      <c r="Q624" t="str">
        <f>LEFT(N624,FIND("/",N624)-1)</f>
        <v>music</v>
      </c>
      <c r="R624" t="str">
        <f>MID(N624,FIND("/",N624)+1,LEN(N624))</f>
        <v>indie rock</v>
      </c>
      <c r="S624" s="9">
        <f>(((J624/60)/60)/24)+DATE(1970,1,1)</f>
        <v>43205.208333333328</v>
      </c>
      <c r="T624" s="9">
        <f>(((K624/60)/60)/24)+DATE(1970,1,1)</f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E625/D625</f>
        <v>1.5992152704135738</v>
      </c>
      <c r="P625">
        <f>IF(G625 = 0, 0, E625/G625)</f>
        <v>55.999257333828446</v>
      </c>
      <c r="Q625" t="str">
        <f>LEFT(N625,FIND("/",N625)-1)</f>
        <v>theater</v>
      </c>
      <c r="R625" t="str">
        <f>MID(N625,FIND("/",N625)+1,LEN(N625))</f>
        <v>plays</v>
      </c>
      <c r="S625" s="9">
        <f>(((J625/60)/60)/24)+DATE(1970,1,1)</f>
        <v>42201.208333333328</v>
      </c>
      <c r="T625" s="9">
        <f>(((K625/60)/60)/24)+DATE(1970,1,1)</f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E626/D626</f>
        <v>2.793921568627451</v>
      </c>
      <c r="P626">
        <f>IF(G626 = 0, 0, E626/G626)</f>
        <v>32.983796296296298</v>
      </c>
      <c r="Q626" t="str">
        <f>LEFT(N626,FIND("/",N626)-1)</f>
        <v>photography</v>
      </c>
      <c r="R626" t="str">
        <f>MID(N626,FIND("/",N626)+1,LEN(N626))</f>
        <v>photography books</v>
      </c>
      <c r="S626" s="9">
        <f>(((J626/60)/60)/24)+DATE(1970,1,1)</f>
        <v>42029.25</v>
      </c>
      <c r="T626" s="9">
        <f>(((K626/60)/60)/24)+DATE(1970,1,1)</f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E627/D627</f>
        <v>0.77373333333333338</v>
      </c>
      <c r="P627">
        <f>IF(G627 = 0, 0, E627/G627)</f>
        <v>93.596774193548384</v>
      </c>
      <c r="Q627" t="str">
        <f>LEFT(N627,FIND("/",N627)-1)</f>
        <v>theater</v>
      </c>
      <c r="R627" t="str">
        <f>MID(N627,FIND("/",N627)+1,LEN(N627))</f>
        <v>plays</v>
      </c>
      <c r="S627" s="9">
        <f>(((J627/60)/60)/24)+DATE(1970,1,1)</f>
        <v>43857.25</v>
      </c>
      <c r="T627" s="9">
        <f>(((K627/60)/60)/24)+DATE(1970,1,1)</f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E628/D628</f>
        <v>2.0632812500000002</v>
      </c>
      <c r="P628">
        <f>IF(G628 = 0, 0, E628/G628)</f>
        <v>69.867724867724874</v>
      </c>
      <c r="Q628" t="str">
        <f>LEFT(N628,FIND("/",N628)-1)</f>
        <v>theater</v>
      </c>
      <c r="R628" t="str">
        <f>MID(N628,FIND("/",N628)+1,LEN(N628))</f>
        <v>plays</v>
      </c>
      <c r="S628" s="9">
        <f>(((J628/60)/60)/24)+DATE(1970,1,1)</f>
        <v>40449.208333333336</v>
      </c>
      <c r="T628" s="9">
        <f>(((K628/60)/60)/24)+DATE(1970,1,1)</f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E629/D629</f>
        <v>6.9424999999999999</v>
      </c>
      <c r="P629">
        <f>IF(G629 = 0, 0, E629/G629)</f>
        <v>72.129870129870127</v>
      </c>
      <c r="Q629" t="str">
        <f>LEFT(N629,FIND("/",N629)-1)</f>
        <v>food</v>
      </c>
      <c r="R629" t="str">
        <f>MID(N629,FIND("/",N629)+1,LEN(N629))</f>
        <v>food trucks</v>
      </c>
      <c r="S629" s="9">
        <f>(((J629/60)/60)/24)+DATE(1970,1,1)</f>
        <v>40345.208333333336</v>
      </c>
      <c r="T629" s="9">
        <f>(((K629/60)/60)/24)+DATE(1970,1,1)</f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E630/D630</f>
        <v>1.5178947368421052</v>
      </c>
      <c r="P630">
        <f>IF(G630 = 0, 0, E630/G630)</f>
        <v>30.041666666666668</v>
      </c>
      <c r="Q630" t="str">
        <f>LEFT(N630,FIND("/",N630)-1)</f>
        <v>music</v>
      </c>
      <c r="R630" t="str">
        <f>MID(N630,FIND("/",N630)+1,LEN(N630))</f>
        <v>indie rock</v>
      </c>
      <c r="S630" s="9">
        <f>(((J630/60)/60)/24)+DATE(1970,1,1)</f>
        <v>40455.208333333336</v>
      </c>
      <c r="T630" s="9">
        <f>(((K630/60)/60)/24)+DATE(1970,1,1)</f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E631/D631</f>
        <v>0.64582072176949945</v>
      </c>
      <c r="P631">
        <f>IF(G631 = 0, 0, E631/G631)</f>
        <v>73.968000000000004</v>
      </c>
      <c r="Q631" t="str">
        <f>LEFT(N631,FIND("/",N631)-1)</f>
        <v>theater</v>
      </c>
      <c r="R631" t="str">
        <f>MID(N631,FIND("/",N631)+1,LEN(N631))</f>
        <v>plays</v>
      </c>
      <c r="S631" s="9">
        <f>(((J631/60)/60)/24)+DATE(1970,1,1)</f>
        <v>42557.208333333328</v>
      </c>
      <c r="T631" s="9">
        <f>(((K631/60)/60)/24)+DATE(1970,1,1)</f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E632/D632</f>
        <v>0.62873684210526315</v>
      </c>
      <c r="P632">
        <f>IF(G632 = 0, 0, E632/G632)</f>
        <v>68.65517241379311</v>
      </c>
      <c r="Q632" t="str">
        <f>LEFT(N632,FIND("/",N632)-1)</f>
        <v>theater</v>
      </c>
      <c r="R632" t="str">
        <f>MID(N632,FIND("/",N632)+1,LEN(N632))</f>
        <v>plays</v>
      </c>
      <c r="S632" s="9">
        <f>(((J632/60)/60)/24)+DATE(1970,1,1)</f>
        <v>43586.208333333328</v>
      </c>
      <c r="T632" s="9">
        <f>(((K632/60)/60)/24)+DATE(1970,1,1)</f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E633/D633</f>
        <v>3.1039864864864866</v>
      </c>
      <c r="P633">
        <f>IF(G633 = 0, 0, E633/G633)</f>
        <v>59.992164544564154</v>
      </c>
      <c r="Q633" t="str">
        <f>LEFT(N633,FIND("/",N633)-1)</f>
        <v>theater</v>
      </c>
      <c r="R633" t="str">
        <f>MID(N633,FIND("/",N633)+1,LEN(N633))</f>
        <v>plays</v>
      </c>
      <c r="S633" s="9">
        <f>(((J633/60)/60)/24)+DATE(1970,1,1)</f>
        <v>43550.208333333328</v>
      </c>
      <c r="T633" s="9">
        <f>(((K633/60)/60)/24)+DATE(1970,1,1)</f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E634/D634</f>
        <v>0.42859916782246882</v>
      </c>
      <c r="P634">
        <f>IF(G634 = 0, 0, E634/G634)</f>
        <v>111.15827338129496</v>
      </c>
      <c r="Q634" t="str">
        <f>LEFT(N634,FIND("/",N634)-1)</f>
        <v>theater</v>
      </c>
      <c r="R634" t="str">
        <f>MID(N634,FIND("/",N634)+1,LEN(N634))</f>
        <v>plays</v>
      </c>
      <c r="S634" s="9">
        <f>(((J634/60)/60)/24)+DATE(1970,1,1)</f>
        <v>41945.208333333336</v>
      </c>
      <c r="T634" s="9">
        <f>(((K634/60)/60)/24)+DATE(1970,1,1)</f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E635/D635</f>
        <v>0.83119402985074631</v>
      </c>
      <c r="P635">
        <f>IF(G635 = 0, 0, E635/G635)</f>
        <v>53.038095238095238</v>
      </c>
      <c r="Q635" t="str">
        <f>LEFT(N635,FIND("/",N635)-1)</f>
        <v>film &amp; video</v>
      </c>
      <c r="R635" t="str">
        <f>MID(N635,FIND("/",N635)+1,LEN(N635))</f>
        <v>animation</v>
      </c>
      <c r="S635" s="9">
        <f>(((J635/60)/60)/24)+DATE(1970,1,1)</f>
        <v>42315.25</v>
      </c>
      <c r="T635" s="9">
        <f>(((K635/60)/60)/24)+DATE(1970,1,1)</f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E636/D636</f>
        <v>0.78531302876480547</v>
      </c>
      <c r="P636">
        <f>IF(G636 = 0, 0, E636/G636)</f>
        <v>55.985524728588658</v>
      </c>
      <c r="Q636" t="str">
        <f>LEFT(N636,FIND("/",N636)-1)</f>
        <v>film &amp; video</v>
      </c>
      <c r="R636" t="str">
        <f>MID(N636,FIND("/",N636)+1,LEN(N636))</f>
        <v>television</v>
      </c>
      <c r="S636" s="9">
        <f>(((J636/60)/60)/24)+DATE(1970,1,1)</f>
        <v>42819.208333333328</v>
      </c>
      <c r="T636" s="9">
        <f>(((K636/60)/60)/24)+DATE(1970,1,1)</f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E637/D637</f>
        <v>1.1409352517985611</v>
      </c>
      <c r="P637">
        <f>IF(G637 = 0, 0, E637/G637)</f>
        <v>69.986760812003524</v>
      </c>
      <c r="Q637" t="str">
        <f>LEFT(N637,FIND("/",N637)-1)</f>
        <v>film &amp; video</v>
      </c>
      <c r="R637" t="str">
        <f>MID(N637,FIND("/",N637)+1,LEN(N637))</f>
        <v>television</v>
      </c>
      <c r="S637" s="9">
        <f>(((J637/60)/60)/24)+DATE(1970,1,1)</f>
        <v>41314.25</v>
      </c>
      <c r="T637" s="9">
        <f>(((K637/60)/60)/24)+DATE(1970,1,1)</f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E638/D638</f>
        <v>0.64537683358624176</v>
      </c>
      <c r="P638">
        <f>IF(G638 = 0, 0, E638/G638)</f>
        <v>48.998079877112133</v>
      </c>
      <c r="Q638" t="str">
        <f>LEFT(N638,FIND("/",N638)-1)</f>
        <v>film &amp; video</v>
      </c>
      <c r="R638" t="str">
        <f>MID(N638,FIND("/",N638)+1,LEN(N638))</f>
        <v>animation</v>
      </c>
      <c r="S638" s="9">
        <f>(((J638/60)/60)/24)+DATE(1970,1,1)</f>
        <v>40926.25</v>
      </c>
      <c r="T638" s="9">
        <f>(((K638/60)/60)/24)+DATE(1970,1,1)</f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E639/D639</f>
        <v>0.79411764705882348</v>
      </c>
      <c r="P639">
        <f>IF(G639 = 0, 0, E639/G639)</f>
        <v>103.84615384615384</v>
      </c>
      <c r="Q639" t="str">
        <f>LEFT(N639,FIND("/",N639)-1)</f>
        <v>theater</v>
      </c>
      <c r="R639" t="str">
        <f>MID(N639,FIND("/",N639)+1,LEN(N639))</f>
        <v>plays</v>
      </c>
      <c r="S639" s="9">
        <f>(((J639/60)/60)/24)+DATE(1970,1,1)</f>
        <v>42688.25</v>
      </c>
      <c r="T639" s="9">
        <f>(((K639/60)/60)/24)+DATE(1970,1,1)</f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E640/D640</f>
        <v>0.11419117647058824</v>
      </c>
      <c r="P640">
        <f>IF(G640 = 0, 0, E640/G640)</f>
        <v>99.127659574468083</v>
      </c>
      <c r="Q640" t="str">
        <f>LEFT(N640,FIND("/",N640)-1)</f>
        <v>theater</v>
      </c>
      <c r="R640" t="str">
        <f>MID(N640,FIND("/",N640)+1,LEN(N640))</f>
        <v>plays</v>
      </c>
      <c r="S640" s="9">
        <f>(((J640/60)/60)/24)+DATE(1970,1,1)</f>
        <v>40386.208333333336</v>
      </c>
      <c r="T640" s="9">
        <f>(((K640/60)/60)/24)+DATE(1970,1,1)</f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E641/D641</f>
        <v>0.56186046511627907</v>
      </c>
      <c r="P641">
        <f>IF(G641 = 0, 0, E641/G641)</f>
        <v>107.37777777777778</v>
      </c>
      <c r="Q641" t="str">
        <f>LEFT(N641,FIND("/",N641)-1)</f>
        <v>film &amp; video</v>
      </c>
      <c r="R641" t="str">
        <f>MID(N641,FIND("/",N641)+1,LEN(N641))</f>
        <v>drama</v>
      </c>
      <c r="S641" s="9">
        <f>(((J641/60)/60)/24)+DATE(1970,1,1)</f>
        <v>43309.208333333328</v>
      </c>
      <c r="T641" s="9">
        <f>(((K641/60)/60)/24)+DATE(1970,1,1)</f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E642/D642</f>
        <v>0.16501669449081802</v>
      </c>
      <c r="P642">
        <f>IF(G642 = 0, 0, E642/G642)</f>
        <v>76.922178988326849</v>
      </c>
      <c r="Q642" t="str">
        <f>LEFT(N642,FIND("/",N642)-1)</f>
        <v>theater</v>
      </c>
      <c r="R642" t="str">
        <f>MID(N642,FIND("/",N642)+1,LEN(N642))</f>
        <v>plays</v>
      </c>
      <c r="S642" s="9">
        <f>(((J642/60)/60)/24)+DATE(1970,1,1)</f>
        <v>42387.25</v>
      </c>
      <c r="T642" s="9">
        <f>(((K642/60)/60)/24)+DATE(1970,1,1)</f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E643/D643</f>
        <v>1.1996808510638297</v>
      </c>
      <c r="P643">
        <f>IF(G643 = 0, 0, E643/G643)</f>
        <v>58.128865979381445</v>
      </c>
      <c r="Q643" t="str">
        <f>LEFT(N643,FIND("/",N643)-1)</f>
        <v>theater</v>
      </c>
      <c r="R643" t="str">
        <f>MID(N643,FIND("/",N643)+1,LEN(N643))</f>
        <v>plays</v>
      </c>
      <c r="S643" s="9">
        <f>(((J643/60)/60)/24)+DATE(1970,1,1)</f>
        <v>42786.25</v>
      </c>
      <c r="T643" s="9">
        <f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E644/D644</f>
        <v>1.4545652173913044</v>
      </c>
      <c r="P644">
        <f>IF(G644 = 0, 0, E644/G644)</f>
        <v>103.73643410852713</v>
      </c>
      <c r="Q644" t="str">
        <f>LEFT(N644,FIND("/",N644)-1)</f>
        <v>technology</v>
      </c>
      <c r="R644" t="str">
        <f>MID(N644,FIND("/",N644)+1,LEN(N644))</f>
        <v>wearables</v>
      </c>
      <c r="S644" s="9">
        <f>(((J644/60)/60)/24)+DATE(1970,1,1)</f>
        <v>43451.25</v>
      </c>
      <c r="T644" s="9">
        <f>(((K644/60)/60)/24)+DATE(1970,1,1)</f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E645/D645</f>
        <v>2.2138255033557046</v>
      </c>
      <c r="P645">
        <f>IF(G645 = 0, 0, E645/G645)</f>
        <v>87.962666666666664</v>
      </c>
      <c r="Q645" t="str">
        <f>LEFT(N645,FIND("/",N645)-1)</f>
        <v>theater</v>
      </c>
      <c r="R645" t="str">
        <f>MID(N645,FIND("/",N645)+1,LEN(N645))</f>
        <v>plays</v>
      </c>
      <c r="S645" s="9">
        <f>(((J645/60)/60)/24)+DATE(1970,1,1)</f>
        <v>42795.25</v>
      </c>
      <c r="T645" s="9">
        <f>(((K645/60)/60)/24)+DATE(1970,1,1)</f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E646/D646</f>
        <v>0.48396694214876035</v>
      </c>
      <c r="P646">
        <f>IF(G646 = 0, 0, E646/G646)</f>
        <v>28</v>
      </c>
      <c r="Q646" t="str">
        <f>LEFT(N646,FIND("/",N646)-1)</f>
        <v>theater</v>
      </c>
      <c r="R646" t="str">
        <f>MID(N646,FIND("/",N646)+1,LEN(N646))</f>
        <v>plays</v>
      </c>
      <c r="S646" s="9">
        <f>(((J646/60)/60)/24)+DATE(1970,1,1)</f>
        <v>43452.25</v>
      </c>
      <c r="T646" s="9">
        <f>(((K646/60)/60)/24)+DATE(1970,1,1)</f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E647/D647</f>
        <v>0.92911504424778757</v>
      </c>
      <c r="P647">
        <f>IF(G647 = 0, 0, E647/G647)</f>
        <v>37.999361294443261</v>
      </c>
      <c r="Q647" t="str">
        <f>LEFT(N647,FIND("/",N647)-1)</f>
        <v>music</v>
      </c>
      <c r="R647" t="str">
        <f>MID(N647,FIND("/",N647)+1,LEN(N647))</f>
        <v>rock</v>
      </c>
      <c r="S647" s="9">
        <f>(((J647/60)/60)/24)+DATE(1970,1,1)</f>
        <v>43369.208333333328</v>
      </c>
      <c r="T647" s="9">
        <f>(((K647/60)/60)/24)+DATE(1970,1,1)</f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E648/D648</f>
        <v>0.88599797365754818</v>
      </c>
      <c r="P648">
        <f>IF(G648 = 0, 0, E648/G648)</f>
        <v>29.999313893653515</v>
      </c>
      <c r="Q648" t="str">
        <f>LEFT(N648,FIND("/",N648)-1)</f>
        <v>games</v>
      </c>
      <c r="R648" t="str">
        <f>MID(N648,FIND("/",N648)+1,LEN(N648))</f>
        <v>video games</v>
      </c>
      <c r="S648" s="9">
        <f>(((J648/60)/60)/24)+DATE(1970,1,1)</f>
        <v>41346.208333333336</v>
      </c>
      <c r="T648" s="9">
        <f>(((K648/60)/60)/24)+DATE(1970,1,1)</f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E649/D649</f>
        <v>0.41399999999999998</v>
      </c>
      <c r="P649">
        <f>IF(G649 = 0, 0, E649/G649)</f>
        <v>103.5</v>
      </c>
      <c r="Q649" t="str">
        <f>LEFT(N649,FIND("/",N649)-1)</f>
        <v>publishing</v>
      </c>
      <c r="R649" t="str">
        <f>MID(N649,FIND("/",N649)+1,LEN(N649))</f>
        <v>translations</v>
      </c>
      <c r="S649" s="9">
        <f>(((J649/60)/60)/24)+DATE(1970,1,1)</f>
        <v>43199.208333333328</v>
      </c>
      <c r="T649" s="9">
        <f>(((K649/60)/60)/24)+DATE(1970,1,1)</f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E650/D650</f>
        <v>0.63056795131845844</v>
      </c>
      <c r="P650">
        <f>IF(G650 = 0, 0, E650/G650)</f>
        <v>85.994467496542185</v>
      </c>
      <c r="Q650" t="str">
        <f>LEFT(N650,FIND("/",N650)-1)</f>
        <v>food</v>
      </c>
      <c r="R650" t="str">
        <f>MID(N650,FIND("/",N650)+1,LEN(N650))</f>
        <v>food trucks</v>
      </c>
      <c r="S650" s="9">
        <f>(((J650/60)/60)/24)+DATE(1970,1,1)</f>
        <v>42922.208333333328</v>
      </c>
      <c r="T650" s="9">
        <f>(((K650/60)/60)/24)+DATE(1970,1,1)</f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E651/D651</f>
        <v>0.48482333607230893</v>
      </c>
      <c r="P651">
        <f>IF(G651 = 0, 0, E651/G651)</f>
        <v>98.011627906976742</v>
      </c>
      <c r="Q651" t="str">
        <f>LEFT(N651,FIND("/",N651)-1)</f>
        <v>theater</v>
      </c>
      <c r="R651" t="str">
        <f>MID(N651,FIND("/",N651)+1,LEN(N651))</f>
        <v>plays</v>
      </c>
      <c r="S651" s="9">
        <f>(((J651/60)/60)/24)+DATE(1970,1,1)</f>
        <v>40471.208333333336</v>
      </c>
      <c r="T651" s="9">
        <f>(((K651/60)/60)/24)+DATE(1970,1,1)</f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E652/D652</f>
        <v>0.02</v>
      </c>
      <c r="P652">
        <f>IF(G652 = 0, 0, E652/G652)</f>
        <v>2</v>
      </c>
      <c r="Q652" t="str">
        <f>LEFT(N652,FIND("/",N652)-1)</f>
        <v>music</v>
      </c>
      <c r="R652" t="str">
        <f>MID(N652,FIND("/",N652)+1,LEN(N652))</f>
        <v>jazz</v>
      </c>
      <c r="S652" s="9">
        <f>(((J652/60)/60)/24)+DATE(1970,1,1)</f>
        <v>41828.208333333336</v>
      </c>
      <c r="T652" s="9">
        <f>(((K652/60)/60)/24)+DATE(1970,1,1)</f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E653/D653</f>
        <v>0.88479410269445857</v>
      </c>
      <c r="P653">
        <f>IF(G653 = 0, 0, E653/G653)</f>
        <v>44.994570837642193</v>
      </c>
      <c r="Q653" t="str">
        <f>LEFT(N653,FIND("/",N653)-1)</f>
        <v>film &amp; video</v>
      </c>
      <c r="R653" t="str">
        <f>MID(N653,FIND("/",N653)+1,LEN(N653))</f>
        <v>shorts</v>
      </c>
      <c r="S653" s="9">
        <f>(((J653/60)/60)/24)+DATE(1970,1,1)</f>
        <v>41692.25</v>
      </c>
      <c r="T653" s="9">
        <f>(((K653/60)/60)/24)+DATE(1970,1,1)</f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E654/D654</f>
        <v>1.2684</v>
      </c>
      <c r="P654">
        <f>IF(G654 = 0, 0, E654/G654)</f>
        <v>31.012224938875306</v>
      </c>
      <c r="Q654" t="str">
        <f>LEFT(N654,FIND("/",N654)-1)</f>
        <v>technology</v>
      </c>
      <c r="R654" t="str">
        <f>MID(N654,FIND("/",N654)+1,LEN(N654))</f>
        <v>web</v>
      </c>
      <c r="S654" s="9">
        <f>(((J654/60)/60)/24)+DATE(1970,1,1)</f>
        <v>42587.208333333328</v>
      </c>
      <c r="T654" s="9">
        <f>(((K654/60)/60)/24)+DATE(1970,1,1)</f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E655/D655</f>
        <v>23.388333333333332</v>
      </c>
      <c r="P655">
        <f>IF(G655 = 0, 0, E655/G655)</f>
        <v>59.970085470085472</v>
      </c>
      <c r="Q655" t="str">
        <f>LEFT(N655,FIND("/",N655)-1)</f>
        <v>technology</v>
      </c>
      <c r="R655" t="str">
        <f>MID(N655,FIND("/",N655)+1,LEN(N655))</f>
        <v>web</v>
      </c>
      <c r="S655" s="9">
        <f>(((J655/60)/60)/24)+DATE(1970,1,1)</f>
        <v>42468.208333333328</v>
      </c>
      <c r="T655" s="9">
        <f>(((K655/60)/60)/24)+DATE(1970,1,1)</f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E656/D656</f>
        <v>5.0838857142857146</v>
      </c>
      <c r="P656">
        <f>IF(G656 = 0, 0, E656/G656)</f>
        <v>58.9973474801061</v>
      </c>
      <c r="Q656" t="str">
        <f>LEFT(N656,FIND("/",N656)-1)</f>
        <v>music</v>
      </c>
      <c r="R656" t="str">
        <f>MID(N656,FIND("/",N656)+1,LEN(N656))</f>
        <v>metal</v>
      </c>
      <c r="S656" s="9">
        <f>(((J656/60)/60)/24)+DATE(1970,1,1)</f>
        <v>42240.208333333328</v>
      </c>
      <c r="T656" s="9">
        <f>(((K656/60)/60)/24)+DATE(1970,1,1)</f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E657/D657</f>
        <v>1.9147826086956521</v>
      </c>
      <c r="P657">
        <f>IF(G657 = 0, 0, E657/G657)</f>
        <v>50.045454545454547</v>
      </c>
      <c r="Q657" t="str">
        <f>LEFT(N657,FIND("/",N657)-1)</f>
        <v>photography</v>
      </c>
      <c r="R657" t="str">
        <f>MID(N657,FIND("/",N657)+1,LEN(N657))</f>
        <v>photography books</v>
      </c>
      <c r="S657" s="9">
        <f>(((J657/60)/60)/24)+DATE(1970,1,1)</f>
        <v>42796.25</v>
      </c>
      <c r="T657" s="9">
        <f>(((K657/60)/60)/24)+DATE(1970,1,1)</f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E658/D658</f>
        <v>0.42127533783783783</v>
      </c>
      <c r="P658">
        <f>IF(G658 = 0, 0, E658/G658)</f>
        <v>98.966269841269835</v>
      </c>
      <c r="Q658" t="str">
        <f>LEFT(N658,FIND("/",N658)-1)</f>
        <v>food</v>
      </c>
      <c r="R658" t="str">
        <f>MID(N658,FIND("/",N658)+1,LEN(N658))</f>
        <v>food trucks</v>
      </c>
      <c r="S658" s="9">
        <f>(((J658/60)/60)/24)+DATE(1970,1,1)</f>
        <v>43097.25</v>
      </c>
      <c r="T658" s="9">
        <f>(((K658/60)/60)/24)+DATE(1970,1,1)</f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E659/D659</f>
        <v>8.2400000000000001E-2</v>
      </c>
      <c r="P659">
        <f>IF(G659 = 0, 0, E659/G659)</f>
        <v>58.857142857142854</v>
      </c>
      <c r="Q659" t="str">
        <f>LEFT(N659,FIND("/",N659)-1)</f>
        <v>film &amp; video</v>
      </c>
      <c r="R659" t="str">
        <f>MID(N659,FIND("/",N659)+1,LEN(N659))</f>
        <v>science fiction</v>
      </c>
      <c r="S659" s="9">
        <f>(((J659/60)/60)/24)+DATE(1970,1,1)</f>
        <v>43096.25</v>
      </c>
      <c r="T659" s="9">
        <f>(((K659/60)/60)/24)+DATE(1970,1,1)</f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E660/D660</f>
        <v>0.60064638783269964</v>
      </c>
      <c r="P660">
        <f>IF(G660 = 0, 0, E660/G660)</f>
        <v>81.010256410256417</v>
      </c>
      <c r="Q660" t="str">
        <f>LEFT(N660,FIND("/",N660)-1)</f>
        <v>music</v>
      </c>
      <c r="R660" t="str">
        <f>MID(N660,FIND("/",N660)+1,LEN(N660))</f>
        <v>rock</v>
      </c>
      <c r="S660" s="9">
        <f>(((J660/60)/60)/24)+DATE(1970,1,1)</f>
        <v>42246.208333333328</v>
      </c>
      <c r="T660" s="9">
        <f>(((K660/60)/60)/24)+DATE(1970,1,1)</f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E661/D661</f>
        <v>0.47232808616404309</v>
      </c>
      <c r="P661">
        <f>IF(G661 = 0, 0, E661/G661)</f>
        <v>76.013333333333335</v>
      </c>
      <c r="Q661" t="str">
        <f>LEFT(N661,FIND("/",N661)-1)</f>
        <v>film &amp; video</v>
      </c>
      <c r="R661" t="str">
        <f>MID(N661,FIND("/",N661)+1,LEN(N661))</f>
        <v>documentary</v>
      </c>
      <c r="S661" s="9">
        <f>(((J661/60)/60)/24)+DATE(1970,1,1)</f>
        <v>40570.25</v>
      </c>
      <c r="T661" s="9">
        <f>(((K661/60)/60)/24)+DATE(1970,1,1)</f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E662/D662</f>
        <v>0.81736263736263737</v>
      </c>
      <c r="P662">
        <f>IF(G662 = 0, 0, E662/G662)</f>
        <v>96.597402597402592</v>
      </c>
      <c r="Q662" t="str">
        <f>LEFT(N662,FIND("/",N662)-1)</f>
        <v>theater</v>
      </c>
      <c r="R662" t="str">
        <f>MID(N662,FIND("/",N662)+1,LEN(N662))</f>
        <v>plays</v>
      </c>
      <c r="S662" s="9">
        <f>(((J662/60)/60)/24)+DATE(1970,1,1)</f>
        <v>42237.208333333328</v>
      </c>
      <c r="T662" s="9">
        <f>(((K662/60)/60)/24)+DATE(1970,1,1)</f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E663/D663</f>
        <v>0.54187265917603</v>
      </c>
      <c r="P663">
        <f>IF(G663 = 0, 0, E663/G663)</f>
        <v>76.957446808510639</v>
      </c>
      <c r="Q663" t="str">
        <f>LEFT(N663,FIND("/",N663)-1)</f>
        <v>music</v>
      </c>
      <c r="R663" t="str">
        <f>MID(N663,FIND("/",N663)+1,LEN(N663))</f>
        <v>jazz</v>
      </c>
      <c r="S663" s="9">
        <f>(((J663/60)/60)/24)+DATE(1970,1,1)</f>
        <v>40996.208333333336</v>
      </c>
      <c r="T663" s="9">
        <f>(((K663/60)/60)/24)+DATE(1970,1,1)</f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E664/D664</f>
        <v>0.97868131868131869</v>
      </c>
      <c r="P664">
        <f>IF(G664 = 0, 0, E664/G664)</f>
        <v>67.984732824427482</v>
      </c>
      <c r="Q664" t="str">
        <f>LEFT(N664,FIND("/",N664)-1)</f>
        <v>theater</v>
      </c>
      <c r="R664" t="str">
        <f>MID(N664,FIND("/",N664)+1,LEN(N664))</f>
        <v>plays</v>
      </c>
      <c r="S664" s="9">
        <f>(((J664/60)/60)/24)+DATE(1970,1,1)</f>
        <v>43443.25</v>
      </c>
      <c r="T664" s="9">
        <f>(((K664/60)/60)/24)+DATE(1970,1,1)</f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E665/D665</f>
        <v>0.77239999999999998</v>
      </c>
      <c r="P665">
        <f>IF(G665 = 0, 0, E665/G665)</f>
        <v>88.781609195402297</v>
      </c>
      <c r="Q665" t="str">
        <f>LEFT(N665,FIND("/",N665)-1)</f>
        <v>theater</v>
      </c>
      <c r="R665" t="str">
        <f>MID(N665,FIND("/",N665)+1,LEN(N665))</f>
        <v>plays</v>
      </c>
      <c r="S665" s="9">
        <f>(((J665/60)/60)/24)+DATE(1970,1,1)</f>
        <v>40458.208333333336</v>
      </c>
      <c r="T665" s="9">
        <f>(((K665/60)/60)/24)+DATE(1970,1,1)</f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E666/D666</f>
        <v>0.33464735516372796</v>
      </c>
      <c r="P666">
        <f>IF(G666 = 0, 0, E666/G666)</f>
        <v>24.99623706491063</v>
      </c>
      <c r="Q666" t="str">
        <f>LEFT(N666,FIND("/",N666)-1)</f>
        <v>music</v>
      </c>
      <c r="R666" t="str">
        <f>MID(N666,FIND("/",N666)+1,LEN(N666))</f>
        <v>jazz</v>
      </c>
      <c r="S666" s="9">
        <f>(((J666/60)/60)/24)+DATE(1970,1,1)</f>
        <v>40959.25</v>
      </c>
      <c r="T666" s="9">
        <f>(((K666/60)/60)/24)+DATE(1970,1,1)</f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E667/D667</f>
        <v>2.3958823529411766</v>
      </c>
      <c r="P667">
        <f>IF(G667 = 0, 0, E667/G667)</f>
        <v>44.922794117647058</v>
      </c>
      <c r="Q667" t="str">
        <f>LEFT(N667,FIND("/",N667)-1)</f>
        <v>film &amp; video</v>
      </c>
      <c r="R667" t="str">
        <f>MID(N667,FIND("/",N667)+1,LEN(N667))</f>
        <v>documentary</v>
      </c>
      <c r="S667" s="9">
        <f>(((J667/60)/60)/24)+DATE(1970,1,1)</f>
        <v>40733.208333333336</v>
      </c>
      <c r="T667" s="9">
        <f>(((K667/60)/60)/24)+DATE(1970,1,1)</f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E668/D668</f>
        <v>0.64032258064516134</v>
      </c>
      <c r="P668">
        <f>IF(G668 = 0, 0, E668/G668)</f>
        <v>79.400000000000006</v>
      </c>
      <c r="Q668" t="str">
        <f>LEFT(N668,FIND("/",N668)-1)</f>
        <v>theater</v>
      </c>
      <c r="R668" t="str">
        <f>MID(N668,FIND("/",N668)+1,LEN(N668))</f>
        <v>plays</v>
      </c>
      <c r="S668" s="9">
        <f>(((J668/60)/60)/24)+DATE(1970,1,1)</f>
        <v>41516.208333333336</v>
      </c>
      <c r="T668" s="9">
        <f>(((K668/60)/60)/24)+DATE(1970,1,1)</f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E669/D669</f>
        <v>1.7615942028985507</v>
      </c>
      <c r="P669">
        <f>IF(G669 = 0, 0, E669/G669)</f>
        <v>29.009546539379475</v>
      </c>
      <c r="Q669" t="str">
        <f>LEFT(N669,FIND("/",N669)-1)</f>
        <v>journalism</v>
      </c>
      <c r="R669" t="str">
        <f>MID(N669,FIND("/",N669)+1,LEN(N669))</f>
        <v>audio</v>
      </c>
      <c r="S669" s="9">
        <f>(((J669/60)/60)/24)+DATE(1970,1,1)</f>
        <v>41892.208333333336</v>
      </c>
      <c r="T669" s="9">
        <f>(((K669/60)/60)/24)+DATE(1970,1,1)</f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E670/D670</f>
        <v>0.20338181818181819</v>
      </c>
      <c r="P670">
        <f>IF(G670 = 0, 0, E670/G670)</f>
        <v>73.59210526315789</v>
      </c>
      <c r="Q670" t="str">
        <f>LEFT(N670,FIND("/",N670)-1)</f>
        <v>theater</v>
      </c>
      <c r="R670" t="str">
        <f>MID(N670,FIND("/",N670)+1,LEN(N670))</f>
        <v>plays</v>
      </c>
      <c r="S670" s="9">
        <f>(((J670/60)/60)/24)+DATE(1970,1,1)</f>
        <v>41122.208333333336</v>
      </c>
      <c r="T670" s="9">
        <f>(((K670/60)/60)/24)+DATE(1970,1,1)</f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E671/D671</f>
        <v>3.5864754098360656</v>
      </c>
      <c r="P671">
        <f>IF(G671 = 0, 0, E671/G671)</f>
        <v>107.97038864898211</v>
      </c>
      <c r="Q671" t="str">
        <f>LEFT(N671,FIND("/",N671)-1)</f>
        <v>theater</v>
      </c>
      <c r="R671" t="str">
        <f>MID(N671,FIND("/",N671)+1,LEN(N671))</f>
        <v>plays</v>
      </c>
      <c r="S671" s="9">
        <f>(((J671/60)/60)/24)+DATE(1970,1,1)</f>
        <v>42912.208333333328</v>
      </c>
      <c r="T671" s="9">
        <f>(((K671/60)/60)/24)+DATE(1970,1,1)</f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E672/D672</f>
        <v>4.6885802469135802</v>
      </c>
      <c r="P672">
        <f>IF(G672 = 0, 0, E672/G672)</f>
        <v>68.987284287011803</v>
      </c>
      <c r="Q672" t="str">
        <f>LEFT(N672,FIND("/",N672)-1)</f>
        <v>music</v>
      </c>
      <c r="R672" t="str">
        <f>MID(N672,FIND("/",N672)+1,LEN(N672))</f>
        <v>indie rock</v>
      </c>
      <c r="S672" s="9">
        <f>(((J672/60)/60)/24)+DATE(1970,1,1)</f>
        <v>42425.25</v>
      </c>
      <c r="T672" s="9">
        <f>(((K672/60)/60)/24)+DATE(1970,1,1)</f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E673/D673</f>
        <v>1.220563524590164</v>
      </c>
      <c r="P673">
        <f>IF(G673 = 0, 0, E673/G673)</f>
        <v>111.02236719478098</v>
      </c>
      <c r="Q673" t="str">
        <f>LEFT(N673,FIND("/",N673)-1)</f>
        <v>theater</v>
      </c>
      <c r="R673" t="str">
        <f>MID(N673,FIND("/",N673)+1,LEN(N673))</f>
        <v>plays</v>
      </c>
      <c r="S673" s="9">
        <f>(((J673/60)/60)/24)+DATE(1970,1,1)</f>
        <v>40390.208333333336</v>
      </c>
      <c r="T673" s="9">
        <f>(((K673/60)/60)/24)+DATE(1970,1,1)</f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E674/D674</f>
        <v>0.55931783729156137</v>
      </c>
      <c r="P674">
        <f>IF(G674 = 0, 0, E674/G674)</f>
        <v>24.997515808491418</v>
      </c>
      <c r="Q674" t="str">
        <f>LEFT(N674,FIND("/",N674)-1)</f>
        <v>theater</v>
      </c>
      <c r="R674" t="str">
        <f>MID(N674,FIND("/",N674)+1,LEN(N674))</f>
        <v>plays</v>
      </c>
      <c r="S674" s="9">
        <f>(((J674/60)/60)/24)+DATE(1970,1,1)</f>
        <v>43180.208333333328</v>
      </c>
      <c r="T674" s="9">
        <f>(((K674/60)/60)/24)+DATE(1970,1,1)</f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E675/D675</f>
        <v>0.43660714285714286</v>
      </c>
      <c r="P675">
        <f>IF(G675 = 0, 0, E675/G675)</f>
        <v>42.155172413793103</v>
      </c>
      <c r="Q675" t="str">
        <f>LEFT(N675,FIND("/",N675)-1)</f>
        <v>music</v>
      </c>
      <c r="R675" t="str">
        <f>MID(N675,FIND("/",N675)+1,LEN(N675))</f>
        <v>indie rock</v>
      </c>
      <c r="S675" s="9">
        <f>(((J675/60)/60)/24)+DATE(1970,1,1)</f>
        <v>42475.208333333328</v>
      </c>
      <c r="T675" s="9">
        <f>(((K675/60)/60)/24)+DATE(1970,1,1)</f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E676/D676</f>
        <v>0.33538371411833628</v>
      </c>
      <c r="P676">
        <f>IF(G676 = 0, 0, E676/G676)</f>
        <v>47.003284072249592</v>
      </c>
      <c r="Q676" t="str">
        <f>LEFT(N676,FIND("/",N676)-1)</f>
        <v>photography</v>
      </c>
      <c r="R676" t="str">
        <f>MID(N676,FIND("/",N676)+1,LEN(N676))</f>
        <v>photography books</v>
      </c>
      <c r="S676" s="9">
        <f>(((J676/60)/60)/24)+DATE(1970,1,1)</f>
        <v>40774.208333333336</v>
      </c>
      <c r="T676" s="9">
        <f>(((K676/60)/60)/24)+DATE(1970,1,1)</f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E677/D677</f>
        <v>1.2297938144329896</v>
      </c>
      <c r="P677">
        <f>IF(G677 = 0, 0, E677/G677)</f>
        <v>36.0392749244713</v>
      </c>
      <c r="Q677" t="str">
        <f>LEFT(N677,FIND("/",N677)-1)</f>
        <v>journalism</v>
      </c>
      <c r="R677" t="str">
        <f>MID(N677,FIND("/",N677)+1,LEN(N677))</f>
        <v>audio</v>
      </c>
      <c r="S677" s="9">
        <f>(((J677/60)/60)/24)+DATE(1970,1,1)</f>
        <v>43719.208333333328</v>
      </c>
      <c r="T677" s="9">
        <f>(((K677/60)/60)/24)+DATE(1970,1,1)</f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E678/D678</f>
        <v>1.8974959871589085</v>
      </c>
      <c r="P678">
        <f>IF(G678 = 0, 0, E678/G678)</f>
        <v>101.03760683760684</v>
      </c>
      <c r="Q678" t="str">
        <f>LEFT(N678,FIND("/",N678)-1)</f>
        <v>photography</v>
      </c>
      <c r="R678" t="str">
        <f>MID(N678,FIND("/",N678)+1,LEN(N678))</f>
        <v>photography books</v>
      </c>
      <c r="S678" s="9">
        <f>(((J678/60)/60)/24)+DATE(1970,1,1)</f>
        <v>41178.208333333336</v>
      </c>
      <c r="T678" s="9">
        <f>(((K678/60)/60)/24)+DATE(1970,1,1)</f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E679/D679</f>
        <v>0.83622641509433959</v>
      </c>
      <c r="P679">
        <f>IF(G679 = 0, 0, E679/G679)</f>
        <v>39.927927927927925</v>
      </c>
      <c r="Q679" t="str">
        <f>LEFT(N679,FIND("/",N679)-1)</f>
        <v>publishing</v>
      </c>
      <c r="R679" t="str">
        <f>MID(N679,FIND("/",N679)+1,LEN(N679))</f>
        <v>fiction</v>
      </c>
      <c r="S679" s="9">
        <f>(((J679/60)/60)/24)+DATE(1970,1,1)</f>
        <v>42561.208333333328</v>
      </c>
      <c r="T679" s="9">
        <f>(((K679/60)/60)/24)+DATE(1970,1,1)</f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E680/D680</f>
        <v>0.17968844221105529</v>
      </c>
      <c r="P680">
        <f>IF(G680 = 0, 0, E680/G680)</f>
        <v>83.158139534883716</v>
      </c>
      <c r="Q680" t="str">
        <f>LEFT(N680,FIND("/",N680)-1)</f>
        <v>film &amp; video</v>
      </c>
      <c r="R680" t="str">
        <f>MID(N680,FIND("/",N680)+1,LEN(N680))</f>
        <v>drama</v>
      </c>
      <c r="S680" s="9">
        <f>(((J680/60)/60)/24)+DATE(1970,1,1)</f>
        <v>43484.25</v>
      </c>
      <c r="T680" s="9">
        <f>(((K680/60)/60)/24)+DATE(1970,1,1)</f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E681/D681</f>
        <v>10.365</v>
      </c>
      <c r="P681">
        <f>IF(G681 = 0, 0, E681/G681)</f>
        <v>39.97520661157025</v>
      </c>
      <c r="Q681" t="str">
        <f>LEFT(N681,FIND("/",N681)-1)</f>
        <v>food</v>
      </c>
      <c r="R681" t="str">
        <f>MID(N681,FIND("/",N681)+1,LEN(N681))</f>
        <v>food trucks</v>
      </c>
      <c r="S681" s="9">
        <f>(((J681/60)/60)/24)+DATE(1970,1,1)</f>
        <v>43756.208333333328</v>
      </c>
      <c r="T681" s="9">
        <f>(((K681/60)/60)/24)+DATE(1970,1,1)</f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E682/D682</f>
        <v>0.97405219780219776</v>
      </c>
      <c r="P682">
        <f>IF(G682 = 0, 0, E682/G682)</f>
        <v>47.993908629441627</v>
      </c>
      <c r="Q682" t="str">
        <f>LEFT(N682,FIND("/",N682)-1)</f>
        <v>games</v>
      </c>
      <c r="R682" t="str">
        <f>MID(N682,FIND("/",N682)+1,LEN(N682))</f>
        <v>mobile games</v>
      </c>
      <c r="S682" s="9">
        <f>(((J682/60)/60)/24)+DATE(1970,1,1)</f>
        <v>43813.25</v>
      </c>
      <c r="T682" s="9">
        <f>(((K682/60)/60)/24)+DATE(1970,1,1)</f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E683/D683</f>
        <v>0.86386203150461705</v>
      </c>
      <c r="P683">
        <f>IF(G683 = 0, 0, E683/G683)</f>
        <v>95.978877489438744</v>
      </c>
      <c r="Q683" t="str">
        <f>LEFT(N683,FIND("/",N683)-1)</f>
        <v>theater</v>
      </c>
      <c r="R683" t="str">
        <f>MID(N683,FIND("/",N683)+1,LEN(N683))</f>
        <v>plays</v>
      </c>
      <c r="S683" s="9">
        <f>(((J683/60)/60)/24)+DATE(1970,1,1)</f>
        <v>40898.25</v>
      </c>
      <c r="T683" s="9">
        <f>(((K683/60)/60)/24)+DATE(1970,1,1)</f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E684/D684</f>
        <v>1.5016666666666667</v>
      </c>
      <c r="P684">
        <f>IF(G684 = 0, 0, E684/G684)</f>
        <v>78.728155339805824</v>
      </c>
      <c r="Q684" t="str">
        <f>LEFT(N684,FIND("/",N684)-1)</f>
        <v>theater</v>
      </c>
      <c r="R684" t="str">
        <f>MID(N684,FIND("/",N684)+1,LEN(N684))</f>
        <v>plays</v>
      </c>
      <c r="S684" s="9">
        <f>(((J684/60)/60)/24)+DATE(1970,1,1)</f>
        <v>41619.25</v>
      </c>
      <c r="T684" s="9">
        <f>(((K684/60)/60)/24)+DATE(1970,1,1)</f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E685/D685</f>
        <v>3.5843478260869563</v>
      </c>
      <c r="P685">
        <f>IF(G685 = 0, 0, E685/G685)</f>
        <v>56.081632653061227</v>
      </c>
      <c r="Q685" t="str">
        <f>LEFT(N685,FIND("/",N685)-1)</f>
        <v>theater</v>
      </c>
      <c r="R685" t="str">
        <f>MID(N685,FIND("/",N685)+1,LEN(N685))</f>
        <v>plays</v>
      </c>
      <c r="S685" s="9">
        <f>(((J685/60)/60)/24)+DATE(1970,1,1)</f>
        <v>43359.208333333328</v>
      </c>
      <c r="T685" s="9">
        <f>(((K685/60)/60)/24)+DATE(1970,1,1)</f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E686/D686</f>
        <v>5.4285714285714288</v>
      </c>
      <c r="P686">
        <f>IF(G686 = 0, 0, E686/G686)</f>
        <v>69.090909090909093</v>
      </c>
      <c r="Q686" t="str">
        <f>LEFT(N686,FIND("/",N686)-1)</f>
        <v>publishing</v>
      </c>
      <c r="R686" t="str">
        <f>MID(N686,FIND("/",N686)+1,LEN(N686))</f>
        <v>nonfiction</v>
      </c>
      <c r="S686" s="9">
        <f>(((J686/60)/60)/24)+DATE(1970,1,1)</f>
        <v>40358.208333333336</v>
      </c>
      <c r="T686" s="9">
        <f>(((K686/60)/60)/24)+DATE(1970,1,1)</f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E687/D687</f>
        <v>0.67500714285714281</v>
      </c>
      <c r="P687">
        <f>IF(G687 = 0, 0, E687/G687)</f>
        <v>102.05291576673866</v>
      </c>
      <c r="Q687" t="str">
        <f>LEFT(N687,FIND("/",N687)-1)</f>
        <v>theater</v>
      </c>
      <c r="R687" t="str">
        <f>MID(N687,FIND("/",N687)+1,LEN(N687))</f>
        <v>plays</v>
      </c>
      <c r="S687" s="9">
        <f>(((J687/60)/60)/24)+DATE(1970,1,1)</f>
        <v>42239.208333333328</v>
      </c>
      <c r="T687" s="9">
        <f>(((K687/60)/60)/24)+DATE(1970,1,1)</f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E688/D688</f>
        <v>1.9174666666666667</v>
      </c>
      <c r="P688">
        <f>IF(G688 = 0, 0, E688/G688)</f>
        <v>107.32089552238806</v>
      </c>
      <c r="Q688" t="str">
        <f>LEFT(N688,FIND("/",N688)-1)</f>
        <v>technology</v>
      </c>
      <c r="R688" t="str">
        <f>MID(N688,FIND("/",N688)+1,LEN(N688))</f>
        <v>wearables</v>
      </c>
      <c r="S688" s="9">
        <f>(((J688/60)/60)/24)+DATE(1970,1,1)</f>
        <v>43186.208333333328</v>
      </c>
      <c r="T688" s="9">
        <f>(((K688/60)/60)/24)+DATE(1970,1,1)</f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E689/D689</f>
        <v>9.32</v>
      </c>
      <c r="P689">
        <f>IF(G689 = 0, 0, E689/G689)</f>
        <v>51.970260223048328</v>
      </c>
      <c r="Q689" t="str">
        <f>LEFT(N689,FIND("/",N689)-1)</f>
        <v>theater</v>
      </c>
      <c r="R689" t="str">
        <f>MID(N689,FIND("/",N689)+1,LEN(N689))</f>
        <v>plays</v>
      </c>
      <c r="S689" s="9">
        <f>(((J689/60)/60)/24)+DATE(1970,1,1)</f>
        <v>42806.25</v>
      </c>
      <c r="T689" s="9">
        <f>(((K689/60)/60)/24)+DATE(1970,1,1)</f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E690/D690</f>
        <v>4.2927586206896553</v>
      </c>
      <c r="P690">
        <f>IF(G690 = 0, 0, E690/G690)</f>
        <v>71.137142857142862</v>
      </c>
      <c r="Q690" t="str">
        <f>LEFT(N690,FIND("/",N690)-1)</f>
        <v>film &amp; video</v>
      </c>
      <c r="R690" t="str">
        <f>MID(N690,FIND("/",N690)+1,LEN(N690))</f>
        <v>television</v>
      </c>
      <c r="S690" s="9">
        <f>(((J690/60)/60)/24)+DATE(1970,1,1)</f>
        <v>43475.25</v>
      </c>
      <c r="T690" s="9">
        <f>(((K690/60)/60)/24)+DATE(1970,1,1)</f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E691/D691</f>
        <v>1.0065753424657535</v>
      </c>
      <c r="P691">
        <f>IF(G691 = 0, 0, E691/G691)</f>
        <v>106.49275362318841</v>
      </c>
      <c r="Q691" t="str">
        <f>LEFT(N691,FIND("/",N691)-1)</f>
        <v>technology</v>
      </c>
      <c r="R691" t="str">
        <f>MID(N691,FIND("/",N691)+1,LEN(N691))</f>
        <v>web</v>
      </c>
      <c r="S691" s="9">
        <f>(((J691/60)/60)/24)+DATE(1970,1,1)</f>
        <v>41576.208333333336</v>
      </c>
      <c r="T691" s="9">
        <f>(((K691/60)/60)/24)+DATE(1970,1,1)</f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E692/D692</f>
        <v>2.266111111111111</v>
      </c>
      <c r="P692">
        <f>IF(G692 = 0, 0, E692/G692)</f>
        <v>42.93684210526316</v>
      </c>
      <c r="Q692" t="str">
        <f>LEFT(N692,FIND("/",N692)-1)</f>
        <v>film &amp; video</v>
      </c>
      <c r="R692" t="str">
        <f>MID(N692,FIND("/",N692)+1,LEN(N692))</f>
        <v>documentary</v>
      </c>
      <c r="S692" s="9">
        <f>(((J692/60)/60)/24)+DATE(1970,1,1)</f>
        <v>40874.25</v>
      </c>
      <c r="T692" s="9">
        <f>(((K692/60)/60)/24)+DATE(1970,1,1)</f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E693/D693</f>
        <v>1.4238</v>
      </c>
      <c r="P693">
        <f>IF(G693 = 0, 0, E693/G693)</f>
        <v>30.037974683544302</v>
      </c>
      <c r="Q693" t="str">
        <f>LEFT(N693,FIND("/",N693)-1)</f>
        <v>film &amp; video</v>
      </c>
      <c r="R693" t="str">
        <f>MID(N693,FIND("/",N693)+1,LEN(N693))</f>
        <v>documentary</v>
      </c>
      <c r="S693" s="9">
        <f>(((J693/60)/60)/24)+DATE(1970,1,1)</f>
        <v>41185.208333333336</v>
      </c>
      <c r="T693" s="9">
        <f>(((K693/60)/60)/24)+DATE(1970,1,1)</f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E694/D694</f>
        <v>0.90633333333333332</v>
      </c>
      <c r="P694">
        <f>IF(G694 = 0, 0, E694/G694)</f>
        <v>70.623376623376629</v>
      </c>
      <c r="Q694" t="str">
        <f>LEFT(N694,FIND("/",N694)-1)</f>
        <v>music</v>
      </c>
      <c r="R694" t="str">
        <f>MID(N694,FIND("/",N694)+1,LEN(N694))</f>
        <v>rock</v>
      </c>
      <c r="S694" s="9">
        <f>(((J694/60)/60)/24)+DATE(1970,1,1)</f>
        <v>43655.208333333328</v>
      </c>
      <c r="T694" s="9">
        <f>(((K694/60)/60)/24)+DATE(1970,1,1)</f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E695/D695</f>
        <v>0.63966740576496672</v>
      </c>
      <c r="P695">
        <f>IF(G695 = 0, 0, E695/G695)</f>
        <v>66.016018306636155</v>
      </c>
      <c r="Q695" t="str">
        <f>LEFT(N695,FIND("/",N695)-1)</f>
        <v>theater</v>
      </c>
      <c r="R695" t="str">
        <f>MID(N695,FIND("/",N695)+1,LEN(N695))</f>
        <v>plays</v>
      </c>
      <c r="S695" s="9">
        <f>(((J695/60)/60)/24)+DATE(1970,1,1)</f>
        <v>43025.208333333328</v>
      </c>
      <c r="T695" s="9">
        <f>(((K695/60)/60)/24)+DATE(1970,1,1)</f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E696/D696</f>
        <v>0.84131868131868137</v>
      </c>
      <c r="P696">
        <f>IF(G696 = 0, 0, E696/G696)</f>
        <v>96.911392405063296</v>
      </c>
      <c r="Q696" t="str">
        <f>LEFT(N696,FIND("/",N696)-1)</f>
        <v>theater</v>
      </c>
      <c r="R696" t="str">
        <f>MID(N696,FIND("/",N696)+1,LEN(N696))</f>
        <v>plays</v>
      </c>
      <c r="S696" s="9">
        <f>(((J696/60)/60)/24)+DATE(1970,1,1)</f>
        <v>43066.25</v>
      </c>
      <c r="T696" s="9">
        <f>(((K696/60)/60)/24)+DATE(1970,1,1)</f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E697/D697</f>
        <v>1.3393478260869565</v>
      </c>
      <c r="P697">
        <f>IF(G697 = 0, 0, E697/G697)</f>
        <v>62.867346938775512</v>
      </c>
      <c r="Q697" t="str">
        <f>LEFT(N697,FIND("/",N697)-1)</f>
        <v>music</v>
      </c>
      <c r="R697" t="str">
        <f>MID(N697,FIND("/",N697)+1,LEN(N697))</f>
        <v>rock</v>
      </c>
      <c r="S697" s="9">
        <f>(((J697/60)/60)/24)+DATE(1970,1,1)</f>
        <v>42322.25</v>
      </c>
      <c r="T697" s="9">
        <f>(((K697/60)/60)/24)+DATE(1970,1,1)</f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E698/D698</f>
        <v>0.59042047531992692</v>
      </c>
      <c r="P698">
        <f>IF(G698 = 0, 0, E698/G698)</f>
        <v>108.98537682789652</v>
      </c>
      <c r="Q698" t="str">
        <f>LEFT(N698,FIND("/",N698)-1)</f>
        <v>theater</v>
      </c>
      <c r="R698" t="str">
        <f>MID(N698,FIND("/",N698)+1,LEN(N698))</f>
        <v>plays</v>
      </c>
      <c r="S698" s="9">
        <f>(((J698/60)/60)/24)+DATE(1970,1,1)</f>
        <v>42114.208333333328</v>
      </c>
      <c r="T698" s="9">
        <f>(((K698/60)/60)/24)+DATE(1970,1,1)</f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E699/D699</f>
        <v>1.5280062063615205</v>
      </c>
      <c r="P699">
        <f>IF(G699 = 0, 0, E699/G699)</f>
        <v>26.999314599040439</v>
      </c>
      <c r="Q699" t="str">
        <f>LEFT(N699,FIND("/",N699)-1)</f>
        <v>music</v>
      </c>
      <c r="R699" t="str">
        <f>MID(N699,FIND("/",N699)+1,LEN(N699))</f>
        <v>electric music</v>
      </c>
      <c r="S699" s="9">
        <f>(((J699/60)/60)/24)+DATE(1970,1,1)</f>
        <v>43190.208333333328</v>
      </c>
      <c r="T699" s="9">
        <f>(((K699/60)/60)/24)+DATE(1970,1,1)</f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E700/D700</f>
        <v>4.466912114014252</v>
      </c>
      <c r="P700">
        <f>IF(G700 = 0, 0, E700/G700)</f>
        <v>65.004147943311438</v>
      </c>
      <c r="Q700" t="str">
        <f>LEFT(N700,FIND("/",N700)-1)</f>
        <v>technology</v>
      </c>
      <c r="R700" t="str">
        <f>MID(N700,FIND("/",N700)+1,LEN(N700))</f>
        <v>wearables</v>
      </c>
      <c r="S700" s="9">
        <f>(((J700/60)/60)/24)+DATE(1970,1,1)</f>
        <v>40871.25</v>
      </c>
      <c r="T700" s="9">
        <f>(((K700/60)/60)/24)+DATE(1970,1,1)</f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E701/D701</f>
        <v>0.8439189189189189</v>
      </c>
      <c r="P701">
        <f>IF(G701 = 0, 0, E701/G701)</f>
        <v>111.51785714285714</v>
      </c>
      <c r="Q701" t="str">
        <f>LEFT(N701,FIND("/",N701)-1)</f>
        <v>film &amp; video</v>
      </c>
      <c r="R701" t="str">
        <f>MID(N701,FIND("/",N701)+1,LEN(N701))</f>
        <v>drama</v>
      </c>
      <c r="S701" s="9">
        <f>(((J701/60)/60)/24)+DATE(1970,1,1)</f>
        <v>43641.208333333328</v>
      </c>
      <c r="T701" s="9">
        <f>(((K701/60)/60)/24)+DATE(1970,1,1)</f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E702/D702</f>
        <v>0.03</v>
      </c>
      <c r="P702">
        <f>IF(G702 = 0, 0, E702/G702)</f>
        <v>3</v>
      </c>
      <c r="Q702" t="str">
        <f>LEFT(N702,FIND("/",N702)-1)</f>
        <v>technology</v>
      </c>
      <c r="R702" t="str">
        <f>MID(N702,FIND("/",N702)+1,LEN(N702))</f>
        <v>wearables</v>
      </c>
      <c r="S702" s="9">
        <f>(((J702/60)/60)/24)+DATE(1970,1,1)</f>
        <v>40203.25</v>
      </c>
      <c r="T702" s="9">
        <f>(((K702/60)/60)/24)+DATE(1970,1,1)</f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E703/D703</f>
        <v>1.7502692307692307</v>
      </c>
      <c r="P703">
        <f>IF(G703 = 0, 0, E703/G703)</f>
        <v>110.99268292682927</v>
      </c>
      <c r="Q703" t="str">
        <f>LEFT(N703,FIND("/",N703)-1)</f>
        <v>theater</v>
      </c>
      <c r="R703" t="str">
        <f>MID(N703,FIND("/",N703)+1,LEN(N703))</f>
        <v>plays</v>
      </c>
      <c r="S703" s="9">
        <f>(((J703/60)/60)/24)+DATE(1970,1,1)</f>
        <v>40629.208333333336</v>
      </c>
      <c r="T703" s="9">
        <f>(((K703/60)/60)/24)+DATE(1970,1,1)</f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E704/D704</f>
        <v>0.54137931034482756</v>
      </c>
      <c r="P704">
        <f>IF(G704 = 0, 0, E704/G704)</f>
        <v>56.746987951807228</v>
      </c>
      <c r="Q704" t="str">
        <f>LEFT(N704,FIND("/",N704)-1)</f>
        <v>technology</v>
      </c>
      <c r="R704" t="str">
        <f>MID(N704,FIND("/",N704)+1,LEN(N704))</f>
        <v>wearables</v>
      </c>
      <c r="S704" s="9">
        <f>(((J704/60)/60)/24)+DATE(1970,1,1)</f>
        <v>41477.208333333336</v>
      </c>
      <c r="T704" s="9">
        <f>(((K704/60)/60)/24)+DATE(1970,1,1)</f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E705/D705</f>
        <v>3.1187381703470032</v>
      </c>
      <c r="P705">
        <f>IF(G705 = 0, 0, E705/G705)</f>
        <v>97.020608439646708</v>
      </c>
      <c r="Q705" t="str">
        <f>LEFT(N705,FIND("/",N705)-1)</f>
        <v>publishing</v>
      </c>
      <c r="R705" t="str">
        <f>MID(N705,FIND("/",N705)+1,LEN(N705))</f>
        <v>translations</v>
      </c>
      <c r="S705" s="9">
        <f>(((J705/60)/60)/24)+DATE(1970,1,1)</f>
        <v>41020.208333333336</v>
      </c>
      <c r="T705" s="9">
        <f>(((K705/60)/60)/24)+DATE(1970,1,1)</f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E706/D706</f>
        <v>1.2278160919540231</v>
      </c>
      <c r="P706">
        <f>IF(G706 = 0, 0, E706/G706)</f>
        <v>92.08620689655173</v>
      </c>
      <c r="Q706" t="str">
        <f>LEFT(N706,FIND("/",N706)-1)</f>
        <v>film &amp; video</v>
      </c>
      <c r="R706" t="str">
        <f>MID(N706,FIND("/",N706)+1,LEN(N706))</f>
        <v>animation</v>
      </c>
      <c r="S706" s="9">
        <f>(((J706/60)/60)/24)+DATE(1970,1,1)</f>
        <v>42555.208333333328</v>
      </c>
      <c r="T706" s="9">
        <f>(((K706/60)/60)/24)+DATE(1970,1,1)</f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E707/D707</f>
        <v>0.99026517383618151</v>
      </c>
      <c r="P707">
        <f>IF(G707 = 0, 0, E707/G707)</f>
        <v>82.986666666666665</v>
      </c>
      <c r="Q707" t="str">
        <f>LEFT(N707,FIND("/",N707)-1)</f>
        <v>publishing</v>
      </c>
      <c r="R707" t="str">
        <f>MID(N707,FIND("/",N707)+1,LEN(N707))</f>
        <v>nonfiction</v>
      </c>
      <c r="S707" s="9">
        <f>(((J707/60)/60)/24)+DATE(1970,1,1)</f>
        <v>41619.25</v>
      </c>
      <c r="T707" s="9">
        <f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E708/D708</f>
        <v>1.278468634686347</v>
      </c>
      <c r="P708">
        <f>IF(G708 = 0, 0, E708/G708)</f>
        <v>103.03791821561339</v>
      </c>
      <c r="Q708" t="str">
        <f>LEFT(N708,FIND("/",N708)-1)</f>
        <v>technology</v>
      </c>
      <c r="R708" t="str">
        <f>MID(N708,FIND("/",N708)+1,LEN(N708))</f>
        <v>web</v>
      </c>
      <c r="S708" s="9">
        <f>(((J708/60)/60)/24)+DATE(1970,1,1)</f>
        <v>43471.25</v>
      </c>
      <c r="T708" s="9">
        <f>(((K708/60)/60)/24)+DATE(1970,1,1)</f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E709/D709</f>
        <v>1.5861643835616439</v>
      </c>
      <c r="P709">
        <f>IF(G709 = 0, 0, E709/G709)</f>
        <v>68.922619047619051</v>
      </c>
      <c r="Q709" t="str">
        <f>LEFT(N709,FIND("/",N709)-1)</f>
        <v>film &amp; video</v>
      </c>
      <c r="R709" t="str">
        <f>MID(N709,FIND("/",N709)+1,LEN(N709))</f>
        <v>drama</v>
      </c>
      <c r="S709" s="9">
        <f>(((J709/60)/60)/24)+DATE(1970,1,1)</f>
        <v>43442.25</v>
      </c>
      <c r="T709" s="9">
        <f>(((K709/60)/60)/24)+DATE(1970,1,1)</f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E710/D710</f>
        <v>7.0705882352941174</v>
      </c>
      <c r="P710">
        <f>IF(G710 = 0, 0, E710/G710)</f>
        <v>87.737226277372258</v>
      </c>
      <c r="Q710" t="str">
        <f>LEFT(N710,FIND("/",N710)-1)</f>
        <v>theater</v>
      </c>
      <c r="R710" t="str">
        <f>MID(N710,FIND("/",N710)+1,LEN(N710))</f>
        <v>plays</v>
      </c>
      <c r="S710" s="9">
        <f>(((J710/60)/60)/24)+DATE(1970,1,1)</f>
        <v>42877.208333333328</v>
      </c>
      <c r="T710" s="9">
        <f>(((K710/60)/60)/24)+DATE(1970,1,1)</f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E711/D711</f>
        <v>1.4238775510204082</v>
      </c>
      <c r="P711">
        <f>IF(G711 = 0, 0, E711/G711)</f>
        <v>75.021505376344081</v>
      </c>
      <c r="Q711" t="str">
        <f>LEFT(N711,FIND("/",N711)-1)</f>
        <v>theater</v>
      </c>
      <c r="R711" t="str">
        <f>MID(N711,FIND("/",N711)+1,LEN(N711))</f>
        <v>plays</v>
      </c>
      <c r="S711" s="9">
        <f>(((J711/60)/60)/24)+DATE(1970,1,1)</f>
        <v>41018.208333333336</v>
      </c>
      <c r="T711" s="9">
        <f>(((K711/60)/60)/24)+DATE(1970,1,1)</f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E712/D712</f>
        <v>1.4786046511627906</v>
      </c>
      <c r="P712">
        <f>IF(G712 = 0, 0, E712/G712)</f>
        <v>50.863999999999997</v>
      </c>
      <c r="Q712" t="str">
        <f>LEFT(N712,FIND("/",N712)-1)</f>
        <v>theater</v>
      </c>
      <c r="R712" t="str">
        <f>MID(N712,FIND("/",N712)+1,LEN(N712))</f>
        <v>plays</v>
      </c>
      <c r="S712" s="9">
        <f>(((J712/60)/60)/24)+DATE(1970,1,1)</f>
        <v>43295.208333333328</v>
      </c>
      <c r="T712" s="9">
        <f>(((K712/60)/60)/24)+DATE(1970,1,1)</f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E713/D713</f>
        <v>0.20322580645161289</v>
      </c>
      <c r="P713">
        <f>IF(G713 = 0, 0, E713/G713)</f>
        <v>90</v>
      </c>
      <c r="Q713" t="str">
        <f>LEFT(N713,FIND("/",N713)-1)</f>
        <v>theater</v>
      </c>
      <c r="R713" t="str">
        <f>MID(N713,FIND("/",N713)+1,LEN(N713))</f>
        <v>plays</v>
      </c>
      <c r="S713" s="9">
        <f>(((J713/60)/60)/24)+DATE(1970,1,1)</f>
        <v>42393.25</v>
      </c>
      <c r="T713" s="9">
        <f>(((K713/60)/60)/24)+DATE(1970,1,1)</f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E714/D714</f>
        <v>18.40625</v>
      </c>
      <c r="P714">
        <f>IF(G714 = 0, 0, E714/G714)</f>
        <v>72.896039603960389</v>
      </c>
      <c r="Q714" t="str">
        <f>LEFT(N714,FIND("/",N714)-1)</f>
        <v>theater</v>
      </c>
      <c r="R714" t="str">
        <f>MID(N714,FIND("/",N714)+1,LEN(N714))</f>
        <v>plays</v>
      </c>
      <c r="S714" s="9">
        <f>(((J714/60)/60)/24)+DATE(1970,1,1)</f>
        <v>42559.208333333328</v>
      </c>
      <c r="T714" s="9">
        <f>(((K714/60)/60)/24)+DATE(1970,1,1)</f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E715/D715</f>
        <v>1.6194202898550725</v>
      </c>
      <c r="P715">
        <f>IF(G715 = 0, 0, E715/G715)</f>
        <v>108.48543689320388</v>
      </c>
      <c r="Q715" t="str">
        <f>LEFT(N715,FIND("/",N715)-1)</f>
        <v>publishing</v>
      </c>
      <c r="R715" t="str">
        <f>MID(N715,FIND("/",N715)+1,LEN(N715))</f>
        <v>radio &amp; podcasts</v>
      </c>
      <c r="S715" s="9">
        <f>(((J715/60)/60)/24)+DATE(1970,1,1)</f>
        <v>42604.208333333328</v>
      </c>
      <c r="T715" s="9">
        <f>(((K715/60)/60)/24)+DATE(1970,1,1)</f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E716/D716</f>
        <v>4.7282077922077921</v>
      </c>
      <c r="P716">
        <f>IF(G716 = 0, 0, E716/G716)</f>
        <v>101.98095238095237</v>
      </c>
      <c r="Q716" t="str">
        <f>LEFT(N716,FIND("/",N716)-1)</f>
        <v>music</v>
      </c>
      <c r="R716" t="str">
        <f>MID(N716,FIND("/",N716)+1,LEN(N716))</f>
        <v>rock</v>
      </c>
      <c r="S716" s="9">
        <f>(((J716/60)/60)/24)+DATE(1970,1,1)</f>
        <v>41870.208333333336</v>
      </c>
      <c r="T716" s="9">
        <f>(((K716/60)/60)/24)+DATE(1970,1,1)</f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E717/D717</f>
        <v>0.24466101694915254</v>
      </c>
      <c r="P717">
        <f>IF(G717 = 0, 0, E717/G717)</f>
        <v>44.009146341463413</v>
      </c>
      <c r="Q717" t="str">
        <f>LEFT(N717,FIND("/",N717)-1)</f>
        <v>games</v>
      </c>
      <c r="R717" t="str">
        <f>MID(N717,FIND("/",N717)+1,LEN(N717))</f>
        <v>mobile games</v>
      </c>
      <c r="S717" s="9">
        <f>(((J717/60)/60)/24)+DATE(1970,1,1)</f>
        <v>40397.208333333336</v>
      </c>
      <c r="T717" s="9">
        <f>(((K717/60)/60)/24)+DATE(1970,1,1)</f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E718/D718</f>
        <v>5.1764999999999999</v>
      </c>
      <c r="P718">
        <f>IF(G718 = 0, 0, E718/G718)</f>
        <v>65.942675159235662</v>
      </c>
      <c r="Q718" t="str">
        <f>LEFT(N718,FIND("/",N718)-1)</f>
        <v>theater</v>
      </c>
      <c r="R718" t="str">
        <f>MID(N718,FIND("/",N718)+1,LEN(N718))</f>
        <v>plays</v>
      </c>
      <c r="S718" s="9">
        <f>(((J718/60)/60)/24)+DATE(1970,1,1)</f>
        <v>41465.208333333336</v>
      </c>
      <c r="T718" s="9">
        <f>(((K718/60)/60)/24)+DATE(1970,1,1)</f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E719/D719</f>
        <v>2.4764285714285714</v>
      </c>
      <c r="P719">
        <f>IF(G719 = 0, 0, E719/G719)</f>
        <v>24.987387387387386</v>
      </c>
      <c r="Q719" t="str">
        <f>LEFT(N719,FIND("/",N719)-1)</f>
        <v>film &amp; video</v>
      </c>
      <c r="R719" t="str">
        <f>MID(N719,FIND("/",N719)+1,LEN(N719))</f>
        <v>documentary</v>
      </c>
      <c r="S719" s="9">
        <f>(((J719/60)/60)/24)+DATE(1970,1,1)</f>
        <v>40777.208333333336</v>
      </c>
      <c r="T719" s="9">
        <f>(((K719/60)/60)/24)+DATE(1970,1,1)</f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E720/D720</f>
        <v>1.0020481927710843</v>
      </c>
      <c r="P720">
        <f>IF(G720 = 0, 0, E720/G720)</f>
        <v>28.003367003367003</v>
      </c>
      <c r="Q720" t="str">
        <f>LEFT(N720,FIND("/",N720)-1)</f>
        <v>technology</v>
      </c>
      <c r="R720" t="str">
        <f>MID(N720,FIND("/",N720)+1,LEN(N720))</f>
        <v>wearables</v>
      </c>
      <c r="S720" s="9">
        <f>(((J720/60)/60)/24)+DATE(1970,1,1)</f>
        <v>41442.208333333336</v>
      </c>
      <c r="T720" s="9">
        <f>(((K720/60)/60)/24)+DATE(1970,1,1)</f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E721/D721</f>
        <v>1.53</v>
      </c>
      <c r="P721">
        <f>IF(G721 = 0, 0, E721/G721)</f>
        <v>85.829268292682926</v>
      </c>
      <c r="Q721" t="str">
        <f>LEFT(N721,FIND("/",N721)-1)</f>
        <v>publishing</v>
      </c>
      <c r="R721" t="str">
        <f>MID(N721,FIND("/",N721)+1,LEN(N721))</f>
        <v>fiction</v>
      </c>
      <c r="S721" s="9">
        <f>(((J721/60)/60)/24)+DATE(1970,1,1)</f>
        <v>41058.208333333336</v>
      </c>
      <c r="T721" s="9">
        <f>(((K721/60)/60)/24)+DATE(1970,1,1)</f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E722/D722</f>
        <v>0.37091954022988505</v>
      </c>
      <c r="P722">
        <f>IF(G722 = 0, 0, E722/G722)</f>
        <v>84.921052631578945</v>
      </c>
      <c r="Q722" t="str">
        <f>LEFT(N722,FIND("/",N722)-1)</f>
        <v>theater</v>
      </c>
      <c r="R722" t="str">
        <f>MID(N722,FIND("/",N722)+1,LEN(N722))</f>
        <v>plays</v>
      </c>
      <c r="S722" s="9">
        <f>(((J722/60)/60)/24)+DATE(1970,1,1)</f>
        <v>43152.25</v>
      </c>
      <c r="T722" s="9">
        <f>(((K722/60)/60)/24)+DATE(1970,1,1)</f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E723/D723</f>
        <v>4.3923948220064728E-2</v>
      </c>
      <c r="P723">
        <f>IF(G723 = 0, 0, E723/G723)</f>
        <v>90.483333333333334</v>
      </c>
      <c r="Q723" t="str">
        <f>LEFT(N723,FIND("/",N723)-1)</f>
        <v>music</v>
      </c>
      <c r="R723" t="str">
        <f>MID(N723,FIND("/",N723)+1,LEN(N723))</f>
        <v>rock</v>
      </c>
      <c r="S723" s="9">
        <f>(((J723/60)/60)/24)+DATE(1970,1,1)</f>
        <v>43194.208333333328</v>
      </c>
      <c r="T723" s="9">
        <f>(((K723/60)/60)/24)+DATE(1970,1,1)</f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E724/D724</f>
        <v>1.5650721649484536</v>
      </c>
      <c r="P724">
        <f>IF(G724 = 0, 0, E724/G724)</f>
        <v>25.00197628458498</v>
      </c>
      <c r="Q724" t="str">
        <f>LEFT(N724,FIND("/",N724)-1)</f>
        <v>film &amp; video</v>
      </c>
      <c r="R724" t="str">
        <f>MID(N724,FIND("/",N724)+1,LEN(N724))</f>
        <v>documentary</v>
      </c>
      <c r="S724" s="9">
        <f>(((J724/60)/60)/24)+DATE(1970,1,1)</f>
        <v>43045.25</v>
      </c>
      <c r="T724" s="9">
        <f>(((K724/60)/60)/24)+DATE(1970,1,1)</f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E725/D725</f>
        <v>2.704081632653061</v>
      </c>
      <c r="P725">
        <f>IF(G725 = 0, 0, E725/G725)</f>
        <v>92.013888888888886</v>
      </c>
      <c r="Q725" t="str">
        <f>LEFT(N725,FIND("/",N725)-1)</f>
        <v>theater</v>
      </c>
      <c r="R725" t="str">
        <f>MID(N725,FIND("/",N725)+1,LEN(N725))</f>
        <v>plays</v>
      </c>
      <c r="S725" s="9">
        <f>(((J725/60)/60)/24)+DATE(1970,1,1)</f>
        <v>42431.25</v>
      </c>
      <c r="T725" s="9">
        <f>(((K725/60)/60)/24)+DATE(1970,1,1)</f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E726/D726</f>
        <v>1.3405952380952382</v>
      </c>
      <c r="P726">
        <f>IF(G726 = 0, 0, E726/G726)</f>
        <v>93.066115702479337</v>
      </c>
      <c r="Q726" t="str">
        <f>LEFT(N726,FIND("/",N726)-1)</f>
        <v>theater</v>
      </c>
      <c r="R726" t="str">
        <f>MID(N726,FIND("/",N726)+1,LEN(N726))</f>
        <v>plays</v>
      </c>
      <c r="S726" s="9">
        <f>(((J726/60)/60)/24)+DATE(1970,1,1)</f>
        <v>41934.208333333336</v>
      </c>
      <c r="T726" s="9">
        <f>(((K726/60)/60)/24)+DATE(1970,1,1)</f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E727/D727</f>
        <v>0.50398033126293995</v>
      </c>
      <c r="P727">
        <f>IF(G727 = 0, 0, E727/G727)</f>
        <v>61.008145363408524</v>
      </c>
      <c r="Q727" t="str">
        <f>LEFT(N727,FIND("/",N727)-1)</f>
        <v>games</v>
      </c>
      <c r="R727" t="str">
        <f>MID(N727,FIND("/",N727)+1,LEN(N727))</f>
        <v>mobile games</v>
      </c>
      <c r="S727" s="9">
        <f>(((J727/60)/60)/24)+DATE(1970,1,1)</f>
        <v>41958.25</v>
      </c>
      <c r="T727" s="9">
        <f>(((K727/60)/60)/24)+DATE(1970,1,1)</f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E728/D728</f>
        <v>0.88815837937384901</v>
      </c>
      <c r="P728">
        <f>IF(G728 = 0, 0, E728/G728)</f>
        <v>92.036259541984734</v>
      </c>
      <c r="Q728" t="str">
        <f>LEFT(N728,FIND("/",N728)-1)</f>
        <v>theater</v>
      </c>
      <c r="R728" t="str">
        <f>MID(N728,FIND("/",N728)+1,LEN(N728))</f>
        <v>plays</v>
      </c>
      <c r="S728" s="9">
        <f>(((J728/60)/60)/24)+DATE(1970,1,1)</f>
        <v>40476.208333333336</v>
      </c>
      <c r="T728" s="9">
        <f>(((K728/60)/60)/24)+DATE(1970,1,1)</f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E729/D729</f>
        <v>1.65</v>
      </c>
      <c r="P729">
        <f>IF(G729 = 0, 0, E729/G729)</f>
        <v>81.132596685082873</v>
      </c>
      <c r="Q729" t="str">
        <f>LEFT(N729,FIND("/",N729)-1)</f>
        <v>technology</v>
      </c>
      <c r="R729" t="str">
        <f>MID(N729,FIND("/",N729)+1,LEN(N729))</f>
        <v>web</v>
      </c>
      <c r="S729" s="9">
        <f>(((J729/60)/60)/24)+DATE(1970,1,1)</f>
        <v>43485.25</v>
      </c>
      <c r="T729" s="9">
        <f>(((K729/60)/60)/24)+DATE(1970,1,1)</f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E730/D730</f>
        <v>0.17499999999999999</v>
      </c>
      <c r="P730">
        <f>IF(G730 = 0, 0, E730/G730)</f>
        <v>73.5</v>
      </c>
      <c r="Q730" t="str">
        <f>LEFT(N730,FIND("/",N730)-1)</f>
        <v>theater</v>
      </c>
      <c r="R730" t="str">
        <f>MID(N730,FIND("/",N730)+1,LEN(N730))</f>
        <v>plays</v>
      </c>
      <c r="S730" s="9">
        <f>(((J730/60)/60)/24)+DATE(1970,1,1)</f>
        <v>42515.208333333328</v>
      </c>
      <c r="T730" s="9">
        <f>(((K730/60)/60)/24)+DATE(1970,1,1)</f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E731/D731</f>
        <v>1.8566071428571429</v>
      </c>
      <c r="P731">
        <f>IF(G731 = 0, 0, E731/G731)</f>
        <v>85.221311475409834</v>
      </c>
      <c r="Q731" t="str">
        <f>LEFT(N731,FIND("/",N731)-1)</f>
        <v>film &amp; video</v>
      </c>
      <c r="R731" t="str">
        <f>MID(N731,FIND("/",N731)+1,LEN(N731))</f>
        <v>drama</v>
      </c>
      <c r="S731" s="9">
        <f>(((J731/60)/60)/24)+DATE(1970,1,1)</f>
        <v>41309.25</v>
      </c>
      <c r="T731" s="9">
        <f>(((K731/60)/60)/24)+DATE(1970,1,1)</f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E732/D732</f>
        <v>4.1266319444444441</v>
      </c>
      <c r="P732">
        <f>IF(G732 = 0, 0, E732/G732)</f>
        <v>110.96825396825396</v>
      </c>
      <c r="Q732" t="str">
        <f>LEFT(N732,FIND("/",N732)-1)</f>
        <v>technology</v>
      </c>
      <c r="R732" t="str">
        <f>MID(N732,FIND("/",N732)+1,LEN(N732))</f>
        <v>wearables</v>
      </c>
      <c r="S732" s="9">
        <f>(((J732/60)/60)/24)+DATE(1970,1,1)</f>
        <v>42147.208333333328</v>
      </c>
      <c r="T732" s="9">
        <f>(((K732/60)/60)/24)+DATE(1970,1,1)</f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E733/D733</f>
        <v>0.90249999999999997</v>
      </c>
      <c r="P733">
        <f>IF(G733 = 0, 0, E733/G733)</f>
        <v>32.968036529680369</v>
      </c>
      <c r="Q733" t="str">
        <f>LEFT(N733,FIND("/",N733)-1)</f>
        <v>technology</v>
      </c>
      <c r="R733" t="str">
        <f>MID(N733,FIND("/",N733)+1,LEN(N733))</f>
        <v>web</v>
      </c>
      <c r="S733" s="9">
        <f>(((J733/60)/60)/24)+DATE(1970,1,1)</f>
        <v>42939.208333333328</v>
      </c>
      <c r="T733" s="9">
        <f>(((K733/60)/60)/24)+DATE(1970,1,1)</f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E734/D734</f>
        <v>0.91984615384615387</v>
      </c>
      <c r="P734">
        <f>IF(G734 = 0, 0, E734/G734)</f>
        <v>96.005352363960753</v>
      </c>
      <c r="Q734" t="str">
        <f>LEFT(N734,FIND("/",N734)-1)</f>
        <v>music</v>
      </c>
      <c r="R734" t="str">
        <f>MID(N734,FIND("/",N734)+1,LEN(N734))</f>
        <v>rock</v>
      </c>
      <c r="S734" s="9">
        <f>(((J734/60)/60)/24)+DATE(1970,1,1)</f>
        <v>42816.208333333328</v>
      </c>
      <c r="T734" s="9">
        <f>(((K734/60)/60)/24)+DATE(1970,1,1)</f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E735/D735</f>
        <v>5.2700632911392402</v>
      </c>
      <c r="P735">
        <f>IF(G735 = 0, 0, E735/G735)</f>
        <v>84.96632653061225</v>
      </c>
      <c r="Q735" t="str">
        <f>LEFT(N735,FIND("/",N735)-1)</f>
        <v>music</v>
      </c>
      <c r="R735" t="str">
        <f>MID(N735,FIND("/",N735)+1,LEN(N735))</f>
        <v>metal</v>
      </c>
      <c r="S735" s="9">
        <f>(((J735/60)/60)/24)+DATE(1970,1,1)</f>
        <v>41844.208333333336</v>
      </c>
      <c r="T735" s="9">
        <f>(((K735/60)/60)/24)+DATE(1970,1,1)</f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E736/D736</f>
        <v>3.1914285714285713</v>
      </c>
      <c r="P736">
        <f>IF(G736 = 0, 0, E736/G736)</f>
        <v>25.007462686567163</v>
      </c>
      <c r="Q736" t="str">
        <f>LEFT(N736,FIND("/",N736)-1)</f>
        <v>theater</v>
      </c>
      <c r="R736" t="str">
        <f>MID(N736,FIND("/",N736)+1,LEN(N736))</f>
        <v>plays</v>
      </c>
      <c r="S736" s="9">
        <f>(((J736/60)/60)/24)+DATE(1970,1,1)</f>
        <v>42763.25</v>
      </c>
      <c r="T736" s="9">
        <f>(((K736/60)/60)/24)+DATE(1970,1,1)</f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E737/D737</f>
        <v>3.5418867924528303</v>
      </c>
      <c r="P737">
        <f>IF(G737 = 0, 0, E737/G737)</f>
        <v>65.998995479658461</v>
      </c>
      <c r="Q737" t="str">
        <f>LEFT(N737,FIND("/",N737)-1)</f>
        <v>photography</v>
      </c>
      <c r="R737" t="str">
        <f>MID(N737,FIND("/",N737)+1,LEN(N737))</f>
        <v>photography books</v>
      </c>
      <c r="S737" s="9">
        <f>(((J737/60)/60)/24)+DATE(1970,1,1)</f>
        <v>42459.208333333328</v>
      </c>
      <c r="T737" s="9">
        <f>(((K737/60)/60)/24)+DATE(1970,1,1)</f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E738/D738</f>
        <v>0.32896103896103895</v>
      </c>
      <c r="P738">
        <f>IF(G738 = 0, 0, E738/G738)</f>
        <v>87.34482758620689</v>
      </c>
      <c r="Q738" t="str">
        <f>LEFT(N738,FIND("/",N738)-1)</f>
        <v>publishing</v>
      </c>
      <c r="R738" t="str">
        <f>MID(N738,FIND("/",N738)+1,LEN(N738))</f>
        <v>nonfiction</v>
      </c>
      <c r="S738" s="9">
        <f>(((J738/60)/60)/24)+DATE(1970,1,1)</f>
        <v>42055.25</v>
      </c>
      <c r="T738" s="9">
        <f>(((K738/60)/60)/24)+DATE(1970,1,1)</f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E739/D739</f>
        <v>1.358918918918919</v>
      </c>
      <c r="P739">
        <f>IF(G739 = 0, 0, E739/G739)</f>
        <v>27.933333333333334</v>
      </c>
      <c r="Q739" t="str">
        <f>LEFT(N739,FIND("/",N739)-1)</f>
        <v>music</v>
      </c>
      <c r="R739" t="str">
        <f>MID(N739,FIND("/",N739)+1,LEN(N739))</f>
        <v>indie rock</v>
      </c>
      <c r="S739" s="9">
        <f>(((J739/60)/60)/24)+DATE(1970,1,1)</f>
        <v>42685.25</v>
      </c>
      <c r="T739" s="9">
        <f>(((K739/60)/60)/24)+DATE(1970,1,1)</f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E740/D740</f>
        <v>2.0843373493975904E-2</v>
      </c>
      <c r="P740">
        <f>IF(G740 = 0, 0, E740/G740)</f>
        <v>103.8</v>
      </c>
      <c r="Q740" t="str">
        <f>LEFT(N740,FIND("/",N740)-1)</f>
        <v>theater</v>
      </c>
      <c r="R740" t="str">
        <f>MID(N740,FIND("/",N740)+1,LEN(N740))</f>
        <v>plays</v>
      </c>
      <c r="S740" s="9">
        <f>(((J740/60)/60)/24)+DATE(1970,1,1)</f>
        <v>41959.25</v>
      </c>
      <c r="T740" s="9">
        <f>(((K740/60)/60)/24)+DATE(1970,1,1)</f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E741/D741</f>
        <v>0.61</v>
      </c>
      <c r="P741">
        <f>IF(G741 = 0, 0, E741/G741)</f>
        <v>31.937172774869111</v>
      </c>
      <c r="Q741" t="str">
        <f>LEFT(N741,FIND("/",N741)-1)</f>
        <v>music</v>
      </c>
      <c r="R741" t="str">
        <f>MID(N741,FIND("/",N741)+1,LEN(N741))</f>
        <v>indie rock</v>
      </c>
      <c r="S741" s="9">
        <f>(((J741/60)/60)/24)+DATE(1970,1,1)</f>
        <v>41089.208333333336</v>
      </c>
      <c r="T741" s="9">
        <f>(((K741/60)/60)/24)+DATE(1970,1,1)</f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E742/D742</f>
        <v>0.30037735849056602</v>
      </c>
      <c r="P742">
        <f>IF(G742 = 0, 0, E742/G742)</f>
        <v>99.5</v>
      </c>
      <c r="Q742" t="str">
        <f>LEFT(N742,FIND("/",N742)-1)</f>
        <v>theater</v>
      </c>
      <c r="R742" t="str">
        <f>MID(N742,FIND("/",N742)+1,LEN(N742))</f>
        <v>plays</v>
      </c>
      <c r="S742" s="9">
        <f>(((J742/60)/60)/24)+DATE(1970,1,1)</f>
        <v>42769.25</v>
      </c>
      <c r="T742" s="9">
        <f>(((K742/60)/60)/24)+DATE(1970,1,1)</f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E743/D743</f>
        <v>11.791666666666666</v>
      </c>
      <c r="P743">
        <f>IF(G743 = 0, 0, E743/G743)</f>
        <v>108.84615384615384</v>
      </c>
      <c r="Q743" t="str">
        <f>LEFT(N743,FIND("/",N743)-1)</f>
        <v>theater</v>
      </c>
      <c r="R743" t="str">
        <f>MID(N743,FIND("/",N743)+1,LEN(N743))</f>
        <v>plays</v>
      </c>
      <c r="S743" s="9">
        <f>(((J743/60)/60)/24)+DATE(1970,1,1)</f>
        <v>40321.208333333336</v>
      </c>
      <c r="T743" s="9">
        <f>(((K743/60)/60)/24)+DATE(1970,1,1)</f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E744/D744</f>
        <v>11.260833333333334</v>
      </c>
      <c r="P744">
        <f>IF(G744 = 0, 0, E744/G744)</f>
        <v>110.76229508196721</v>
      </c>
      <c r="Q744" t="str">
        <f>LEFT(N744,FIND("/",N744)-1)</f>
        <v>music</v>
      </c>
      <c r="R744" t="str">
        <f>MID(N744,FIND("/",N744)+1,LEN(N744))</f>
        <v>electric music</v>
      </c>
      <c r="S744" s="9">
        <f>(((J744/60)/60)/24)+DATE(1970,1,1)</f>
        <v>40197.25</v>
      </c>
      <c r="T744" s="9">
        <f>(((K744/60)/60)/24)+DATE(1970,1,1)</f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E745/D745</f>
        <v>0.12923076923076923</v>
      </c>
      <c r="P745">
        <f>IF(G745 = 0, 0, E745/G745)</f>
        <v>29.647058823529413</v>
      </c>
      <c r="Q745" t="str">
        <f>LEFT(N745,FIND("/",N745)-1)</f>
        <v>theater</v>
      </c>
      <c r="R745" t="str">
        <f>MID(N745,FIND("/",N745)+1,LEN(N745))</f>
        <v>plays</v>
      </c>
      <c r="S745" s="9">
        <f>(((J745/60)/60)/24)+DATE(1970,1,1)</f>
        <v>42298.208333333328</v>
      </c>
      <c r="T745" s="9">
        <f>(((K745/60)/60)/24)+DATE(1970,1,1)</f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E746/D746</f>
        <v>7.12</v>
      </c>
      <c r="P746">
        <f>IF(G746 = 0, 0, E746/G746)</f>
        <v>101.71428571428571</v>
      </c>
      <c r="Q746" t="str">
        <f>LEFT(N746,FIND("/",N746)-1)</f>
        <v>theater</v>
      </c>
      <c r="R746" t="str">
        <f>MID(N746,FIND("/",N746)+1,LEN(N746))</f>
        <v>plays</v>
      </c>
      <c r="S746" s="9">
        <f>(((J746/60)/60)/24)+DATE(1970,1,1)</f>
        <v>43322.208333333328</v>
      </c>
      <c r="T746" s="9">
        <f>(((K746/60)/60)/24)+DATE(1970,1,1)</f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E747/D747</f>
        <v>0.30304347826086958</v>
      </c>
      <c r="P747">
        <f>IF(G747 = 0, 0, E747/G747)</f>
        <v>61.5</v>
      </c>
      <c r="Q747" t="str">
        <f>LEFT(N747,FIND("/",N747)-1)</f>
        <v>technology</v>
      </c>
      <c r="R747" t="str">
        <f>MID(N747,FIND("/",N747)+1,LEN(N747))</f>
        <v>wearables</v>
      </c>
      <c r="S747" s="9">
        <f>(((J747/60)/60)/24)+DATE(1970,1,1)</f>
        <v>40328.208333333336</v>
      </c>
      <c r="T747" s="9">
        <f>(((K747/60)/60)/24)+DATE(1970,1,1)</f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E748/D748</f>
        <v>2.1250896057347672</v>
      </c>
      <c r="P748">
        <f>IF(G748 = 0, 0, E748/G748)</f>
        <v>35</v>
      </c>
      <c r="Q748" t="str">
        <f>LEFT(N748,FIND("/",N748)-1)</f>
        <v>technology</v>
      </c>
      <c r="R748" t="str">
        <f>MID(N748,FIND("/",N748)+1,LEN(N748))</f>
        <v>web</v>
      </c>
      <c r="S748" s="9">
        <f>(((J748/60)/60)/24)+DATE(1970,1,1)</f>
        <v>40825.208333333336</v>
      </c>
      <c r="T748" s="9">
        <f>(((K748/60)/60)/24)+DATE(1970,1,1)</f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E749/D749</f>
        <v>2.2885714285714287</v>
      </c>
      <c r="P749">
        <f>IF(G749 = 0, 0, E749/G749)</f>
        <v>40.049999999999997</v>
      </c>
      <c r="Q749" t="str">
        <f>LEFT(N749,FIND("/",N749)-1)</f>
        <v>theater</v>
      </c>
      <c r="R749" t="str">
        <f>MID(N749,FIND("/",N749)+1,LEN(N749))</f>
        <v>plays</v>
      </c>
      <c r="S749" s="9">
        <f>(((J749/60)/60)/24)+DATE(1970,1,1)</f>
        <v>40423.208333333336</v>
      </c>
      <c r="T749" s="9">
        <f>(((K749/60)/60)/24)+DATE(1970,1,1)</f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E750/D750</f>
        <v>0.34959979476654696</v>
      </c>
      <c r="P750">
        <f>IF(G750 = 0, 0, E750/G750)</f>
        <v>110.97231270358306</v>
      </c>
      <c r="Q750" t="str">
        <f>LEFT(N750,FIND("/",N750)-1)</f>
        <v>film &amp; video</v>
      </c>
      <c r="R750" t="str">
        <f>MID(N750,FIND("/",N750)+1,LEN(N750))</f>
        <v>animation</v>
      </c>
      <c r="S750" s="9">
        <f>(((J750/60)/60)/24)+DATE(1970,1,1)</f>
        <v>40238.25</v>
      </c>
      <c r="T750" s="9">
        <f>(((K750/60)/60)/24)+DATE(1970,1,1)</f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E751/D751</f>
        <v>1.5729069767441861</v>
      </c>
      <c r="P751">
        <f>IF(G751 = 0, 0, E751/G751)</f>
        <v>36.959016393442624</v>
      </c>
      <c r="Q751" t="str">
        <f>LEFT(N751,FIND("/",N751)-1)</f>
        <v>technology</v>
      </c>
      <c r="R751" t="str">
        <f>MID(N751,FIND("/",N751)+1,LEN(N751))</f>
        <v>wearables</v>
      </c>
      <c r="S751" s="9">
        <f>(((J751/60)/60)/24)+DATE(1970,1,1)</f>
        <v>41920.208333333336</v>
      </c>
      <c r="T751" s="9">
        <f>(((K751/60)/60)/24)+DATE(1970,1,1)</f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E752/D752</f>
        <v>0.01</v>
      </c>
      <c r="P752">
        <f>IF(G752 = 0, 0, E752/G752)</f>
        <v>1</v>
      </c>
      <c r="Q752" t="str">
        <f>LEFT(N752,FIND("/",N752)-1)</f>
        <v>music</v>
      </c>
      <c r="R752" t="str">
        <f>MID(N752,FIND("/",N752)+1,LEN(N752))</f>
        <v>electric music</v>
      </c>
      <c r="S752" s="9">
        <f>(((J752/60)/60)/24)+DATE(1970,1,1)</f>
        <v>40360.208333333336</v>
      </c>
      <c r="T752" s="9">
        <f>(((K752/60)/60)/24)+DATE(1970,1,1)</f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E753/D753</f>
        <v>2.3230555555555554</v>
      </c>
      <c r="P753">
        <f>IF(G753 = 0, 0, E753/G753)</f>
        <v>30.974074074074075</v>
      </c>
      <c r="Q753" t="str">
        <f>LEFT(N753,FIND("/",N753)-1)</f>
        <v>publishing</v>
      </c>
      <c r="R753" t="str">
        <f>MID(N753,FIND("/",N753)+1,LEN(N753))</f>
        <v>nonfiction</v>
      </c>
      <c r="S753" s="9">
        <f>(((J753/60)/60)/24)+DATE(1970,1,1)</f>
        <v>42446.208333333328</v>
      </c>
      <c r="T753" s="9">
        <f>(((K753/60)/60)/24)+DATE(1970,1,1)</f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E754/D754</f>
        <v>0.92448275862068963</v>
      </c>
      <c r="P754">
        <f>IF(G754 = 0, 0, E754/G754)</f>
        <v>47.035087719298247</v>
      </c>
      <c r="Q754" t="str">
        <f>LEFT(N754,FIND("/",N754)-1)</f>
        <v>theater</v>
      </c>
      <c r="R754" t="str">
        <f>MID(N754,FIND("/",N754)+1,LEN(N754))</f>
        <v>plays</v>
      </c>
      <c r="S754" s="9">
        <f>(((J754/60)/60)/24)+DATE(1970,1,1)</f>
        <v>40395.208333333336</v>
      </c>
      <c r="T754" s="9">
        <f>(((K754/60)/60)/24)+DATE(1970,1,1)</f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E755/D755</f>
        <v>2.5670212765957445</v>
      </c>
      <c r="P755">
        <f>IF(G755 = 0, 0, E755/G755)</f>
        <v>88.065693430656935</v>
      </c>
      <c r="Q755" t="str">
        <f>LEFT(N755,FIND("/",N755)-1)</f>
        <v>photography</v>
      </c>
      <c r="R755" t="str">
        <f>MID(N755,FIND("/",N755)+1,LEN(N755))</f>
        <v>photography books</v>
      </c>
      <c r="S755" s="9">
        <f>(((J755/60)/60)/24)+DATE(1970,1,1)</f>
        <v>40321.208333333336</v>
      </c>
      <c r="T755" s="9">
        <f>(((K755/60)/60)/24)+DATE(1970,1,1)</f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E756/D756</f>
        <v>1.6847017045454546</v>
      </c>
      <c r="P756">
        <f>IF(G756 = 0, 0, E756/G756)</f>
        <v>37.005616224648989</v>
      </c>
      <c r="Q756" t="str">
        <f>LEFT(N756,FIND("/",N756)-1)</f>
        <v>theater</v>
      </c>
      <c r="R756" t="str">
        <f>MID(N756,FIND("/",N756)+1,LEN(N756))</f>
        <v>plays</v>
      </c>
      <c r="S756" s="9">
        <f>(((J756/60)/60)/24)+DATE(1970,1,1)</f>
        <v>41210.208333333336</v>
      </c>
      <c r="T756" s="9">
        <f>(((K756/60)/60)/24)+DATE(1970,1,1)</f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E757/D757</f>
        <v>1.6657777777777778</v>
      </c>
      <c r="P757">
        <f>IF(G757 = 0, 0, E757/G757)</f>
        <v>26.027777777777779</v>
      </c>
      <c r="Q757" t="str">
        <f>LEFT(N757,FIND("/",N757)-1)</f>
        <v>theater</v>
      </c>
      <c r="R757" t="str">
        <f>MID(N757,FIND("/",N757)+1,LEN(N757))</f>
        <v>plays</v>
      </c>
      <c r="S757" s="9">
        <f>(((J757/60)/60)/24)+DATE(1970,1,1)</f>
        <v>43096.25</v>
      </c>
      <c r="T757" s="9">
        <f>(((K757/60)/60)/24)+DATE(1970,1,1)</f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E758/D758</f>
        <v>7.7207692307692311</v>
      </c>
      <c r="P758">
        <f>IF(G758 = 0, 0, E758/G758)</f>
        <v>67.817567567567565</v>
      </c>
      <c r="Q758" t="str">
        <f>LEFT(N758,FIND("/",N758)-1)</f>
        <v>theater</v>
      </c>
      <c r="R758" t="str">
        <f>MID(N758,FIND("/",N758)+1,LEN(N758))</f>
        <v>plays</v>
      </c>
      <c r="S758" s="9">
        <f>(((J758/60)/60)/24)+DATE(1970,1,1)</f>
        <v>42024.25</v>
      </c>
      <c r="T758" s="9">
        <f>(((K758/60)/60)/24)+DATE(1970,1,1)</f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E759/D759</f>
        <v>4.0685714285714285</v>
      </c>
      <c r="P759">
        <f>IF(G759 = 0, 0, E759/G759)</f>
        <v>49.964912280701753</v>
      </c>
      <c r="Q759" t="str">
        <f>LEFT(N759,FIND("/",N759)-1)</f>
        <v>film &amp; video</v>
      </c>
      <c r="R759" t="str">
        <f>MID(N759,FIND("/",N759)+1,LEN(N759))</f>
        <v>drama</v>
      </c>
      <c r="S759" s="9">
        <f>(((J759/60)/60)/24)+DATE(1970,1,1)</f>
        <v>40675.208333333336</v>
      </c>
      <c r="T759" s="9">
        <f>(((K759/60)/60)/24)+DATE(1970,1,1)</f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E760/D760</f>
        <v>5.6420608108108112</v>
      </c>
      <c r="P760">
        <f>IF(G760 = 0, 0, E760/G760)</f>
        <v>110.01646903820817</v>
      </c>
      <c r="Q760" t="str">
        <f>LEFT(N760,FIND("/",N760)-1)</f>
        <v>music</v>
      </c>
      <c r="R760" t="str">
        <f>MID(N760,FIND("/",N760)+1,LEN(N760))</f>
        <v>rock</v>
      </c>
      <c r="S760" s="9">
        <f>(((J760/60)/60)/24)+DATE(1970,1,1)</f>
        <v>41936.208333333336</v>
      </c>
      <c r="T760" s="9">
        <f>(((K760/60)/60)/24)+DATE(1970,1,1)</f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E761/D761</f>
        <v>0.6842686567164179</v>
      </c>
      <c r="P761">
        <f>IF(G761 = 0, 0, E761/G761)</f>
        <v>89.964678178963894</v>
      </c>
      <c r="Q761" t="str">
        <f>LEFT(N761,FIND("/",N761)-1)</f>
        <v>music</v>
      </c>
      <c r="R761" t="str">
        <f>MID(N761,FIND("/",N761)+1,LEN(N761))</f>
        <v>electric music</v>
      </c>
      <c r="S761" s="9">
        <f>(((J761/60)/60)/24)+DATE(1970,1,1)</f>
        <v>43136.25</v>
      </c>
      <c r="T761" s="9">
        <f>(((K761/60)/60)/24)+DATE(1970,1,1)</f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E762/D762</f>
        <v>0.34351966873706002</v>
      </c>
      <c r="P762">
        <f>IF(G762 = 0, 0, E762/G762)</f>
        <v>79.009523809523813</v>
      </c>
      <c r="Q762" t="str">
        <f>LEFT(N762,FIND("/",N762)-1)</f>
        <v>games</v>
      </c>
      <c r="R762" t="str">
        <f>MID(N762,FIND("/",N762)+1,LEN(N762))</f>
        <v>video games</v>
      </c>
      <c r="S762" s="9">
        <f>(((J762/60)/60)/24)+DATE(1970,1,1)</f>
        <v>43678.208333333328</v>
      </c>
      <c r="T762" s="9">
        <f>(((K762/60)/60)/24)+DATE(1970,1,1)</f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E763/D763</f>
        <v>6.5545454545454547</v>
      </c>
      <c r="P763">
        <f>IF(G763 = 0, 0, E763/G763)</f>
        <v>86.867469879518069</v>
      </c>
      <c r="Q763" t="str">
        <f>LEFT(N763,FIND("/",N763)-1)</f>
        <v>music</v>
      </c>
      <c r="R763" t="str">
        <f>MID(N763,FIND("/",N763)+1,LEN(N763))</f>
        <v>rock</v>
      </c>
      <c r="S763" s="9">
        <f>(((J763/60)/60)/24)+DATE(1970,1,1)</f>
        <v>42938.208333333328</v>
      </c>
      <c r="T763" s="9">
        <f>(((K763/60)/60)/24)+DATE(1970,1,1)</f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E764/D764</f>
        <v>1.7725714285714285</v>
      </c>
      <c r="P764">
        <f>IF(G764 = 0, 0, E764/G764)</f>
        <v>62.04</v>
      </c>
      <c r="Q764" t="str">
        <f>LEFT(N764,FIND("/",N764)-1)</f>
        <v>music</v>
      </c>
      <c r="R764" t="str">
        <f>MID(N764,FIND("/",N764)+1,LEN(N764))</f>
        <v>jazz</v>
      </c>
      <c r="S764" s="9">
        <f>(((J764/60)/60)/24)+DATE(1970,1,1)</f>
        <v>41241.25</v>
      </c>
      <c r="T764" s="9">
        <f>(((K764/60)/60)/24)+DATE(1970,1,1)</f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E765/D765</f>
        <v>1.1317857142857144</v>
      </c>
      <c r="P765">
        <f>IF(G765 = 0, 0, E765/G765)</f>
        <v>26.970212765957445</v>
      </c>
      <c r="Q765" t="str">
        <f>LEFT(N765,FIND("/",N765)-1)</f>
        <v>theater</v>
      </c>
      <c r="R765" t="str">
        <f>MID(N765,FIND("/",N765)+1,LEN(N765))</f>
        <v>plays</v>
      </c>
      <c r="S765" s="9">
        <f>(((J765/60)/60)/24)+DATE(1970,1,1)</f>
        <v>41037.208333333336</v>
      </c>
      <c r="T765" s="9">
        <f>(((K765/60)/60)/24)+DATE(1970,1,1)</f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E766/D766</f>
        <v>7.2818181818181822</v>
      </c>
      <c r="P766">
        <f>IF(G766 = 0, 0, E766/G766)</f>
        <v>54.121621621621621</v>
      </c>
      <c r="Q766" t="str">
        <f>LEFT(N766,FIND("/",N766)-1)</f>
        <v>music</v>
      </c>
      <c r="R766" t="str">
        <f>MID(N766,FIND("/",N766)+1,LEN(N766))</f>
        <v>rock</v>
      </c>
      <c r="S766" s="9">
        <f>(((J766/60)/60)/24)+DATE(1970,1,1)</f>
        <v>40676.208333333336</v>
      </c>
      <c r="T766" s="9">
        <f>(((K766/60)/60)/24)+DATE(1970,1,1)</f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E767/D767</f>
        <v>2.0833333333333335</v>
      </c>
      <c r="P767">
        <f>IF(G767 = 0, 0, E767/G767)</f>
        <v>41.035353535353536</v>
      </c>
      <c r="Q767" t="str">
        <f>LEFT(N767,FIND("/",N767)-1)</f>
        <v>music</v>
      </c>
      <c r="R767" t="str">
        <f>MID(N767,FIND("/",N767)+1,LEN(N767))</f>
        <v>indie rock</v>
      </c>
      <c r="S767" s="9">
        <f>(((J767/60)/60)/24)+DATE(1970,1,1)</f>
        <v>42840.208333333328</v>
      </c>
      <c r="T767" s="9">
        <f>(((K767/60)/60)/24)+DATE(1970,1,1)</f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E768/D768</f>
        <v>0.31171232876712329</v>
      </c>
      <c r="P768">
        <f>IF(G768 = 0, 0, E768/G768)</f>
        <v>55.052419354838712</v>
      </c>
      <c r="Q768" t="str">
        <f>LEFT(N768,FIND("/",N768)-1)</f>
        <v>film &amp; video</v>
      </c>
      <c r="R768" t="str">
        <f>MID(N768,FIND("/",N768)+1,LEN(N768))</f>
        <v>science fiction</v>
      </c>
      <c r="S768" s="9">
        <f>(((J768/60)/60)/24)+DATE(1970,1,1)</f>
        <v>43362.208333333328</v>
      </c>
      <c r="T768" s="9">
        <f>(((K768/60)/60)/24)+DATE(1970,1,1)</f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E769/D769</f>
        <v>0.56967078189300413</v>
      </c>
      <c r="P769">
        <f>IF(G769 = 0, 0, E769/G769)</f>
        <v>107.93762183235867</v>
      </c>
      <c r="Q769" t="str">
        <f>LEFT(N769,FIND("/",N769)-1)</f>
        <v>publishing</v>
      </c>
      <c r="R769" t="str">
        <f>MID(N769,FIND("/",N769)+1,LEN(N769))</f>
        <v>translations</v>
      </c>
      <c r="S769" s="9">
        <f>(((J769/60)/60)/24)+DATE(1970,1,1)</f>
        <v>42283.208333333328</v>
      </c>
      <c r="T769" s="9">
        <f>(((K769/60)/60)/24)+DATE(1970,1,1)</f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E770/D770</f>
        <v>2.31</v>
      </c>
      <c r="P770">
        <f>IF(G770 = 0, 0, E770/G770)</f>
        <v>73.92</v>
      </c>
      <c r="Q770" t="str">
        <f>LEFT(N770,FIND("/",N770)-1)</f>
        <v>theater</v>
      </c>
      <c r="R770" t="str">
        <f>MID(N770,FIND("/",N770)+1,LEN(N770))</f>
        <v>plays</v>
      </c>
      <c r="S770" s="9">
        <f>(((J770/60)/60)/24)+DATE(1970,1,1)</f>
        <v>41619.25</v>
      </c>
      <c r="T770" s="9">
        <f>(((K770/60)/60)/24)+DATE(1970,1,1)</f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E771/D771</f>
        <v>0.86867834394904464</v>
      </c>
      <c r="P771">
        <f>IF(G771 = 0, 0, E771/G771)</f>
        <v>31.995894428152493</v>
      </c>
      <c r="Q771" t="str">
        <f>LEFT(N771,FIND("/",N771)-1)</f>
        <v>games</v>
      </c>
      <c r="R771" t="str">
        <f>MID(N771,FIND("/",N771)+1,LEN(N771))</f>
        <v>video games</v>
      </c>
      <c r="S771" s="9">
        <f>(((J771/60)/60)/24)+DATE(1970,1,1)</f>
        <v>41501.208333333336</v>
      </c>
      <c r="T771" s="9">
        <f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E772/D772</f>
        <v>2.7074418604651163</v>
      </c>
      <c r="P772">
        <f>IF(G772 = 0, 0, E772/G772)</f>
        <v>53.898148148148145</v>
      </c>
      <c r="Q772" t="str">
        <f>LEFT(N772,FIND("/",N772)-1)</f>
        <v>theater</v>
      </c>
      <c r="R772" t="str">
        <f>MID(N772,FIND("/",N772)+1,LEN(N772))</f>
        <v>plays</v>
      </c>
      <c r="S772" s="9">
        <f>(((J772/60)/60)/24)+DATE(1970,1,1)</f>
        <v>41743.208333333336</v>
      </c>
      <c r="T772" s="9">
        <f>(((K772/60)/60)/24)+DATE(1970,1,1)</f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E773/D773</f>
        <v>0.49446428571428569</v>
      </c>
      <c r="P773">
        <f>IF(G773 = 0, 0, E773/G773)</f>
        <v>106.5</v>
      </c>
      <c r="Q773" t="str">
        <f>LEFT(N773,FIND("/",N773)-1)</f>
        <v>theater</v>
      </c>
      <c r="R773" t="str">
        <f>MID(N773,FIND("/",N773)+1,LEN(N773))</f>
        <v>plays</v>
      </c>
      <c r="S773" s="9">
        <f>(((J773/60)/60)/24)+DATE(1970,1,1)</f>
        <v>43491.25</v>
      </c>
      <c r="T773" s="9">
        <f>(((K773/60)/60)/24)+DATE(1970,1,1)</f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E774/D774</f>
        <v>1.1335962566844919</v>
      </c>
      <c r="P774">
        <f>IF(G774 = 0, 0, E774/G774)</f>
        <v>32.999805409612762</v>
      </c>
      <c r="Q774" t="str">
        <f>LEFT(N774,FIND("/",N774)-1)</f>
        <v>music</v>
      </c>
      <c r="R774" t="str">
        <f>MID(N774,FIND("/",N774)+1,LEN(N774))</f>
        <v>indie rock</v>
      </c>
      <c r="S774" s="9">
        <f>(((J774/60)/60)/24)+DATE(1970,1,1)</f>
        <v>43505.25</v>
      </c>
      <c r="T774" s="9">
        <f>(((K774/60)/60)/24)+DATE(1970,1,1)</f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E775/D775</f>
        <v>1.9055555555555554</v>
      </c>
      <c r="P775">
        <f>IF(G775 = 0, 0, E775/G775)</f>
        <v>43.00254993625159</v>
      </c>
      <c r="Q775" t="str">
        <f>LEFT(N775,FIND("/",N775)-1)</f>
        <v>theater</v>
      </c>
      <c r="R775" t="str">
        <f>MID(N775,FIND("/",N775)+1,LEN(N775))</f>
        <v>plays</v>
      </c>
      <c r="S775" s="9">
        <f>(((J775/60)/60)/24)+DATE(1970,1,1)</f>
        <v>42838.208333333328</v>
      </c>
      <c r="T775" s="9">
        <f>(((K775/60)/60)/24)+DATE(1970,1,1)</f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E776/D776</f>
        <v>1.355</v>
      </c>
      <c r="P776">
        <f>IF(G776 = 0, 0, E776/G776)</f>
        <v>86.858974358974365</v>
      </c>
      <c r="Q776" t="str">
        <f>LEFT(N776,FIND("/",N776)-1)</f>
        <v>technology</v>
      </c>
      <c r="R776" t="str">
        <f>MID(N776,FIND("/",N776)+1,LEN(N776))</f>
        <v>web</v>
      </c>
      <c r="S776" s="9">
        <f>(((J776/60)/60)/24)+DATE(1970,1,1)</f>
        <v>42513.208333333328</v>
      </c>
      <c r="T776" s="9">
        <f>(((K776/60)/60)/24)+DATE(1970,1,1)</f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E777/D777</f>
        <v>0.10297872340425532</v>
      </c>
      <c r="P777">
        <f>IF(G777 = 0, 0, E777/G777)</f>
        <v>96.8</v>
      </c>
      <c r="Q777" t="str">
        <f>LEFT(N777,FIND("/",N777)-1)</f>
        <v>music</v>
      </c>
      <c r="R777" t="str">
        <f>MID(N777,FIND("/",N777)+1,LEN(N777))</f>
        <v>rock</v>
      </c>
      <c r="S777" s="9">
        <f>(((J777/60)/60)/24)+DATE(1970,1,1)</f>
        <v>41949.25</v>
      </c>
      <c r="T777" s="9">
        <f>(((K777/60)/60)/24)+DATE(1970,1,1)</f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E778/D778</f>
        <v>0.65544223826714798</v>
      </c>
      <c r="P778">
        <f>IF(G778 = 0, 0, E778/G778)</f>
        <v>32.995456610631528</v>
      </c>
      <c r="Q778" t="str">
        <f>LEFT(N778,FIND("/",N778)-1)</f>
        <v>theater</v>
      </c>
      <c r="R778" t="str">
        <f>MID(N778,FIND("/",N778)+1,LEN(N778))</f>
        <v>plays</v>
      </c>
      <c r="S778" s="9">
        <f>(((J778/60)/60)/24)+DATE(1970,1,1)</f>
        <v>43650.208333333328</v>
      </c>
      <c r="T778" s="9">
        <f>(((K778/60)/60)/24)+DATE(1970,1,1)</f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E779/D779</f>
        <v>0.49026652452025588</v>
      </c>
      <c r="P779">
        <f>IF(G779 = 0, 0, E779/G779)</f>
        <v>68.028106508875737</v>
      </c>
      <c r="Q779" t="str">
        <f>LEFT(N779,FIND("/",N779)-1)</f>
        <v>theater</v>
      </c>
      <c r="R779" t="str">
        <f>MID(N779,FIND("/",N779)+1,LEN(N779))</f>
        <v>plays</v>
      </c>
      <c r="S779" s="9">
        <f>(((J779/60)/60)/24)+DATE(1970,1,1)</f>
        <v>40809.208333333336</v>
      </c>
      <c r="T779" s="9">
        <f>(((K779/60)/60)/24)+DATE(1970,1,1)</f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E780/D780</f>
        <v>7.8792307692307695</v>
      </c>
      <c r="P780">
        <f>IF(G780 = 0, 0, E780/G780)</f>
        <v>58.867816091954026</v>
      </c>
      <c r="Q780" t="str">
        <f>LEFT(N780,FIND("/",N780)-1)</f>
        <v>film &amp; video</v>
      </c>
      <c r="R780" t="str">
        <f>MID(N780,FIND("/",N780)+1,LEN(N780))</f>
        <v>animation</v>
      </c>
      <c r="S780" s="9">
        <f>(((J780/60)/60)/24)+DATE(1970,1,1)</f>
        <v>40768.208333333336</v>
      </c>
      <c r="T780" s="9">
        <f>(((K780/60)/60)/24)+DATE(1970,1,1)</f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E781/D781</f>
        <v>0.80306347746090156</v>
      </c>
      <c r="P781">
        <f>IF(G781 = 0, 0, E781/G781)</f>
        <v>105.04572803850782</v>
      </c>
      <c r="Q781" t="str">
        <f>LEFT(N781,FIND("/",N781)-1)</f>
        <v>theater</v>
      </c>
      <c r="R781" t="str">
        <f>MID(N781,FIND("/",N781)+1,LEN(N781))</f>
        <v>plays</v>
      </c>
      <c r="S781" s="9">
        <f>(((J781/60)/60)/24)+DATE(1970,1,1)</f>
        <v>42230.208333333328</v>
      </c>
      <c r="T781" s="9">
        <f>(((K781/60)/60)/24)+DATE(1970,1,1)</f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E782/D782</f>
        <v>1.0629411764705883</v>
      </c>
      <c r="P782">
        <f>IF(G782 = 0, 0, E782/G782)</f>
        <v>33.054878048780488</v>
      </c>
      <c r="Q782" t="str">
        <f>LEFT(N782,FIND("/",N782)-1)</f>
        <v>film &amp; video</v>
      </c>
      <c r="R782" t="str">
        <f>MID(N782,FIND("/",N782)+1,LEN(N782))</f>
        <v>drama</v>
      </c>
      <c r="S782" s="9">
        <f>(((J782/60)/60)/24)+DATE(1970,1,1)</f>
        <v>42573.208333333328</v>
      </c>
      <c r="T782" s="9">
        <f>(((K782/60)/60)/24)+DATE(1970,1,1)</f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E783/D783</f>
        <v>0.50735632183908042</v>
      </c>
      <c r="P783">
        <f>IF(G783 = 0, 0, E783/G783)</f>
        <v>78.821428571428569</v>
      </c>
      <c r="Q783" t="str">
        <f>LEFT(N783,FIND("/",N783)-1)</f>
        <v>theater</v>
      </c>
      <c r="R783" t="str">
        <f>MID(N783,FIND("/",N783)+1,LEN(N783))</f>
        <v>plays</v>
      </c>
      <c r="S783" s="9">
        <f>(((J783/60)/60)/24)+DATE(1970,1,1)</f>
        <v>40482.208333333336</v>
      </c>
      <c r="T783" s="9">
        <f>(((K783/60)/60)/24)+DATE(1970,1,1)</f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E784/D784</f>
        <v>2.153137254901961</v>
      </c>
      <c r="P784">
        <f>IF(G784 = 0, 0, E784/G784)</f>
        <v>68.204968944099377</v>
      </c>
      <c r="Q784" t="str">
        <f>LEFT(N784,FIND("/",N784)-1)</f>
        <v>film &amp; video</v>
      </c>
      <c r="R784" t="str">
        <f>MID(N784,FIND("/",N784)+1,LEN(N784))</f>
        <v>animation</v>
      </c>
      <c r="S784" s="9">
        <f>(((J784/60)/60)/24)+DATE(1970,1,1)</f>
        <v>40603.25</v>
      </c>
      <c r="T784" s="9">
        <f>(((K784/60)/60)/24)+DATE(1970,1,1)</f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E785/D785</f>
        <v>1.4122972972972974</v>
      </c>
      <c r="P785">
        <f>IF(G785 = 0, 0, E785/G785)</f>
        <v>75.731884057971016</v>
      </c>
      <c r="Q785" t="str">
        <f>LEFT(N785,FIND("/",N785)-1)</f>
        <v>music</v>
      </c>
      <c r="R785" t="str">
        <f>MID(N785,FIND("/",N785)+1,LEN(N785))</f>
        <v>rock</v>
      </c>
      <c r="S785" s="9">
        <f>(((J785/60)/60)/24)+DATE(1970,1,1)</f>
        <v>41625.25</v>
      </c>
      <c r="T785" s="9">
        <f>(((K785/60)/60)/24)+DATE(1970,1,1)</f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E786/D786</f>
        <v>1.1533745781777278</v>
      </c>
      <c r="P786">
        <f>IF(G786 = 0, 0, E786/G786)</f>
        <v>30.996070133010882</v>
      </c>
      <c r="Q786" t="str">
        <f>LEFT(N786,FIND("/",N786)-1)</f>
        <v>technology</v>
      </c>
      <c r="R786" t="str">
        <f>MID(N786,FIND("/",N786)+1,LEN(N786))</f>
        <v>web</v>
      </c>
      <c r="S786" s="9">
        <f>(((J786/60)/60)/24)+DATE(1970,1,1)</f>
        <v>42435.25</v>
      </c>
      <c r="T786" s="9">
        <f>(((K786/60)/60)/24)+DATE(1970,1,1)</f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E787/D787</f>
        <v>1.9311940298507462</v>
      </c>
      <c r="P787">
        <f>IF(G787 = 0, 0, E787/G787)</f>
        <v>101.88188976377953</v>
      </c>
      <c r="Q787" t="str">
        <f>LEFT(N787,FIND("/",N787)-1)</f>
        <v>film &amp; video</v>
      </c>
      <c r="R787" t="str">
        <f>MID(N787,FIND("/",N787)+1,LEN(N787))</f>
        <v>animation</v>
      </c>
      <c r="S787" s="9">
        <f>(((J787/60)/60)/24)+DATE(1970,1,1)</f>
        <v>43582.208333333328</v>
      </c>
      <c r="T787" s="9">
        <f>(((K787/60)/60)/24)+DATE(1970,1,1)</f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E788/D788</f>
        <v>7.2973333333333334</v>
      </c>
      <c r="P788">
        <f>IF(G788 = 0, 0, E788/G788)</f>
        <v>52.879227053140099</v>
      </c>
      <c r="Q788" t="str">
        <f>LEFT(N788,FIND("/",N788)-1)</f>
        <v>music</v>
      </c>
      <c r="R788" t="str">
        <f>MID(N788,FIND("/",N788)+1,LEN(N788))</f>
        <v>jazz</v>
      </c>
      <c r="S788" s="9">
        <f>(((J788/60)/60)/24)+DATE(1970,1,1)</f>
        <v>43186.208333333328</v>
      </c>
      <c r="T788" s="9">
        <f>(((K788/60)/60)/24)+DATE(1970,1,1)</f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E789/D789</f>
        <v>0.99663398692810456</v>
      </c>
      <c r="P789">
        <f>IF(G789 = 0, 0, E789/G789)</f>
        <v>71.005820721769496</v>
      </c>
      <c r="Q789" t="str">
        <f>LEFT(N789,FIND("/",N789)-1)</f>
        <v>music</v>
      </c>
      <c r="R789" t="str">
        <f>MID(N789,FIND("/",N789)+1,LEN(N789))</f>
        <v>rock</v>
      </c>
      <c r="S789" s="9">
        <f>(((J789/60)/60)/24)+DATE(1970,1,1)</f>
        <v>40684.208333333336</v>
      </c>
      <c r="T789" s="9">
        <f>(((K789/60)/60)/24)+DATE(1970,1,1)</f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E790/D790</f>
        <v>0.88166666666666671</v>
      </c>
      <c r="P790">
        <f>IF(G790 = 0, 0, E790/G790)</f>
        <v>102.38709677419355</v>
      </c>
      <c r="Q790" t="str">
        <f>LEFT(N790,FIND("/",N790)-1)</f>
        <v>film &amp; video</v>
      </c>
      <c r="R790" t="str">
        <f>MID(N790,FIND("/",N790)+1,LEN(N790))</f>
        <v>animation</v>
      </c>
      <c r="S790" s="9">
        <f>(((J790/60)/60)/24)+DATE(1970,1,1)</f>
        <v>41202.208333333336</v>
      </c>
      <c r="T790" s="9">
        <f>(((K790/60)/60)/24)+DATE(1970,1,1)</f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E791/D791</f>
        <v>0.37233333333333335</v>
      </c>
      <c r="P791">
        <f>IF(G791 = 0, 0, E791/G791)</f>
        <v>74.466666666666669</v>
      </c>
      <c r="Q791" t="str">
        <f>LEFT(N791,FIND("/",N791)-1)</f>
        <v>theater</v>
      </c>
      <c r="R791" t="str">
        <f>MID(N791,FIND("/",N791)+1,LEN(N791))</f>
        <v>plays</v>
      </c>
      <c r="S791" s="9">
        <f>(((J791/60)/60)/24)+DATE(1970,1,1)</f>
        <v>41786.208333333336</v>
      </c>
      <c r="T791" s="9">
        <f>(((K791/60)/60)/24)+DATE(1970,1,1)</f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E792/D792</f>
        <v>0.30540075309306081</v>
      </c>
      <c r="P792">
        <f>IF(G792 = 0, 0, E792/G792)</f>
        <v>51.009883198562441</v>
      </c>
      <c r="Q792" t="str">
        <f>LEFT(N792,FIND("/",N792)-1)</f>
        <v>theater</v>
      </c>
      <c r="R792" t="str">
        <f>MID(N792,FIND("/",N792)+1,LEN(N792))</f>
        <v>plays</v>
      </c>
      <c r="S792" s="9">
        <f>(((J792/60)/60)/24)+DATE(1970,1,1)</f>
        <v>40223.25</v>
      </c>
      <c r="T792" s="9">
        <f>(((K792/60)/60)/24)+DATE(1970,1,1)</f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E793/D793</f>
        <v>0.25714285714285712</v>
      </c>
      <c r="P793">
        <f>IF(G793 = 0, 0, E793/G793)</f>
        <v>90</v>
      </c>
      <c r="Q793" t="str">
        <f>LEFT(N793,FIND("/",N793)-1)</f>
        <v>food</v>
      </c>
      <c r="R793" t="str">
        <f>MID(N793,FIND("/",N793)+1,LEN(N793))</f>
        <v>food trucks</v>
      </c>
      <c r="S793" s="9">
        <f>(((J793/60)/60)/24)+DATE(1970,1,1)</f>
        <v>42715.25</v>
      </c>
      <c r="T793" s="9">
        <f>(((K793/60)/60)/24)+DATE(1970,1,1)</f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E794/D794</f>
        <v>0.34</v>
      </c>
      <c r="P794">
        <f>IF(G794 = 0, 0, E794/G794)</f>
        <v>97.142857142857139</v>
      </c>
      <c r="Q794" t="str">
        <f>LEFT(N794,FIND("/",N794)-1)</f>
        <v>theater</v>
      </c>
      <c r="R794" t="str">
        <f>MID(N794,FIND("/",N794)+1,LEN(N794))</f>
        <v>plays</v>
      </c>
      <c r="S794" s="9">
        <f>(((J794/60)/60)/24)+DATE(1970,1,1)</f>
        <v>41451.208333333336</v>
      </c>
      <c r="T794" s="9">
        <f>(((K794/60)/60)/24)+DATE(1970,1,1)</f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E795/D795</f>
        <v>11.859090909090909</v>
      </c>
      <c r="P795">
        <f>IF(G795 = 0, 0, E795/G795)</f>
        <v>72.071823204419886</v>
      </c>
      <c r="Q795" t="str">
        <f>LEFT(N795,FIND("/",N795)-1)</f>
        <v>publishing</v>
      </c>
      <c r="R795" t="str">
        <f>MID(N795,FIND("/",N795)+1,LEN(N795))</f>
        <v>nonfiction</v>
      </c>
      <c r="S795" s="9">
        <f>(((J795/60)/60)/24)+DATE(1970,1,1)</f>
        <v>41450.208333333336</v>
      </c>
      <c r="T795" s="9">
        <f>(((K795/60)/60)/24)+DATE(1970,1,1)</f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E796/D796</f>
        <v>1.2539393939393939</v>
      </c>
      <c r="P796">
        <f>IF(G796 = 0, 0, E796/G796)</f>
        <v>75.236363636363635</v>
      </c>
      <c r="Q796" t="str">
        <f>LEFT(N796,FIND("/",N796)-1)</f>
        <v>music</v>
      </c>
      <c r="R796" t="str">
        <f>MID(N796,FIND("/",N796)+1,LEN(N796))</f>
        <v>rock</v>
      </c>
      <c r="S796" s="9">
        <f>(((J796/60)/60)/24)+DATE(1970,1,1)</f>
        <v>43091.25</v>
      </c>
      <c r="T796" s="9">
        <f>(((K796/60)/60)/24)+DATE(1970,1,1)</f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E797/D797</f>
        <v>0.14394366197183098</v>
      </c>
      <c r="P797">
        <f>IF(G797 = 0, 0, E797/G797)</f>
        <v>32.967741935483872</v>
      </c>
      <c r="Q797" t="str">
        <f>LEFT(N797,FIND("/",N797)-1)</f>
        <v>film &amp; video</v>
      </c>
      <c r="R797" t="str">
        <f>MID(N797,FIND("/",N797)+1,LEN(N797))</f>
        <v>drama</v>
      </c>
      <c r="S797" s="9">
        <f>(((J797/60)/60)/24)+DATE(1970,1,1)</f>
        <v>42675.208333333328</v>
      </c>
      <c r="T797" s="9">
        <f>(((K797/60)/60)/24)+DATE(1970,1,1)</f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E798/D798</f>
        <v>0.54807692307692313</v>
      </c>
      <c r="P798">
        <f>IF(G798 = 0, 0, E798/G798)</f>
        <v>54.807692307692307</v>
      </c>
      <c r="Q798" t="str">
        <f>LEFT(N798,FIND("/",N798)-1)</f>
        <v>games</v>
      </c>
      <c r="R798" t="str">
        <f>MID(N798,FIND("/",N798)+1,LEN(N798))</f>
        <v>mobile games</v>
      </c>
      <c r="S798" s="9">
        <f>(((J798/60)/60)/24)+DATE(1970,1,1)</f>
        <v>41859.208333333336</v>
      </c>
      <c r="T798" s="9">
        <f>(((K798/60)/60)/24)+DATE(1970,1,1)</f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E799/D799</f>
        <v>1.0963157894736841</v>
      </c>
      <c r="P799">
        <f>IF(G799 = 0, 0, E799/G799)</f>
        <v>45.037837837837834</v>
      </c>
      <c r="Q799" t="str">
        <f>LEFT(N799,FIND("/",N799)-1)</f>
        <v>technology</v>
      </c>
      <c r="R799" t="str">
        <f>MID(N799,FIND("/",N799)+1,LEN(N799))</f>
        <v>web</v>
      </c>
      <c r="S799" s="9">
        <f>(((J799/60)/60)/24)+DATE(1970,1,1)</f>
        <v>43464.25</v>
      </c>
      <c r="T799" s="9">
        <f>(((K799/60)/60)/24)+DATE(1970,1,1)</f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E800/D800</f>
        <v>1.8847058823529412</v>
      </c>
      <c r="P800">
        <f>IF(G800 = 0, 0, E800/G800)</f>
        <v>52.958677685950413</v>
      </c>
      <c r="Q800" t="str">
        <f>LEFT(N800,FIND("/",N800)-1)</f>
        <v>theater</v>
      </c>
      <c r="R800" t="str">
        <f>MID(N800,FIND("/",N800)+1,LEN(N800))</f>
        <v>plays</v>
      </c>
      <c r="S800" s="9">
        <f>(((J800/60)/60)/24)+DATE(1970,1,1)</f>
        <v>41060.208333333336</v>
      </c>
      <c r="T800" s="9">
        <f>(((K800/60)/60)/24)+DATE(1970,1,1)</f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E801/D801</f>
        <v>0.87008284023668636</v>
      </c>
      <c r="P801">
        <f>IF(G801 = 0, 0, E801/G801)</f>
        <v>60.017959183673469</v>
      </c>
      <c r="Q801" t="str">
        <f>LEFT(N801,FIND("/",N801)-1)</f>
        <v>theater</v>
      </c>
      <c r="R801" t="str">
        <f>MID(N801,FIND("/",N801)+1,LEN(N801))</f>
        <v>plays</v>
      </c>
      <c r="S801" s="9">
        <f>(((J801/60)/60)/24)+DATE(1970,1,1)</f>
        <v>42399.25</v>
      </c>
      <c r="T801" s="9">
        <f>(((K801/60)/60)/24)+DATE(1970,1,1)</f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E802/D802</f>
        <v>0.01</v>
      </c>
      <c r="P802">
        <f>IF(G802 = 0, 0, E802/G802)</f>
        <v>1</v>
      </c>
      <c r="Q802" t="str">
        <f>LEFT(N802,FIND("/",N802)-1)</f>
        <v>music</v>
      </c>
      <c r="R802" t="str">
        <f>MID(N802,FIND("/",N802)+1,LEN(N802))</f>
        <v>rock</v>
      </c>
      <c r="S802" s="9">
        <f>(((J802/60)/60)/24)+DATE(1970,1,1)</f>
        <v>42167.208333333328</v>
      </c>
      <c r="T802" s="9">
        <f>(((K802/60)/60)/24)+DATE(1970,1,1)</f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E803/D803</f>
        <v>2.0291304347826089</v>
      </c>
      <c r="P803">
        <f>IF(G803 = 0, 0, E803/G803)</f>
        <v>44.028301886792455</v>
      </c>
      <c r="Q803" t="str">
        <f>LEFT(N803,FIND("/",N803)-1)</f>
        <v>photography</v>
      </c>
      <c r="R803" t="str">
        <f>MID(N803,FIND("/",N803)+1,LEN(N803))</f>
        <v>photography books</v>
      </c>
      <c r="S803" s="9">
        <f>(((J803/60)/60)/24)+DATE(1970,1,1)</f>
        <v>43830.25</v>
      </c>
      <c r="T803" s="9">
        <f>(((K803/60)/60)/24)+DATE(1970,1,1)</f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E804/D804</f>
        <v>1.9703225806451612</v>
      </c>
      <c r="P804">
        <f>IF(G804 = 0, 0, E804/G804)</f>
        <v>86.028169014084511</v>
      </c>
      <c r="Q804" t="str">
        <f>LEFT(N804,FIND("/",N804)-1)</f>
        <v>photography</v>
      </c>
      <c r="R804" t="str">
        <f>MID(N804,FIND("/",N804)+1,LEN(N804))</f>
        <v>photography books</v>
      </c>
      <c r="S804" s="9">
        <f>(((J804/60)/60)/24)+DATE(1970,1,1)</f>
        <v>43650.208333333328</v>
      </c>
      <c r="T804" s="9">
        <f>(((K804/60)/60)/24)+DATE(1970,1,1)</f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E805/D805</f>
        <v>1.07</v>
      </c>
      <c r="P805">
        <f>IF(G805 = 0, 0, E805/G805)</f>
        <v>28.012875536480685</v>
      </c>
      <c r="Q805" t="str">
        <f>LEFT(N805,FIND("/",N805)-1)</f>
        <v>theater</v>
      </c>
      <c r="R805" t="str">
        <f>MID(N805,FIND("/",N805)+1,LEN(N805))</f>
        <v>plays</v>
      </c>
      <c r="S805" s="9">
        <f>(((J805/60)/60)/24)+DATE(1970,1,1)</f>
        <v>43492.25</v>
      </c>
      <c r="T805" s="9">
        <f>(((K805/60)/60)/24)+DATE(1970,1,1)</f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E806/D806</f>
        <v>2.6873076923076922</v>
      </c>
      <c r="P806">
        <f>IF(G806 = 0, 0, E806/G806)</f>
        <v>32.050458715596328</v>
      </c>
      <c r="Q806" t="str">
        <f>LEFT(N806,FIND("/",N806)-1)</f>
        <v>music</v>
      </c>
      <c r="R806" t="str">
        <f>MID(N806,FIND("/",N806)+1,LEN(N806))</f>
        <v>rock</v>
      </c>
      <c r="S806" s="9">
        <f>(((J806/60)/60)/24)+DATE(1970,1,1)</f>
        <v>43102.25</v>
      </c>
      <c r="T806" s="9">
        <f>(((K806/60)/60)/24)+DATE(1970,1,1)</f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E807/D807</f>
        <v>0.50845360824742269</v>
      </c>
      <c r="P807">
        <f>IF(G807 = 0, 0, E807/G807)</f>
        <v>73.611940298507463</v>
      </c>
      <c r="Q807" t="str">
        <f>LEFT(N807,FIND("/",N807)-1)</f>
        <v>film &amp; video</v>
      </c>
      <c r="R807" t="str">
        <f>MID(N807,FIND("/",N807)+1,LEN(N807))</f>
        <v>documentary</v>
      </c>
      <c r="S807" s="9">
        <f>(((J807/60)/60)/24)+DATE(1970,1,1)</f>
        <v>41958.25</v>
      </c>
      <c r="T807" s="9">
        <f>(((K807/60)/60)/24)+DATE(1970,1,1)</f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E808/D808</f>
        <v>11.802857142857142</v>
      </c>
      <c r="P808">
        <f>IF(G808 = 0, 0, E808/G808)</f>
        <v>108.71052631578948</v>
      </c>
      <c r="Q808" t="str">
        <f>LEFT(N808,FIND("/",N808)-1)</f>
        <v>film &amp; video</v>
      </c>
      <c r="R808" t="str">
        <f>MID(N808,FIND("/",N808)+1,LEN(N808))</f>
        <v>drama</v>
      </c>
      <c r="S808" s="9">
        <f>(((J808/60)/60)/24)+DATE(1970,1,1)</f>
        <v>40973.25</v>
      </c>
      <c r="T808" s="9">
        <f>(((K808/60)/60)/24)+DATE(1970,1,1)</f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E809/D809</f>
        <v>2.64</v>
      </c>
      <c r="P809">
        <f>IF(G809 = 0, 0, E809/G809)</f>
        <v>42.97674418604651</v>
      </c>
      <c r="Q809" t="str">
        <f>LEFT(N809,FIND("/",N809)-1)</f>
        <v>theater</v>
      </c>
      <c r="R809" t="str">
        <f>MID(N809,FIND("/",N809)+1,LEN(N809))</f>
        <v>plays</v>
      </c>
      <c r="S809" s="9">
        <f>(((J809/60)/60)/24)+DATE(1970,1,1)</f>
        <v>43753.208333333328</v>
      </c>
      <c r="T809" s="9">
        <f>(((K809/60)/60)/24)+DATE(1970,1,1)</f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E810/D810</f>
        <v>0.30442307692307691</v>
      </c>
      <c r="P810">
        <f>IF(G810 = 0, 0, E810/G810)</f>
        <v>83.315789473684205</v>
      </c>
      <c r="Q810" t="str">
        <f>LEFT(N810,FIND("/",N810)-1)</f>
        <v>food</v>
      </c>
      <c r="R810" t="str">
        <f>MID(N810,FIND("/",N810)+1,LEN(N810))</f>
        <v>food trucks</v>
      </c>
      <c r="S810" s="9">
        <f>(((J810/60)/60)/24)+DATE(1970,1,1)</f>
        <v>42507.208333333328</v>
      </c>
      <c r="T810" s="9">
        <f>(((K810/60)/60)/24)+DATE(1970,1,1)</f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E811/D811</f>
        <v>0.62880681818181816</v>
      </c>
      <c r="P811">
        <f>IF(G811 = 0, 0, E811/G811)</f>
        <v>42</v>
      </c>
      <c r="Q811" t="str">
        <f>LEFT(N811,FIND("/",N811)-1)</f>
        <v>film &amp; video</v>
      </c>
      <c r="R811" t="str">
        <f>MID(N811,FIND("/",N811)+1,LEN(N811))</f>
        <v>documentary</v>
      </c>
      <c r="S811" s="9">
        <f>(((J811/60)/60)/24)+DATE(1970,1,1)</f>
        <v>41135.208333333336</v>
      </c>
      <c r="T811" s="9">
        <f>(((K811/60)/60)/24)+DATE(1970,1,1)</f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E812/D812</f>
        <v>1.9312499999999999</v>
      </c>
      <c r="P812">
        <f>IF(G812 = 0, 0, E812/G812)</f>
        <v>55.927601809954751</v>
      </c>
      <c r="Q812" t="str">
        <f>LEFT(N812,FIND("/",N812)-1)</f>
        <v>theater</v>
      </c>
      <c r="R812" t="str">
        <f>MID(N812,FIND("/",N812)+1,LEN(N812))</f>
        <v>plays</v>
      </c>
      <c r="S812" s="9">
        <f>(((J812/60)/60)/24)+DATE(1970,1,1)</f>
        <v>43067.25</v>
      </c>
      <c r="T812" s="9">
        <f>(((K812/60)/60)/24)+DATE(1970,1,1)</f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E813/D813</f>
        <v>0.77102702702702708</v>
      </c>
      <c r="P813">
        <f>IF(G813 = 0, 0, E813/G813)</f>
        <v>105.03681885125184</v>
      </c>
      <c r="Q813" t="str">
        <f>LEFT(N813,FIND("/",N813)-1)</f>
        <v>games</v>
      </c>
      <c r="R813" t="str">
        <f>MID(N813,FIND("/",N813)+1,LEN(N813))</f>
        <v>video games</v>
      </c>
      <c r="S813" s="9">
        <f>(((J813/60)/60)/24)+DATE(1970,1,1)</f>
        <v>42378.25</v>
      </c>
      <c r="T813" s="9">
        <f>(((K813/60)/60)/24)+DATE(1970,1,1)</f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E814/D814</f>
        <v>2.2552763819095478</v>
      </c>
      <c r="P814">
        <f>IF(G814 = 0, 0, E814/G814)</f>
        <v>48</v>
      </c>
      <c r="Q814" t="str">
        <f>LEFT(N814,FIND("/",N814)-1)</f>
        <v>publishing</v>
      </c>
      <c r="R814" t="str">
        <f>MID(N814,FIND("/",N814)+1,LEN(N814))</f>
        <v>nonfiction</v>
      </c>
      <c r="S814" s="9">
        <f>(((J814/60)/60)/24)+DATE(1970,1,1)</f>
        <v>43206.208333333328</v>
      </c>
      <c r="T814" s="9">
        <f>(((K814/60)/60)/24)+DATE(1970,1,1)</f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E815/D815</f>
        <v>2.3940625</v>
      </c>
      <c r="P815">
        <f>IF(G815 = 0, 0, E815/G815)</f>
        <v>112.66176470588235</v>
      </c>
      <c r="Q815" t="str">
        <f>LEFT(N815,FIND("/",N815)-1)</f>
        <v>games</v>
      </c>
      <c r="R815" t="str">
        <f>MID(N815,FIND("/",N815)+1,LEN(N815))</f>
        <v>video games</v>
      </c>
      <c r="S815" s="9">
        <f>(((J815/60)/60)/24)+DATE(1970,1,1)</f>
        <v>41148.208333333336</v>
      </c>
      <c r="T815" s="9">
        <f>(((K815/60)/60)/24)+DATE(1970,1,1)</f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E816/D816</f>
        <v>0.921875</v>
      </c>
      <c r="P816">
        <f>IF(G816 = 0, 0, E816/G816)</f>
        <v>81.944444444444443</v>
      </c>
      <c r="Q816" t="str">
        <f>LEFT(N816,FIND("/",N816)-1)</f>
        <v>music</v>
      </c>
      <c r="R816" t="str">
        <f>MID(N816,FIND("/",N816)+1,LEN(N816))</f>
        <v>rock</v>
      </c>
      <c r="S816" s="9">
        <f>(((J816/60)/60)/24)+DATE(1970,1,1)</f>
        <v>42517.208333333328</v>
      </c>
      <c r="T816" s="9">
        <f>(((K816/60)/60)/24)+DATE(1970,1,1)</f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E817/D817</f>
        <v>1.3023333333333333</v>
      </c>
      <c r="P817">
        <f>IF(G817 = 0, 0, E817/G817)</f>
        <v>64.049180327868854</v>
      </c>
      <c r="Q817" t="str">
        <f>LEFT(N817,FIND("/",N817)-1)</f>
        <v>music</v>
      </c>
      <c r="R817" t="str">
        <f>MID(N817,FIND("/",N817)+1,LEN(N817))</f>
        <v>rock</v>
      </c>
      <c r="S817" s="9">
        <f>(((J817/60)/60)/24)+DATE(1970,1,1)</f>
        <v>43068.25</v>
      </c>
      <c r="T817" s="9">
        <f>(((K817/60)/60)/24)+DATE(1970,1,1)</f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E818/D818</f>
        <v>6.1521739130434785</v>
      </c>
      <c r="P818">
        <f>IF(G818 = 0, 0, E818/G818)</f>
        <v>106.39097744360902</v>
      </c>
      <c r="Q818" t="str">
        <f>LEFT(N818,FIND("/",N818)-1)</f>
        <v>theater</v>
      </c>
      <c r="R818" t="str">
        <f>MID(N818,FIND("/",N818)+1,LEN(N818))</f>
        <v>plays</v>
      </c>
      <c r="S818" s="9">
        <f>(((J818/60)/60)/24)+DATE(1970,1,1)</f>
        <v>41680.25</v>
      </c>
      <c r="T818" s="9">
        <f>(((K818/60)/60)/24)+DATE(1970,1,1)</f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E819/D819</f>
        <v>3.687953216374269</v>
      </c>
      <c r="P819">
        <f>IF(G819 = 0, 0, E819/G819)</f>
        <v>76.011249497790274</v>
      </c>
      <c r="Q819" t="str">
        <f>LEFT(N819,FIND("/",N819)-1)</f>
        <v>publishing</v>
      </c>
      <c r="R819" t="str">
        <f>MID(N819,FIND("/",N819)+1,LEN(N819))</f>
        <v>nonfiction</v>
      </c>
      <c r="S819" s="9">
        <f>(((J819/60)/60)/24)+DATE(1970,1,1)</f>
        <v>43589.208333333328</v>
      </c>
      <c r="T819" s="9">
        <f>(((K819/60)/60)/24)+DATE(1970,1,1)</f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E820/D820</f>
        <v>10.948571428571428</v>
      </c>
      <c r="P820">
        <f>IF(G820 = 0, 0, E820/G820)</f>
        <v>111.07246376811594</v>
      </c>
      <c r="Q820" t="str">
        <f>LEFT(N820,FIND("/",N820)-1)</f>
        <v>theater</v>
      </c>
      <c r="R820" t="str">
        <f>MID(N820,FIND("/",N820)+1,LEN(N820))</f>
        <v>plays</v>
      </c>
      <c r="S820" s="9">
        <f>(((J820/60)/60)/24)+DATE(1970,1,1)</f>
        <v>43486.25</v>
      </c>
      <c r="T820" s="9">
        <f>(((K820/60)/60)/24)+DATE(1970,1,1)</f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E821/D821</f>
        <v>0.50662921348314605</v>
      </c>
      <c r="P821">
        <f>IF(G821 = 0, 0, E821/G821)</f>
        <v>95.936170212765958</v>
      </c>
      <c r="Q821" t="str">
        <f>LEFT(N821,FIND("/",N821)-1)</f>
        <v>games</v>
      </c>
      <c r="R821" t="str">
        <f>MID(N821,FIND("/",N821)+1,LEN(N821))</f>
        <v>video games</v>
      </c>
      <c r="S821" s="9">
        <f>(((J821/60)/60)/24)+DATE(1970,1,1)</f>
        <v>41237.25</v>
      </c>
      <c r="T821" s="9">
        <f>(((K821/60)/60)/24)+DATE(1970,1,1)</f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E822/D822</f>
        <v>8.0060000000000002</v>
      </c>
      <c r="P822">
        <f>IF(G822 = 0, 0, E822/G822)</f>
        <v>43.043010752688176</v>
      </c>
      <c r="Q822" t="str">
        <f>LEFT(N822,FIND("/",N822)-1)</f>
        <v>music</v>
      </c>
      <c r="R822" t="str">
        <f>MID(N822,FIND("/",N822)+1,LEN(N822))</f>
        <v>rock</v>
      </c>
      <c r="S822" s="9">
        <f>(((J822/60)/60)/24)+DATE(1970,1,1)</f>
        <v>43310.208333333328</v>
      </c>
      <c r="T822" s="9">
        <f>(((K822/60)/60)/24)+DATE(1970,1,1)</f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E823/D823</f>
        <v>2.9128571428571428</v>
      </c>
      <c r="P823">
        <f>IF(G823 = 0, 0, E823/G823)</f>
        <v>67.966666666666669</v>
      </c>
      <c r="Q823" t="str">
        <f>LEFT(N823,FIND("/",N823)-1)</f>
        <v>film &amp; video</v>
      </c>
      <c r="R823" t="str">
        <f>MID(N823,FIND("/",N823)+1,LEN(N823))</f>
        <v>documentary</v>
      </c>
      <c r="S823" s="9">
        <f>(((J823/60)/60)/24)+DATE(1970,1,1)</f>
        <v>42794.25</v>
      </c>
      <c r="T823" s="9">
        <f>(((K823/60)/60)/24)+DATE(1970,1,1)</f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E824/D824</f>
        <v>3.4996666666666667</v>
      </c>
      <c r="P824">
        <f>IF(G824 = 0, 0, E824/G824)</f>
        <v>89.991428571428571</v>
      </c>
      <c r="Q824" t="str">
        <f>LEFT(N824,FIND("/",N824)-1)</f>
        <v>music</v>
      </c>
      <c r="R824" t="str">
        <f>MID(N824,FIND("/",N824)+1,LEN(N824))</f>
        <v>rock</v>
      </c>
      <c r="S824" s="9">
        <f>(((J824/60)/60)/24)+DATE(1970,1,1)</f>
        <v>41698.25</v>
      </c>
      <c r="T824" s="9">
        <f>(((K824/60)/60)/24)+DATE(1970,1,1)</f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E825/D825</f>
        <v>3.5707317073170732</v>
      </c>
      <c r="P825">
        <f>IF(G825 = 0, 0, E825/G825)</f>
        <v>58.095238095238095</v>
      </c>
      <c r="Q825" t="str">
        <f>LEFT(N825,FIND("/",N825)-1)</f>
        <v>music</v>
      </c>
      <c r="R825" t="str">
        <f>MID(N825,FIND("/",N825)+1,LEN(N825))</f>
        <v>rock</v>
      </c>
      <c r="S825" s="9">
        <f>(((J825/60)/60)/24)+DATE(1970,1,1)</f>
        <v>41892.208333333336</v>
      </c>
      <c r="T825" s="9">
        <f>(((K825/60)/60)/24)+DATE(1970,1,1)</f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E826/D826</f>
        <v>1.2648941176470587</v>
      </c>
      <c r="P826">
        <f>IF(G826 = 0, 0, E826/G826)</f>
        <v>83.996875000000003</v>
      </c>
      <c r="Q826" t="str">
        <f>LEFT(N826,FIND("/",N826)-1)</f>
        <v>publishing</v>
      </c>
      <c r="R826" t="str">
        <f>MID(N826,FIND("/",N826)+1,LEN(N826))</f>
        <v>nonfiction</v>
      </c>
      <c r="S826" s="9">
        <f>(((J826/60)/60)/24)+DATE(1970,1,1)</f>
        <v>40348.208333333336</v>
      </c>
      <c r="T826" s="9">
        <f>(((K826/60)/60)/24)+DATE(1970,1,1)</f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E827/D827</f>
        <v>3.875</v>
      </c>
      <c r="P827">
        <f>IF(G827 = 0, 0, E827/G827)</f>
        <v>88.853503184713375</v>
      </c>
      <c r="Q827" t="str">
        <f>LEFT(N827,FIND("/",N827)-1)</f>
        <v>film &amp; video</v>
      </c>
      <c r="R827" t="str">
        <f>MID(N827,FIND("/",N827)+1,LEN(N827))</f>
        <v>shorts</v>
      </c>
      <c r="S827" s="9">
        <f>(((J827/60)/60)/24)+DATE(1970,1,1)</f>
        <v>42941.208333333328</v>
      </c>
      <c r="T827" s="9">
        <f>(((K827/60)/60)/24)+DATE(1970,1,1)</f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E828/D828</f>
        <v>4.5703571428571426</v>
      </c>
      <c r="P828">
        <f>IF(G828 = 0, 0, E828/G828)</f>
        <v>65.963917525773198</v>
      </c>
      <c r="Q828" t="str">
        <f>LEFT(N828,FIND("/",N828)-1)</f>
        <v>theater</v>
      </c>
      <c r="R828" t="str">
        <f>MID(N828,FIND("/",N828)+1,LEN(N828))</f>
        <v>plays</v>
      </c>
      <c r="S828" s="9">
        <f>(((J828/60)/60)/24)+DATE(1970,1,1)</f>
        <v>40525.25</v>
      </c>
      <c r="T828" s="9">
        <f>(((K828/60)/60)/24)+DATE(1970,1,1)</f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E829/D829</f>
        <v>2.6669565217391304</v>
      </c>
      <c r="P829">
        <f>IF(G829 = 0, 0, E829/G829)</f>
        <v>74.804878048780495</v>
      </c>
      <c r="Q829" t="str">
        <f>LEFT(N829,FIND("/",N829)-1)</f>
        <v>film &amp; video</v>
      </c>
      <c r="R829" t="str">
        <f>MID(N829,FIND("/",N829)+1,LEN(N829))</f>
        <v>drama</v>
      </c>
      <c r="S829" s="9">
        <f>(((J829/60)/60)/24)+DATE(1970,1,1)</f>
        <v>40666.208333333336</v>
      </c>
      <c r="T829" s="9">
        <f>(((K829/60)/60)/24)+DATE(1970,1,1)</f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E830/D830</f>
        <v>0.69</v>
      </c>
      <c r="P830">
        <f>IF(G830 = 0, 0, E830/G830)</f>
        <v>69.98571428571428</v>
      </c>
      <c r="Q830" t="str">
        <f>LEFT(N830,FIND("/",N830)-1)</f>
        <v>theater</v>
      </c>
      <c r="R830" t="str">
        <f>MID(N830,FIND("/",N830)+1,LEN(N830))</f>
        <v>plays</v>
      </c>
      <c r="S830" s="9">
        <f>(((J830/60)/60)/24)+DATE(1970,1,1)</f>
        <v>43340.208333333328</v>
      </c>
      <c r="T830" s="9">
        <f>(((K830/60)/60)/24)+DATE(1970,1,1)</f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E831/D831</f>
        <v>0.51343749999999999</v>
      </c>
      <c r="P831">
        <f>IF(G831 = 0, 0, E831/G831)</f>
        <v>32.006493506493506</v>
      </c>
      <c r="Q831" t="str">
        <f>LEFT(N831,FIND("/",N831)-1)</f>
        <v>theater</v>
      </c>
      <c r="R831" t="str">
        <f>MID(N831,FIND("/",N831)+1,LEN(N831))</f>
        <v>plays</v>
      </c>
      <c r="S831" s="9">
        <f>(((J831/60)/60)/24)+DATE(1970,1,1)</f>
        <v>42164.208333333328</v>
      </c>
      <c r="T831" s="9">
        <f>(((K831/60)/60)/24)+DATE(1970,1,1)</f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E832/D832</f>
        <v>1.1710526315789473E-2</v>
      </c>
      <c r="P832">
        <f>IF(G832 = 0, 0, E832/G832)</f>
        <v>64.727272727272734</v>
      </c>
      <c r="Q832" t="str">
        <f>LEFT(N832,FIND("/",N832)-1)</f>
        <v>theater</v>
      </c>
      <c r="R832" t="str">
        <f>MID(N832,FIND("/",N832)+1,LEN(N832))</f>
        <v>plays</v>
      </c>
      <c r="S832" s="9">
        <f>(((J832/60)/60)/24)+DATE(1970,1,1)</f>
        <v>43103.25</v>
      </c>
      <c r="T832" s="9">
        <f>(((K832/60)/60)/24)+DATE(1970,1,1)</f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E833/D833</f>
        <v>1.089773429454171</v>
      </c>
      <c r="P833">
        <f>IF(G833 = 0, 0, E833/G833)</f>
        <v>24.998110087408456</v>
      </c>
      <c r="Q833" t="str">
        <f>LEFT(N833,FIND("/",N833)-1)</f>
        <v>photography</v>
      </c>
      <c r="R833" t="str">
        <f>MID(N833,FIND("/",N833)+1,LEN(N833))</f>
        <v>photography books</v>
      </c>
      <c r="S833" s="9">
        <f>(((J833/60)/60)/24)+DATE(1970,1,1)</f>
        <v>40994.208333333336</v>
      </c>
      <c r="T833" s="9">
        <f>(((K833/60)/60)/24)+DATE(1970,1,1)</f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E834/D834</f>
        <v>3.1517592592592591</v>
      </c>
      <c r="P834">
        <f>IF(G834 = 0, 0, E834/G834)</f>
        <v>104.97764070932922</v>
      </c>
      <c r="Q834" t="str">
        <f>LEFT(N834,FIND("/",N834)-1)</f>
        <v>publishing</v>
      </c>
      <c r="R834" t="str">
        <f>MID(N834,FIND("/",N834)+1,LEN(N834))</f>
        <v>translations</v>
      </c>
      <c r="S834" s="9">
        <f>(((J834/60)/60)/24)+DATE(1970,1,1)</f>
        <v>42299.208333333328</v>
      </c>
      <c r="T834" s="9">
        <f>(((K834/60)/60)/24)+DATE(1970,1,1)</f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E835/D835</f>
        <v>1.5769117647058823</v>
      </c>
      <c r="P835">
        <f>IF(G835 = 0, 0, E835/G835)</f>
        <v>64.987878787878785</v>
      </c>
      <c r="Q835" t="str">
        <f>LEFT(N835,FIND("/",N835)-1)</f>
        <v>publishing</v>
      </c>
      <c r="R835" t="str">
        <f>MID(N835,FIND("/",N835)+1,LEN(N835))</f>
        <v>translations</v>
      </c>
      <c r="S835" s="9">
        <f>(((J835/60)/60)/24)+DATE(1970,1,1)</f>
        <v>40588.25</v>
      </c>
      <c r="T835" s="9">
        <f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E836/D836</f>
        <v>1.5380821917808218</v>
      </c>
      <c r="P836">
        <f>IF(G836 = 0, 0, E836/G836)</f>
        <v>94.352941176470594</v>
      </c>
      <c r="Q836" t="str">
        <f>LEFT(N836,FIND("/",N836)-1)</f>
        <v>theater</v>
      </c>
      <c r="R836" t="str">
        <f>MID(N836,FIND("/",N836)+1,LEN(N836))</f>
        <v>plays</v>
      </c>
      <c r="S836" s="9">
        <f>(((J836/60)/60)/24)+DATE(1970,1,1)</f>
        <v>41448.208333333336</v>
      </c>
      <c r="T836" s="9">
        <f>(((K836/60)/60)/24)+DATE(1970,1,1)</f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E837/D837</f>
        <v>0.89738979118329465</v>
      </c>
      <c r="P837">
        <f>IF(G837 = 0, 0, E837/G837)</f>
        <v>44.001706484641637</v>
      </c>
      <c r="Q837" t="str">
        <f>LEFT(N837,FIND("/",N837)-1)</f>
        <v>technology</v>
      </c>
      <c r="R837" t="str">
        <f>MID(N837,FIND("/",N837)+1,LEN(N837))</f>
        <v>web</v>
      </c>
      <c r="S837" s="9">
        <f>(((J837/60)/60)/24)+DATE(1970,1,1)</f>
        <v>42063.25</v>
      </c>
      <c r="T837" s="9">
        <f>(((K837/60)/60)/24)+DATE(1970,1,1)</f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E838/D838</f>
        <v>0.75135802469135804</v>
      </c>
      <c r="P838">
        <f>IF(G838 = 0, 0, E838/G838)</f>
        <v>64.744680851063833</v>
      </c>
      <c r="Q838" t="str">
        <f>LEFT(N838,FIND("/",N838)-1)</f>
        <v>music</v>
      </c>
      <c r="R838" t="str">
        <f>MID(N838,FIND("/",N838)+1,LEN(N838))</f>
        <v>indie rock</v>
      </c>
      <c r="S838" s="9">
        <f>(((J838/60)/60)/24)+DATE(1970,1,1)</f>
        <v>40214.25</v>
      </c>
      <c r="T838" s="9">
        <f>(((K838/60)/60)/24)+DATE(1970,1,1)</f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E839/D839</f>
        <v>8.5288135593220336</v>
      </c>
      <c r="P839">
        <f>IF(G839 = 0, 0, E839/G839)</f>
        <v>84.00667779632721</v>
      </c>
      <c r="Q839" t="str">
        <f>LEFT(N839,FIND("/",N839)-1)</f>
        <v>music</v>
      </c>
      <c r="R839" t="str">
        <f>MID(N839,FIND("/",N839)+1,LEN(N839))</f>
        <v>jazz</v>
      </c>
      <c r="S839" s="9">
        <f>(((J839/60)/60)/24)+DATE(1970,1,1)</f>
        <v>40629.208333333336</v>
      </c>
      <c r="T839" s="9">
        <f>(((K839/60)/60)/24)+DATE(1970,1,1)</f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E840/D840</f>
        <v>1.3890625000000001</v>
      </c>
      <c r="P840">
        <f>IF(G840 = 0, 0, E840/G840)</f>
        <v>34.061302681992338</v>
      </c>
      <c r="Q840" t="str">
        <f>LEFT(N840,FIND("/",N840)-1)</f>
        <v>theater</v>
      </c>
      <c r="R840" t="str">
        <f>MID(N840,FIND("/",N840)+1,LEN(N840))</f>
        <v>plays</v>
      </c>
      <c r="S840" s="9">
        <f>(((J840/60)/60)/24)+DATE(1970,1,1)</f>
        <v>43370.208333333328</v>
      </c>
      <c r="T840" s="9">
        <f>(((K840/60)/60)/24)+DATE(1970,1,1)</f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E841/D841</f>
        <v>1.9018181818181819</v>
      </c>
      <c r="P841">
        <f>IF(G841 = 0, 0, E841/G841)</f>
        <v>93.273885350318466</v>
      </c>
      <c r="Q841" t="str">
        <f>LEFT(N841,FIND("/",N841)-1)</f>
        <v>film &amp; video</v>
      </c>
      <c r="R841" t="str">
        <f>MID(N841,FIND("/",N841)+1,LEN(N841))</f>
        <v>documentary</v>
      </c>
      <c r="S841" s="9">
        <f>(((J841/60)/60)/24)+DATE(1970,1,1)</f>
        <v>41715.208333333336</v>
      </c>
      <c r="T841" s="9">
        <f>(((K841/60)/60)/24)+DATE(1970,1,1)</f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E842/D842</f>
        <v>1.0024333619948409</v>
      </c>
      <c r="P842">
        <f>IF(G842 = 0, 0, E842/G842)</f>
        <v>32.998301726577978</v>
      </c>
      <c r="Q842" t="str">
        <f>LEFT(N842,FIND("/",N842)-1)</f>
        <v>theater</v>
      </c>
      <c r="R842" t="str">
        <f>MID(N842,FIND("/",N842)+1,LEN(N842))</f>
        <v>plays</v>
      </c>
      <c r="S842" s="9">
        <f>(((J842/60)/60)/24)+DATE(1970,1,1)</f>
        <v>41836.208333333336</v>
      </c>
      <c r="T842" s="9">
        <f>(((K842/60)/60)/24)+DATE(1970,1,1)</f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E843/D843</f>
        <v>1.4275824175824177</v>
      </c>
      <c r="P843">
        <f>IF(G843 = 0, 0, E843/G843)</f>
        <v>83.812903225806451</v>
      </c>
      <c r="Q843" t="str">
        <f>LEFT(N843,FIND("/",N843)-1)</f>
        <v>technology</v>
      </c>
      <c r="R843" t="str">
        <f>MID(N843,FIND("/",N843)+1,LEN(N843))</f>
        <v>web</v>
      </c>
      <c r="S843" s="9">
        <f>(((J843/60)/60)/24)+DATE(1970,1,1)</f>
        <v>42419.25</v>
      </c>
      <c r="T843" s="9">
        <f>(((K843/60)/60)/24)+DATE(1970,1,1)</f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E844/D844</f>
        <v>5.6313333333333331</v>
      </c>
      <c r="P844">
        <f>IF(G844 = 0, 0, E844/G844)</f>
        <v>63.992424242424242</v>
      </c>
      <c r="Q844" t="str">
        <f>LEFT(N844,FIND("/",N844)-1)</f>
        <v>technology</v>
      </c>
      <c r="R844" t="str">
        <f>MID(N844,FIND("/",N844)+1,LEN(N844))</f>
        <v>wearables</v>
      </c>
      <c r="S844" s="9">
        <f>(((J844/60)/60)/24)+DATE(1970,1,1)</f>
        <v>43266.208333333328</v>
      </c>
      <c r="T844" s="9">
        <f>(((K844/60)/60)/24)+DATE(1970,1,1)</f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E845/D845</f>
        <v>0.30715909090909088</v>
      </c>
      <c r="P845">
        <f>IF(G845 = 0, 0, E845/G845)</f>
        <v>81.909090909090907</v>
      </c>
      <c r="Q845" t="str">
        <f>LEFT(N845,FIND("/",N845)-1)</f>
        <v>photography</v>
      </c>
      <c r="R845" t="str">
        <f>MID(N845,FIND("/",N845)+1,LEN(N845))</f>
        <v>photography books</v>
      </c>
      <c r="S845" s="9">
        <f>(((J845/60)/60)/24)+DATE(1970,1,1)</f>
        <v>43338.208333333328</v>
      </c>
      <c r="T845" s="9">
        <f>(((K845/60)/60)/24)+DATE(1970,1,1)</f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E846/D846</f>
        <v>0.99397727272727276</v>
      </c>
      <c r="P846">
        <f>IF(G846 = 0, 0, E846/G846)</f>
        <v>93.053191489361708</v>
      </c>
      <c r="Q846" t="str">
        <f>LEFT(N846,FIND("/",N846)-1)</f>
        <v>film &amp; video</v>
      </c>
      <c r="R846" t="str">
        <f>MID(N846,FIND("/",N846)+1,LEN(N846))</f>
        <v>documentary</v>
      </c>
      <c r="S846" s="9">
        <f>(((J846/60)/60)/24)+DATE(1970,1,1)</f>
        <v>40930.25</v>
      </c>
      <c r="T846" s="9">
        <f>(((K846/60)/60)/24)+DATE(1970,1,1)</f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E847/D847</f>
        <v>1.9754935622317598</v>
      </c>
      <c r="P847">
        <f>IF(G847 = 0, 0, E847/G847)</f>
        <v>101.98449039881831</v>
      </c>
      <c r="Q847" t="str">
        <f>LEFT(N847,FIND("/",N847)-1)</f>
        <v>technology</v>
      </c>
      <c r="R847" t="str">
        <f>MID(N847,FIND("/",N847)+1,LEN(N847))</f>
        <v>web</v>
      </c>
      <c r="S847" s="9">
        <f>(((J847/60)/60)/24)+DATE(1970,1,1)</f>
        <v>43235.208333333328</v>
      </c>
      <c r="T847" s="9">
        <f>(((K847/60)/60)/24)+DATE(1970,1,1)</f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E848/D848</f>
        <v>5.085</v>
      </c>
      <c r="P848">
        <f>IF(G848 = 0, 0, E848/G848)</f>
        <v>105.9375</v>
      </c>
      <c r="Q848" t="str">
        <f>LEFT(N848,FIND("/",N848)-1)</f>
        <v>technology</v>
      </c>
      <c r="R848" t="str">
        <f>MID(N848,FIND("/",N848)+1,LEN(N848))</f>
        <v>web</v>
      </c>
      <c r="S848" s="9">
        <f>(((J848/60)/60)/24)+DATE(1970,1,1)</f>
        <v>43302.208333333328</v>
      </c>
      <c r="T848" s="9">
        <f>(((K848/60)/60)/24)+DATE(1970,1,1)</f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E849/D849</f>
        <v>2.3774468085106384</v>
      </c>
      <c r="P849">
        <f>IF(G849 = 0, 0, E849/G849)</f>
        <v>101.58181818181818</v>
      </c>
      <c r="Q849" t="str">
        <f>LEFT(N849,FIND("/",N849)-1)</f>
        <v>food</v>
      </c>
      <c r="R849" t="str">
        <f>MID(N849,FIND("/",N849)+1,LEN(N849))</f>
        <v>food trucks</v>
      </c>
      <c r="S849" s="9">
        <f>(((J849/60)/60)/24)+DATE(1970,1,1)</f>
        <v>43107.25</v>
      </c>
      <c r="T849" s="9">
        <f>(((K849/60)/60)/24)+DATE(1970,1,1)</f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E850/D850</f>
        <v>3.3846875000000001</v>
      </c>
      <c r="P850">
        <f>IF(G850 = 0, 0, E850/G850)</f>
        <v>62.970930232558139</v>
      </c>
      <c r="Q850" t="str">
        <f>LEFT(N850,FIND("/",N850)-1)</f>
        <v>film &amp; video</v>
      </c>
      <c r="R850" t="str">
        <f>MID(N850,FIND("/",N850)+1,LEN(N850))</f>
        <v>drama</v>
      </c>
      <c r="S850" s="9">
        <f>(((J850/60)/60)/24)+DATE(1970,1,1)</f>
        <v>40341.208333333336</v>
      </c>
      <c r="T850" s="9">
        <f>(((K850/60)/60)/24)+DATE(1970,1,1)</f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E851/D851</f>
        <v>1.3308955223880596</v>
      </c>
      <c r="P851">
        <f>IF(G851 = 0, 0, E851/G851)</f>
        <v>29.045602605863191</v>
      </c>
      <c r="Q851" t="str">
        <f>LEFT(N851,FIND("/",N851)-1)</f>
        <v>music</v>
      </c>
      <c r="R851" t="str">
        <f>MID(N851,FIND("/",N851)+1,LEN(N851))</f>
        <v>indie rock</v>
      </c>
      <c r="S851" s="9">
        <f>(((J851/60)/60)/24)+DATE(1970,1,1)</f>
        <v>40948.25</v>
      </c>
      <c r="T851" s="9">
        <f>(((K851/60)/60)/24)+DATE(1970,1,1)</f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E852/D852</f>
        <v>0.01</v>
      </c>
      <c r="P852">
        <f>IF(G852 = 0, 0, E852/G852)</f>
        <v>1</v>
      </c>
      <c r="Q852" t="str">
        <f>LEFT(N852,FIND("/",N852)-1)</f>
        <v>music</v>
      </c>
      <c r="R852" t="str">
        <f>MID(N852,FIND("/",N852)+1,LEN(N852))</f>
        <v>rock</v>
      </c>
      <c r="S852" s="9">
        <f>(((J852/60)/60)/24)+DATE(1970,1,1)</f>
        <v>40866.25</v>
      </c>
      <c r="T852" s="9">
        <f>(((K852/60)/60)/24)+DATE(1970,1,1)</f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E853/D853</f>
        <v>2.0779999999999998</v>
      </c>
      <c r="P853">
        <f>IF(G853 = 0, 0, E853/G853)</f>
        <v>77.924999999999997</v>
      </c>
      <c r="Q853" t="str">
        <f>LEFT(N853,FIND("/",N853)-1)</f>
        <v>music</v>
      </c>
      <c r="R853" t="str">
        <f>MID(N853,FIND("/",N853)+1,LEN(N853))</f>
        <v>electric music</v>
      </c>
      <c r="S853" s="9">
        <f>(((J853/60)/60)/24)+DATE(1970,1,1)</f>
        <v>41031.208333333336</v>
      </c>
      <c r="T853" s="9">
        <f>(((K853/60)/60)/24)+DATE(1970,1,1)</f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E854/D854</f>
        <v>0.51122448979591839</v>
      </c>
      <c r="P854">
        <f>IF(G854 = 0, 0, E854/G854)</f>
        <v>80.806451612903231</v>
      </c>
      <c r="Q854" t="str">
        <f>LEFT(N854,FIND("/",N854)-1)</f>
        <v>games</v>
      </c>
      <c r="R854" t="str">
        <f>MID(N854,FIND("/",N854)+1,LEN(N854))</f>
        <v>video games</v>
      </c>
      <c r="S854" s="9">
        <f>(((J854/60)/60)/24)+DATE(1970,1,1)</f>
        <v>40740.208333333336</v>
      </c>
      <c r="T854" s="9">
        <f>(((K854/60)/60)/24)+DATE(1970,1,1)</f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E855/D855</f>
        <v>6.5205847953216374</v>
      </c>
      <c r="P855">
        <f>IF(G855 = 0, 0, E855/G855)</f>
        <v>76.006816632583508</v>
      </c>
      <c r="Q855" t="str">
        <f>LEFT(N855,FIND("/",N855)-1)</f>
        <v>music</v>
      </c>
      <c r="R855" t="str">
        <f>MID(N855,FIND("/",N855)+1,LEN(N855))</f>
        <v>indie rock</v>
      </c>
      <c r="S855" s="9">
        <f>(((J855/60)/60)/24)+DATE(1970,1,1)</f>
        <v>40714.208333333336</v>
      </c>
      <c r="T855" s="9">
        <f>(((K855/60)/60)/24)+DATE(1970,1,1)</f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E856/D856</f>
        <v>1.1363099415204678</v>
      </c>
      <c r="P856">
        <f>IF(G856 = 0, 0, E856/G856)</f>
        <v>72.993613824192337</v>
      </c>
      <c r="Q856" t="str">
        <f>LEFT(N856,FIND("/",N856)-1)</f>
        <v>publishing</v>
      </c>
      <c r="R856" t="str">
        <f>MID(N856,FIND("/",N856)+1,LEN(N856))</f>
        <v>fiction</v>
      </c>
      <c r="S856" s="9">
        <f>(((J856/60)/60)/24)+DATE(1970,1,1)</f>
        <v>43787.25</v>
      </c>
      <c r="T856" s="9">
        <f>(((K856/60)/60)/24)+DATE(1970,1,1)</f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E857/D857</f>
        <v>1.0237606837606839</v>
      </c>
      <c r="P857">
        <f>IF(G857 = 0, 0, E857/G857)</f>
        <v>53</v>
      </c>
      <c r="Q857" t="str">
        <f>LEFT(N857,FIND("/",N857)-1)</f>
        <v>theater</v>
      </c>
      <c r="R857" t="str">
        <f>MID(N857,FIND("/",N857)+1,LEN(N857))</f>
        <v>plays</v>
      </c>
      <c r="S857" s="9">
        <f>(((J857/60)/60)/24)+DATE(1970,1,1)</f>
        <v>40712.208333333336</v>
      </c>
      <c r="T857" s="9">
        <f>(((K857/60)/60)/24)+DATE(1970,1,1)</f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E858/D858</f>
        <v>3.5658333333333334</v>
      </c>
      <c r="P858">
        <f>IF(G858 = 0, 0, E858/G858)</f>
        <v>54.164556962025316</v>
      </c>
      <c r="Q858" t="str">
        <f>LEFT(N858,FIND("/",N858)-1)</f>
        <v>food</v>
      </c>
      <c r="R858" t="str">
        <f>MID(N858,FIND("/",N858)+1,LEN(N858))</f>
        <v>food trucks</v>
      </c>
      <c r="S858" s="9">
        <f>(((J858/60)/60)/24)+DATE(1970,1,1)</f>
        <v>41023.208333333336</v>
      </c>
      <c r="T858" s="9">
        <f>(((K858/60)/60)/24)+DATE(1970,1,1)</f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E859/D859</f>
        <v>1.3986792452830188</v>
      </c>
      <c r="P859">
        <f>IF(G859 = 0, 0, E859/G859)</f>
        <v>32.946666666666665</v>
      </c>
      <c r="Q859" t="str">
        <f>LEFT(N859,FIND("/",N859)-1)</f>
        <v>film &amp; video</v>
      </c>
      <c r="R859" t="str">
        <f>MID(N859,FIND("/",N859)+1,LEN(N859))</f>
        <v>shorts</v>
      </c>
      <c r="S859" s="9">
        <f>(((J859/60)/60)/24)+DATE(1970,1,1)</f>
        <v>40944.25</v>
      </c>
      <c r="T859" s="9">
        <f>(((K859/60)/60)/24)+DATE(1970,1,1)</f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E860/D860</f>
        <v>0.69450000000000001</v>
      </c>
      <c r="P860">
        <f>IF(G860 = 0, 0, E860/G860)</f>
        <v>79.371428571428567</v>
      </c>
      <c r="Q860" t="str">
        <f>LEFT(N860,FIND("/",N860)-1)</f>
        <v>food</v>
      </c>
      <c r="R860" t="str">
        <f>MID(N860,FIND("/",N860)+1,LEN(N860))</f>
        <v>food trucks</v>
      </c>
      <c r="S860" s="9">
        <f>(((J860/60)/60)/24)+DATE(1970,1,1)</f>
        <v>43211.208333333328</v>
      </c>
      <c r="T860" s="9">
        <f>(((K860/60)/60)/24)+DATE(1970,1,1)</f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E861/D861</f>
        <v>0.35534246575342465</v>
      </c>
      <c r="P861">
        <f>IF(G861 = 0, 0, E861/G861)</f>
        <v>41.174603174603178</v>
      </c>
      <c r="Q861" t="str">
        <f>LEFT(N861,FIND("/",N861)-1)</f>
        <v>theater</v>
      </c>
      <c r="R861" t="str">
        <f>MID(N861,FIND("/",N861)+1,LEN(N861))</f>
        <v>plays</v>
      </c>
      <c r="S861" s="9">
        <f>(((J861/60)/60)/24)+DATE(1970,1,1)</f>
        <v>41334.25</v>
      </c>
      <c r="T861" s="9">
        <f>(((K861/60)/60)/24)+DATE(1970,1,1)</f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E862/D862</f>
        <v>2.5165000000000002</v>
      </c>
      <c r="P862">
        <f>IF(G862 = 0, 0, E862/G862)</f>
        <v>77.430769230769229</v>
      </c>
      <c r="Q862" t="str">
        <f>LEFT(N862,FIND("/",N862)-1)</f>
        <v>technology</v>
      </c>
      <c r="R862" t="str">
        <f>MID(N862,FIND("/",N862)+1,LEN(N862))</f>
        <v>wearables</v>
      </c>
      <c r="S862" s="9">
        <f>(((J862/60)/60)/24)+DATE(1970,1,1)</f>
        <v>43515.25</v>
      </c>
      <c r="T862" s="9">
        <f>(((K862/60)/60)/24)+DATE(1970,1,1)</f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E863/D863</f>
        <v>1.0587500000000001</v>
      </c>
      <c r="P863">
        <f>IF(G863 = 0, 0, E863/G863)</f>
        <v>57.159509202453989</v>
      </c>
      <c r="Q863" t="str">
        <f>LEFT(N863,FIND("/",N863)-1)</f>
        <v>theater</v>
      </c>
      <c r="R863" t="str">
        <f>MID(N863,FIND("/",N863)+1,LEN(N863))</f>
        <v>plays</v>
      </c>
      <c r="S863" s="9">
        <f>(((J863/60)/60)/24)+DATE(1970,1,1)</f>
        <v>40258.208333333336</v>
      </c>
      <c r="T863" s="9">
        <f>(((K863/60)/60)/24)+DATE(1970,1,1)</f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E864/D864</f>
        <v>1.8742857142857143</v>
      </c>
      <c r="P864">
        <f>IF(G864 = 0, 0, E864/G864)</f>
        <v>77.17647058823529</v>
      </c>
      <c r="Q864" t="str">
        <f>LEFT(N864,FIND("/",N864)-1)</f>
        <v>theater</v>
      </c>
      <c r="R864" t="str">
        <f>MID(N864,FIND("/",N864)+1,LEN(N864))</f>
        <v>plays</v>
      </c>
      <c r="S864" s="9">
        <f>(((J864/60)/60)/24)+DATE(1970,1,1)</f>
        <v>40756.208333333336</v>
      </c>
      <c r="T864" s="9">
        <f>(((K864/60)/60)/24)+DATE(1970,1,1)</f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E865/D865</f>
        <v>3.8678571428571429</v>
      </c>
      <c r="P865">
        <f>IF(G865 = 0, 0, E865/G865)</f>
        <v>24.953917050691246</v>
      </c>
      <c r="Q865" t="str">
        <f>LEFT(N865,FIND("/",N865)-1)</f>
        <v>film &amp; video</v>
      </c>
      <c r="R865" t="str">
        <f>MID(N865,FIND("/",N865)+1,LEN(N865))</f>
        <v>television</v>
      </c>
      <c r="S865" s="9">
        <f>(((J865/60)/60)/24)+DATE(1970,1,1)</f>
        <v>42172.208333333328</v>
      </c>
      <c r="T865" s="9">
        <f>(((K865/60)/60)/24)+DATE(1970,1,1)</f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E866/D866</f>
        <v>3.4707142857142856</v>
      </c>
      <c r="P866">
        <f>IF(G866 = 0, 0, E866/G866)</f>
        <v>97.18</v>
      </c>
      <c r="Q866" t="str">
        <f>LEFT(N866,FIND("/",N866)-1)</f>
        <v>film &amp; video</v>
      </c>
      <c r="R866" t="str">
        <f>MID(N866,FIND("/",N866)+1,LEN(N866))</f>
        <v>shorts</v>
      </c>
      <c r="S866" s="9">
        <f>(((J866/60)/60)/24)+DATE(1970,1,1)</f>
        <v>42601.208333333328</v>
      </c>
      <c r="T866" s="9">
        <f>(((K866/60)/60)/24)+DATE(1970,1,1)</f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E867/D867</f>
        <v>1.8582098765432098</v>
      </c>
      <c r="P867">
        <f>IF(G867 = 0, 0, E867/G867)</f>
        <v>46.000916870415651</v>
      </c>
      <c r="Q867" t="str">
        <f>LEFT(N867,FIND("/",N867)-1)</f>
        <v>theater</v>
      </c>
      <c r="R867" t="str">
        <f>MID(N867,FIND("/",N867)+1,LEN(N867))</f>
        <v>plays</v>
      </c>
      <c r="S867" s="9">
        <f>(((J867/60)/60)/24)+DATE(1970,1,1)</f>
        <v>41897.208333333336</v>
      </c>
      <c r="T867" s="9">
        <f>(((K867/60)/60)/24)+DATE(1970,1,1)</f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E868/D868</f>
        <v>0.43241247264770238</v>
      </c>
      <c r="P868">
        <f>IF(G868 = 0, 0, E868/G868)</f>
        <v>88.023385300668153</v>
      </c>
      <c r="Q868" t="str">
        <f>LEFT(N868,FIND("/",N868)-1)</f>
        <v>photography</v>
      </c>
      <c r="R868" t="str">
        <f>MID(N868,FIND("/",N868)+1,LEN(N868))</f>
        <v>photography books</v>
      </c>
      <c r="S868" s="9">
        <f>(((J868/60)/60)/24)+DATE(1970,1,1)</f>
        <v>40671.208333333336</v>
      </c>
      <c r="T868" s="9">
        <f>(((K868/60)/60)/24)+DATE(1970,1,1)</f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E869/D869</f>
        <v>1.6243749999999999</v>
      </c>
      <c r="P869">
        <f>IF(G869 = 0, 0, E869/G869)</f>
        <v>25.99</v>
      </c>
      <c r="Q869" t="str">
        <f>LEFT(N869,FIND("/",N869)-1)</f>
        <v>food</v>
      </c>
      <c r="R869" t="str">
        <f>MID(N869,FIND("/",N869)+1,LEN(N869))</f>
        <v>food trucks</v>
      </c>
      <c r="S869" s="9">
        <f>(((J869/60)/60)/24)+DATE(1970,1,1)</f>
        <v>43382.208333333328</v>
      </c>
      <c r="T869" s="9">
        <f>(((K869/60)/60)/24)+DATE(1970,1,1)</f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E870/D870</f>
        <v>1.8484285714285715</v>
      </c>
      <c r="P870">
        <f>IF(G870 = 0, 0, E870/G870)</f>
        <v>102.69047619047619</v>
      </c>
      <c r="Q870" t="str">
        <f>LEFT(N870,FIND("/",N870)-1)</f>
        <v>theater</v>
      </c>
      <c r="R870" t="str">
        <f>MID(N870,FIND("/",N870)+1,LEN(N870))</f>
        <v>plays</v>
      </c>
      <c r="S870" s="9">
        <f>(((J870/60)/60)/24)+DATE(1970,1,1)</f>
        <v>41559.208333333336</v>
      </c>
      <c r="T870" s="9">
        <f>(((K870/60)/60)/24)+DATE(1970,1,1)</f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E871/D871</f>
        <v>0.23703520691785052</v>
      </c>
      <c r="P871">
        <f>IF(G871 = 0, 0, E871/G871)</f>
        <v>72.958174904942965</v>
      </c>
      <c r="Q871" t="str">
        <f>LEFT(N871,FIND("/",N871)-1)</f>
        <v>film &amp; video</v>
      </c>
      <c r="R871" t="str">
        <f>MID(N871,FIND("/",N871)+1,LEN(N871))</f>
        <v>drama</v>
      </c>
      <c r="S871" s="9">
        <f>(((J871/60)/60)/24)+DATE(1970,1,1)</f>
        <v>40350.208333333336</v>
      </c>
      <c r="T871" s="9">
        <f>(((K871/60)/60)/24)+DATE(1970,1,1)</f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E872/D872</f>
        <v>0.89870129870129867</v>
      </c>
      <c r="P872">
        <f>IF(G872 = 0, 0, E872/G872)</f>
        <v>57.190082644628099</v>
      </c>
      <c r="Q872" t="str">
        <f>LEFT(N872,FIND("/",N872)-1)</f>
        <v>theater</v>
      </c>
      <c r="R872" t="str">
        <f>MID(N872,FIND("/",N872)+1,LEN(N872))</f>
        <v>plays</v>
      </c>
      <c r="S872" s="9">
        <f>(((J872/60)/60)/24)+DATE(1970,1,1)</f>
        <v>42240.208333333328</v>
      </c>
      <c r="T872" s="9">
        <f>(((K872/60)/60)/24)+DATE(1970,1,1)</f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E873/D873</f>
        <v>2.7260419580419581</v>
      </c>
      <c r="P873">
        <f>IF(G873 = 0, 0, E873/G873)</f>
        <v>84.013793103448279</v>
      </c>
      <c r="Q873" t="str">
        <f>LEFT(N873,FIND("/",N873)-1)</f>
        <v>theater</v>
      </c>
      <c r="R873" t="str">
        <f>MID(N873,FIND("/",N873)+1,LEN(N873))</f>
        <v>plays</v>
      </c>
      <c r="S873" s="9">
        <f>(((J873/60)/60)/24)+DATE(1970,1,1)</f>
        <v>43040.208333333328</v>
      </c>
      <c r="T873" s="9">
        <f>(((K873/60)/60)/24)+DATE(1970,1,1)</f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E874/D874</f>
        <v>1.7004255319148935</v>
      </c>
      <c r="P874">
        <f>IF(G874 = 0, 0, E874/G874)</f>
        <v>98.666666666666671</v>
      </c>
      <c r="Q874" t="str">
        <f>LEFT(N874,FIND("/",N874)-1)</f>
        <v>film &amp; video</v>
      </c>
      <c r="R874" t="str">
        <f>MID(N874,FIND("/",N874)+1,LEN(N874))</f>
        <v>science fiction</v>
      </c>
      <c r="S874" s="9">
        <f>(((J874/60)/60)/24)+DATE(1970,1,1)</f>
        <v>43346.208333333328</v>
      </c>
      <c r="T874" s="9">
        <f>(((K874/60)/60)/24)+DATE(1970,1,1)</f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E875/D875</f>
        <v>1.8828503562945369</v>
      </c>
      <c r="P875">
        <f>IF(G875 = 0, 0, E875/G875)</f>
        <v>42.007419183889773</v>
      </c>
      <c r="Q875" t="str">
        <f>LEFT(N875,FIND("/",N875)-1)</f>
        <v>photography</v>
      </c>
      <c r="R875" t="str">
        <f>MID(N875,FIND("/",N875)+1,LEN(N875))</f>
        <v>photography books</v>
      </c>
      <c r="S875" s="9">
        <f>(((J875/60)/60)/24)+DATE(1970,1,1)</f>
        <v>41647.25</v>
      </c>
      <c r="T875" s="9">
        <f>(((K875/60)/60)/24)+DATE(1970,1,1)</f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E876/D876</f>
        <v>3.4693532338308457</v>
      </c>
      <c r="P876">
        <f>IF(G876 = 0, 0, E876/G876)</f>
        <v>32.002753556677376</v>
      </c>
      <c r="Q876" t="str">
        <f>LEFT(N876,FIND("/",N876)-1)</f>
        <v>photography</v>
      </c>
      <c r="R876" t="str">
        <f>MID(N876,FIND("/",N876)+1,LEN(N876))</f>
        <v>photography books</v>
      </c>
      <c r="S876" s="9">
        <f>(((J876/60)/60)/24)+DATE(1970,1,1)</f>
        <v>40291.208333333336</v>
      </c>
      <c r="T876" s="9">
        <f>(((K876/60)/60)/24)+DATE(1970,1,1)</f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E877/D877</f>
        <v>0.6917721518987342</v>
      </c>
      <c r="P877">
        <f>IF(G877 = 0, 0, E877/G877)</f>
        <v>81.567164179104481</v>
      </c>
      <c r="Q877" t="str">
        <f>LEFT(N877,FIND("/",N877)-1)</f>
        <v>music</v>
      </c>
      <c r="R877" t="str">
        <f>MID(N877,FIND("/",N877)+1,LEN(N877))</f>
        <v>rock</v>
      </c>
      <c r="S877" s="9">
        <f>(((J877/60)/60)/24)+DATE(1970,1,1)</f>
        <v>40556.25</v>
      </c>
      <c r="T877" s="9">
        <f>(((K877/60)/60)/24)+DATE(1970,1,1)</f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E878/D878</f>
        <v>0.25433734939759034</v>
      </c>
      <c r="P878">
        <f>IF(G878 = 0, 0, E878/G878)</f>
        <v>37.035087719298247</v>
      </c>
      <c r="Q878" t="str">
        <f>LEFT(N878,FIND("/",N878)-1)</f>
        <v>photography</v>
      </c>
      <c r="R878" t="str">
        <f>MID(N878,FIND("/",N878)+1,LEN(N878))</f>
        <v>photography books</v>
      </c>
      <c r="S878" s="9">
        <f>(((J878/60)/60)/24)+DATE(1970,1,1)</f>
        <v>43624.208333333328</v>
      </c>
      <c r="T878" s="9">
        <f>(((K878/60)/60)/24)+DATE(1970,1,1)</f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E879/D879</f>
        <v>0.77400977995110021</v>
      </c>
      <c r="P879">
        <f>IF(G879 = 0, 0, E879/G879)</f>
        <v>103.033360455655</v>
      </c>
      <c r="Q879" t="str">
        <f>LEFT(N879,FIND("/",N879)-1)</f>
        <v>food</v>
      </c>
      <c r="R879" t="str">
        <f>MID(N879,FIND("/",N879)+1,LEN(N879))</f>
        <v>food trucks</v>
      </c>
      <c r="S879" s="9">
        <f>(((J879/60)/60)/24)+DATE(1970,1,1)</f>
        <v>42577.208333333328</v>
      </c>
      <c r="T879" s="9">
        <f>(((K879/60)/60)/24)+DATE(1970,1,1)</f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E880/D880</f>
        <v>0.37481481481481482</v>
      </c>
      <c r="P880">
        <f>IF(G880 = 0, 0, E880/G880)</f>
        <v>84.333333333333329</v>
      </c>
      <c r="Q880" t="str">
        <f>LEFT(N880,FIND("/",N880)-1)</f>
        <v>music</v>
      </c>
      <c r="R880" t="str">
        <f>MID(N880,FIND("/",N880)+1,LEN(N880))</f>
        <v>metal</v>
      </c>
      <c r="S880" s="9">
        <f>(((J880/60)/60)/24)+DATE(1970,1,1)</f>
        <v>43845.25</v>
      </c>
      <c r="T880" s="9">
        <f>(((K880/60)/60)/24)+DATE(1970,1,1)</f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E881/D881</f>
        <v>5.4379999999999997</v>
      </c>
      <c r="P881">
        <f>IF(G881 = 0, 0, E881/G881)</f>
        <v>102.60377358490567</v>
      </c>
      <c r="Q881" t="str">
        <f>LEFT(N881,FIND("/",N881)-1)</f>
        <v>publishing</v>
      </c>
      <c r="R881" t="str">
        <f>MID(N881,FIND("/",N881)+1,LEN(N881))</f>
        <v>nonfiction</v>
      </c>
      <c r="S881" s="9">
        <f>(((J881/60)/60)/24)+DATE(1970,1,1)</f>
        <v>42788.25</v>
      </c>
      <c r="T881" s="9">
        <f>(((K881/60)/60)/24)+DATE(1970,1,1)</f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E882/D882</f>
        <v>2.2852189349112426</v>
      </c>
      <c r="P882">
        <f>IF(G882 = 0, 0, E882/G882)</f>
        <v>79.992129246064621</v>
      </c>
      <c r="Q882" t="str">
        <f>LEFT(N882,FIND("/",N882)-1)</f>
        <v>music</v>
      </c>
      <c r="R882" t="str">
        <f>MID(N882,FIND("/",N882)+1,LEN(N882))</f>
        <v>electric music</v>
      </c>
      <c r="S882" s="9">
        <f>(((J882/60)/60)/24)+DATE(1970,1,1)</f>
        <v>43667.208333333328</v>
      </c>
      <c r="T882" s="9">
        <f>(((K882/60)/60)/24)+DATE(1970,1,1)</f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E883/D883</f>
        <v>0.38948339483394834</v>
      </c>
      <c r="P883">
        <f>IF(G883 = 0, 0, E883/G883)</f>
        <v>70.055309734513273</v>
      </c>
      <c r="Q883" t="str">
        <f>LEFT(N883,FIND("/",N883)-1)</f>
        <v>theater</v>
      </c>
      <c r="R883" t="str">
        <f>MID(N883,FIND("/",N883)+1,LEN(N883))</f>
        <v>plays</v>
      </c>
      <c r="S883" s="9">
        <f>(((J883/60)/60)/24)+DATE(1970,1,1)</f>
        <v>42194.208333333328</v>
      </c>
      <c r="T883" s="9">
        <f>(((K883/60)/60)/24)+DATE(1970,1,1)</f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E884/D884</f>
        <v>3.7</v>
      </c>
      <c r="P884">
        <f>IF(G884 = 0, 0, E884/G884)</f>
        <v>37</v>
      </c>
      <c r="Q884" t="str">
        <f>LEFT(N884,FIND("/",N884)-1)</f>
        <v>theater</v>
      </c>
      <c r="R884" t="str">
        <f>MID(N884,FIND("/",N884)+1,LEN(N884))</f>
        <v>plays</v>
      </c>
      <c r="S884" s="9">
        <f>(((J884/60)/60)/24)+DATE(1970,1,1)</f>
        <v>42025.25</v>
      </c>
      <c r="T884" s="9">
        <f>(((K884/60)/60)/24)+DATE(1970,1,1)</f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E885/D885</f>
        <v>2.3791176470588233</v>
      </c>
      <c r="P885">
        <f>IF(G885 = 0, 0, E885/G885)</f>
        <v>41.911917098445599</v>
      </c>
      <c r="Q885" t="str">
        <f>LEFT(N885,FIND("/",N885)-1)</f>
        <v>film &amp; video</v>
      </c>
      <c r="R885" t="str">
        <f>MID(N885,FIND("/",N885)+1,LEN(N885))</f>
        <v>shorts</v>
      </c>
      <c r="S885" s="9">
        <f>(((J885/60)/60)/24)+DATE(1970,1,1)</f>
        <v>40323.208333333336</v>
      </c>
      <c r="T885" s="9">
        <f>(((K885/60)/60)/24)+DATE(1970,1,1)</f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E886/D886</f>
        <v>0.64036299765807958</v>
      </c>
      <c r="P886">
        <f>IF(G886 = 0, 0, E886/G886)</f>
        <v>57.992576882290564</v>
      </c>
      <c r="Q886" t="str">
        <f>LEFT(N886,FIND("/",N886)-1)</f>
        <v>theater</v>
      </c>
      <c r="R886" t="str">
        <f>MID(N886,FIND("/",N886)+1,LEN(N886))</f>
        <v>plays</v>
      </c>
      <c r="S886" s="9">
        <f>(((J886/60)/60)/24)+DATE(1970,1,1)</f>
        <v>41763.208333333336</v>
      </c>
      <c r="T886" s="9">
        <f>(((K886/60)/60)/24)+DATE(1970,1,1)</f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E887/D887</f>
        <v>1.1827777777777777</v>
      </c>
      <c r="P887">
        <f>IF(G887 = 0, 0, E887/G887)</f>
        <v>40.942307692307693</v>
      </c>
      <c r="Q887" t="str">
        <f>LEFT(N887,FIND("/",N887)-1)</f>
        <v>theater</v>
      </c>
      <c r="R887" t="str">
        <f>MID(N887,FIND("/",N887)+1,LEN(N887))</f>
        <v>plays</v>
      </c>
      <c r="S887" s="9">
        <f>(((J887/60)/60)/24)+DATE(1970,1,1)</f>
        <v>40335.208333333336</v>
      </c>
      <c r="T887" s="9">
        <f>(((K887/60)/60)/24)+DATE(1970,1,1)</f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E888/D888</f>
        <v>0.84824037184594958</v>
      </c>
      <c r="P888">
        <f>IF(G888 = 0, 0, E888/G888)</f>
        <v>69.9972602739726</v>
      </c>
      <c r="Q888" t="str">
        <f>LEFT(N888,FIND("/",N888)-1)</f>
        <v>music</v>
      </c>
      <c r="R888" t="str">
        <f>MID(N888,FIND("/",N888)+1,LEN(N888))</f>
        <v>indie rock</v>
      </c>
      <c r="S888" s="9">
        <f>(((J888/60)/60)/24)+DATE(1970,1,1)</f>
        <v>40416.208333333336</v>
      </c>
      <c r="T888" s="9">
        <f>(((K888/60)/60)/24)+DATE(1970,1,1)</f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E889/D889</f>
        <v>0.29346153846153844</v>
      </c>
      <c r="P889">
        <f>IF(G889 = 0, 0, E889/G889)</f>
        <v>73.838709677419359</v>
      </c>
      <c r="Q889" t="str">
        <f>LEFT(N889,FIND("/",N889)-1)</f>
        <v>theater</v>
      </c>
      <c r="R889" t="str">
        <f>MID(N889,FIND("/",N889)+1,LEN(N889))</f>
        <v>plays</v>
      </c>
      <c r="S889" s="9">
        <f>(((J889/60)/60)/24)+DATE(1970,1,1)</f>
        <v>42202.208333333328</v>
      </c>
      <c r="T889" s="9">
        <f>(((K889/60)/60)/24)+DATE(1970,1,1)</f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E890/D890</f>
        <v>2.0989655172413793</v>
      </c>
      <c r="P890">
        <f>IF(G890 = 0, 0, E890/G890)</f>
        <v>41.979310344827589</v>
      </c>
      <c r="Q890" t="str">
        <f>LEFT(N890,FIND("/",N890)-1)</f>
        <v>theater</v>
      </c>
      <c r="R890" t="str">
        <f>MID(N890,FIND("/",N890)+1,LEN(N890))</f>
        <v>plays</v>
      </c>
      <c r="S890" s="9">
        <f>(((J890/60)/60)/24)+DATE(1970,1,1)</f>
        <v>42836.208333333328</v>
      </c>
      <c r="T890" s="9">
        <f>(((K890/60)/60)/24)+DATE(1970,1,1)</f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E891/D891</f>
        <v>1.697857142857143</v>
      </c>
      <c r="P891">
        <f>IF(G891 = 0, 0, E891/G891)</f>
        <v>77.93442622950819</v>
      </c>
      <c r="Q891" t="str">
        <f>LEFT(N891,FIND("/",N891)-1)</f>
        <v>music</v>
      </c>
      <c r="R891" t="str">
        <f>MID(N891,FIND("/",N891)+1,LEN(N891))</f>
        <v>electric music</v>
      </c>
      <c r="S891" s="9">
        <f>(((J891/60)/60)/24)+DATE(1970,1,1)</f>
        <v>41710.208333333336</v>
      </c>
      <c r="T891" s="9">
        <f>(((K891/60)/60)/24)+DATE(1970,1,1)</f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E892/D892</f>
        <v>1.1595907738095239</v>
      </c>
      <c r="P892">
        <f>IF(G892 = 0, 0, E892/G892)</f>
        <v>106.01972789115646</v>
      </c>
      <c r="Q892" t="str">
        <f>LEFT(N892,FIND("/",N892)-1)</f>
        <v>music</v>
      </c>
      <c r="R892" t="str">
        <f>MID(N892,FIND("/",N892)+1,LEN(N892))</f>
        <v>indie rock</v>
      </c>
      <c r="S892" s="9">
        <f>(((J892/60)/60)/24)+DATE(1970,1,1)</f>
        <v>43640.208333333328</v>
      </c>
      <c r="T892" s="9">
        <f>(((K892/60)/60)/24)+DATE(1970,1,1)</f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E893/D893</f>
        <v>2.5859999999999999</v>
      </c>
      <c r="P893">
        <f>IF(G893 = 0, 0, E893/G893)</f>
        <v>47.018181818181816</v>
      </c>
      <c r="Q893" t="str">
        <f>LEFT(N893,FIND("/",N893)-1)</f>
        <v>film &amp; video</v>
      </c>
      <c r="R893" t="str">
        <f>MID(N893,FIND("/",N893)+1,LEN(N893))</f>
        <v>documentary</v>
      </c>
      <c r="S893" s="9">
        <f>(((J893/60)/60)/24)+DATE(1970,1,1)</f>
        <v>40880.25</v>
      </c>
      <c r="T893" s="9">
        <f>(((K893/60)/60)/24)+DATE(1970,1,1)</f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E894/D894</f>
        <v>2.3058333333333332</v>
      </c>
      <c r="P894">
        <f>IF(G894 = 0, 0, E894/G894)</f>
        <v>76.016483516483518</v>
      </c>
      <c r="Q894" t="str">
        <f>LEFT(N894,FIND("/",N894)-1)</f>
        <v>publishing</v>
      </c>
      <c r="R894" t="str">
        <f>MID(N894,FIND("/",N894)+1,LEN(N894))</f>
        <v>translations</v>
      </c>
      <c r="S894" s="9">
        <f>(((J894/60)/60)/24)+DATE(1970,1,1)</f>
        <v>40319.208333333336</v>
      </c>
      <c r="T894" s="9">
        <f>(((K894/60)/60)/24)+DATE(1970,1,1)</f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E895/D895</f>
        <v>1.2821428571428573</v>
      </c>
      <c r="P895">
        <f>IF(G895 = 0, 0, E895/G895)</f>
        <v>54.120603015075375</v>
      </c>
      <c r="Q895" t="str">
        <f>LEFT(N895,FIND("/",N895)-1)</f>
        <v>film &amp; video</v>
      </c>
      <c r="R895" t="str">
        <f>MID(N895,FIND("/",N895)+1,LEN(N895))</f>
        <v>documentary</v>
      </c>
      <c r="S895" s="9">
        <f>(((J895/60)/60)/24)+DATE(1970,1,1)</f>
        <v>42170.208333333328</v>
      </c>
      <c r="T895" s="9">
        <f>(((K895/60)/60)/24)+DATE(1970,1,1)</f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E896/D896</f>
        <v>1.8870588235294117</v>
      </c>
      <c r="P896">
        <f>IF(G896 = 0, 0, E896/G896)</f>
        <v>57.285714285714285</v>
      </c>
      <c r="Q896" t="str">
        <f>LEFT(N896,FIND("/",N896)-1)</f>
        <v>film &amp; video</v>
      </c>
      <c r="R896" t="str">
        <f>MID(N896,FIND("/",N896)+1,LEN(N896))</f>
        <v>television</v>
      </c>
      <c r="S896" s="9">
        <f>(((J896/60)/60)/24)+DATE(1970,1,1)</f>
        <v>41466.208333333336</v>
      </c>
      <c r="T896" s="9">
        <f>(((K896/60)/60)/24)+DATE(1970,1,1)</f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E897/D897</f>
        <v>6.9511889862327911E-2</v>
      </c>
      <c r="P897">
        <f>IF(G897 = 0, 0, E897/G897)</f>
        <v>103.81308411214954</v>
      </c>
      <c r="Q897" t="str">
        <f>LEFT(N897,FIND("/",N897)-1)</f>
        <v>theater</v>
      </c>
      <c r="R897" t="str">
        <f>MID(N897,FIND("/",N897)+1,LEN(N897))</f>
        <v>plays</v>
      </c>
      <c r="S897" s="9">
        <f>(((J897/60)/60)/24)+DATE(1970,1,1)</f>
        <v>43134.25</v>
      </c>
      <c r="T897" s="9">
        <f>(((K897/60)/60)/24)+DATE(1970,1,1)</f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E898/D898</f>
        <v>7.7443434343434348</v>
      </c>
      <c r="P898">
        <f>IF(G898 = 0, 0, E898/G898)</f>
        <v>105.02602739726028</v>
      </c>
      <c r="Q898" t="str">
        <f>LEFT(N898,FIND("/",N898)-1)</f>
        <v>food</v>
      </c>
      <c r="R898" t="str">
        <f>MID(N898,FIND("/",N898)+1,LEN(N898))</f>
        <v>food trucks</v>
      </c>
      <c r="S898" s="9">
        <f>(((J898/60)/60)/24)+DATE(1970,1,1)</f>
        <v>40738.208333333336</v>
      </c>
      <c r="T898" s="9">
        <f>(((K898/60)/60)/24)+DATE(1970,1,1)</f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E899/D899</f>
        <v>0.27693181818181817</v>
      </c>
      <c r="P899">
        <f>IF(G899 = 0, 0, E899/G899)</f>
        <v>90.259259259259252</v>
      </c>
      <c r="Q899" t="str">
        <f>LEFT(N899,FIND("/",N899)-1)</f>
        <v>theater</v>
      </c>
      <c r="R899" t="str">
        <f>MID(N899,FIND("/",N899)+1,LEN(N899))</f>
        <v>plays</v>
      </c>
      <c r="S899" s="9">
        <f>(((J899/60)/60)/24)+DATE(1970,1,1)</f>
        <v>43583.208333333328</v>
      </c>
      <c r="T899" s="9">
        <f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E900/D900</f>
        <v>0.52479620323841425</v>
      </c>
      <c r="P900">
        <f>IF(G900 = 0, 0, E900/G900)</f>
        <v>76.978705978705975</v>
      </c>
      <c r="Q900" t="str">
        <f>LEFT(N900,FIND("/",N900)-1)</f>
        <v>film &amp; video</v>
      </c>
      <c r="R900" t="str">
        <f>MID(N900,FIND("/",N900)+1,LEN(N900))</f>
        <v>documentary</v>
      </c>
      <c r="S900" s="9">
        <f>(((J900/60)/60)/24)+DATE(1970,1,1)</f>
        <v>43815.25</v>
      </c>
      <c r="T900" s="9">
        <f>(((K900/60)/60)/24)+DATE(1970,1,1)</f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E901/D901</f>
        <v>4.0709677419354842</v>
      </c>
      <c r="P901">
        <f>IF(G901 = 0, 0, E901/G901)</f>
        <v>102.60162601626017</v>
      </c>
      <c r="Q901" t="str">
        <f>LEFT(N901,FIND("/",N901)-1)</f>
        <v>music</v>
      </c>
      <c r="R901" t="str">
        <f>MID(N901,FIND("/",N901)+1,LEN(N901))</f>
        <v>jazz</v>
      </c>
      <c r="S901" s="9">
        <f>(((J901/60)/60)/24)+DATE(1970,1,1)</f>
        <v>41554.208333333336</v>
      </c>
      <c r="T901" s="9">
        <f>(((K901/60)/60)/24)+DATE(1970,1,1)</f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E902/D902</f>
        <v>0.02</v>
      </c>
      <c r="P902">
        <f>IF(G902 = 0, 0, E902/G902)</f>
        <v>2</v>
      </c>
      <c r="Q902" t="str">
        <f>LEFT(N902,FIND("/",N902)-1)</f>
        <v>technology</v>
      </c>
      <c r="R902" t="str">
        <f>MID(N902,FIND("/",N902)+1,LEN(N902))</f>
        <v>web</v>
      </c>
      <c r="S902" s="9">
        <f>(((J902/60)/60)/24)+DATE(1970,1,1)</f>
        <v>41901.208333333336</v>
      </c>
      <c r="T902" s="9">
        <f>(((K902/60)/60)/24)+DATE(1970,1,1)</f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E903/D903</f>
        <v>1.5617857142857143</v>
      </c>
      <c r="P903">
        <f>IF(G903 = 0, 0, E903/G903)</f>
        <v>55.0062893081761</v>
      </c>
      <c r="Q903" t="str">
        <f>LEFT(N903,FIND("/",N903)-1)</f>
        <v>music</v>
      </c>
      <c r="R903" t="str">
        <f>MID(N903,FIND("/",N903)+1,LEN(N903))</f>
        <v>rock</v>
      </c>
      <c r="S903" s="9">
        <f>(((J903/60)/60)/24)+DATE(1970,1,1)</f>
        <v>43298.208333333328</v>
      </c>
      <c r="T903" s="9">
        <f>(((K903/60)/60)/24)+DATE(1970,1,1)</f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E904/D904</f>
        <v>2.5242857142857145</v>
      </c>
      <c r="P904">
        <f>IF(G904 = 0, 0, E904/G904)</f>
        <v>32.127272727272725</v>
      </c>
      <c r="Q904" t="str">
        <f>LEFT(N904,FIND("/",N904)-1)</f>
        <v>technology</v>
      </c>
      <c r="R904" t="str">
        <f>MID(N904,FIND("/",N904)+1,LEN(N904))</f>
        <v>web</v>
      </c>
      <c r="S904" s="9">
        <f>(((J904/60)/60)/24)+DATE(1970,1,1)</f>
        <v>42399.25</v>
      </c>
      <c r="T904" s="9">
        <f>(((K904/60)/60)/24)+DATE(1970,1,1)</f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E905/D905</f>
        <v>1.729268292682927E-2</v>
      </c>
      <c r="P905">
        <f>IF(G905 = 0, 0, E905/G905)</f>
        <v>50.642857142857146</v>
      </c>
      <c r="Q905" t="str">
        <f>LEFT(N905,FIND("/",N905)-1)</f>
        <v>publishing</v>
      </c>
      <c r="R905" t="str">
        <f>MID(N905,FIND("/",N905)+1,LEN(N905))</f>
        <v>nonfiction</v>
      </c>
      <c r="S905" s="9">
        <f>(((J905/60)/60)/24)+DATE(1970,1,1)</f>
        <v>41034.208333333336</v>
      </c>
      <c r="T905" s="9">
        <f>(((K905/60)/60)/24)+DATE(1970,1,1)</f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E906/D906</f>
        <v>0.12230769230769231</v>
      </c>
      <c r="P906">
        <f>IF(G906 = 0, 0, E906/G906)</f>
        <v>49.6875</v>
      </c>
      <c r="Q906" t="str">
        <f>LEFT(N906,FIND("/",N906)-1)</f>
        <v>publishing</v>
      </c>
      <c r="R906" t="str">
        <f>MID(N906,FIND("/",N906)+1,LEN(N906))</f>
        <v>radio &amp; podcasts</v>
      </c>
      <c r="S906" s="9">
        <f>(((J906/60)/60)/24)+DATE(1970,1,1)</f>
        <v>41186.208333333336</v>
      </c>
      <c r="T906" s="9">
        <f>(((K906/60)/60)/24)+DATE(1970,1,1)</f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E907/D907</f>
        <v>1.6398734177215191</v>
      </c>
      <c r="P907">
        <f>IF(G907 = 0, 0, E907/G907)</f>
        <v>54.894067796610166</v>
      </c>
      <c r="Q907" t="str">
        <f>LEFT(N907,FIND("/",N907)-1)</f>
        <v>theater</v>
      </c>
      <c r="R907" t="str">
        <f>MID(N907,FIND("/",N907)+1,LEN(N907))</f>
        <v>plays</v>
      </c>
      <c r="S907" s="9">
        <f>(((J907/60)/60)/24)+DATE(1970,1,1)</f>
        <v>41536.208333333336</v>
      </c>
      <c r="T907" s="9">
        <f>(((K907/60)/60)/24)+DATE(1970,1,1)</f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E908/D908</f>
        <v>1.6298181818181818</v>
      </c>
      <c r="P908">
        <f>IF(G908 = 0, 0, E908/G908)</f>
        <v>46.931937172774866</v>
      </c>
      <c r="Q908" t="str">
        <f>LEFT(N908,FIND("/",N908)-1)</f>
        <v>film &amp; video</v>
      </c>
      <c r="R908" t="str">
        <f>MID(N908,FIND("/",N908)+1,LEN(N908))</f>
        <v>documentary</v>
      </c>
      <c r="S908" s="9">
        <f>(((J908/60)/60)/24)+DATE(1970,1,1)</f>
        <v>42868.208333333328</v>
      </c>
      <c r="T908" s="9">
        <f>(((K908/60)/60)/24)+DATE(1970,1,1)</f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E909/D909</f>
        <v>0.20252747252747252</v>
      </c>
      <c r="P909">
        <f>IF(G909 = 0, 0, E909/G909)</f>
        <v>44.951219512195124</v>
      </c>
      <c r="Q909" t="str">
        <f>LEFT(N909,FIND("/",N909)-1)</f>
        <v>theater</v>
      </c>
      <c r="R909" t="str">
        <f>MID(N909,FIND("/",N909)+1,LEN(N909))</f>
        <v>plays</v>
      </c>
      <c r="S909" s="9">
        <f>(((J909/60)/60)/24)+DATE(1970,1,1)</f>
        <v>40660.208333333336</v>
      </c>
      <c r="T909" s="9">
        <f>(((K909/60)/60)/24)+DATE(1970,1,1)</f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E910/D910</f>
        <v>3.1924083769633507</v>
      </c>
      <c r="P910">
        <f>IF(G910 = 0, 0, E910/G910)</f>
        <v>30.99898322318251</v>
      </c>
      <c r="Q910" t="str">
        <f>LEFT(N910,FIND("/",N910)-1)</f>
        <v>games</v>
      </c>
      <c r="R910" t="str">
        <f>MID(N910,FIND("/",N910)+1,LEN(N910))</f>
        <v>video games</v>
      </c>
      <c r="S910" s="9">
        <f>(((J910/60)/60)/24)+DATE(1970,1,1)</f>
        <v>41031.208333333336</v>
      </c>
      <c r="T910" s="9">
        <f>(((K910/60)/60)/24)+DATE(1970,1,1)</f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E911/D911</f>
        <v>4.7894444444444444</v>
      </c>
      <c r="P911">
        <f>IF(G911 = 0, 0, E911/G911)</f>
        <v>107.7625</v>
      </c>
      <c r="Q911" t="str">
        <f>LEFT(N911,FIND("/",N911)-1)</f>
        <v>theater</v>
      </c>
      <c r="R911" t="str">
        <f>MID(N911,FIND("/",N911)+1,LEN(N911))</f>
        <v>plays</v>
      </c>
      <c r="S911" s="9">
        <f>(((J911/60)/60)/24)+DATE(1970,1,1)</f>
        <v>43255.208333333328</v>
      </c>
      <c r="T911" s="9">
        <f>(((K911/60)/60)/24)+DATE(1970,1,1)</f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E912/D912</f>
        <v>0.19556634304207121</v>
      </c>
      <c r="P912">
        <f>IF(G912 = 0, 0, E912/G912)</f>
        <v>102.07770270270271</v>
      </c>
      <c r="Q912" t="str">
        <f>LEFT(N912,FIND("/",N912)-1)</f>
        <v>theater</v>
      </c>
      <c r="R912" t="str">
        <f>MID(N912,FIND("/",N912)+1,LEN(N912))</f>
        <v>plays</v>
      </c>
      <c r="S912" s="9">
        <f>(((J912/60)/60)/24)+DATE(1970,1,1)</f>
        <v>42026.25</v>
      </c>
      <c r="T912" s="9">
        <f>(((K912/60)/60)/24)+DATE(1970,1,1)</f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E913/D913</f>
        <v>1.9894827586206896</v>
      </c>
      <c r="P913">
        <f>IF(G913 = 0, 0, E913/G913)</f>
        <v>24.976190476190474</v>
      </c>
      <c r="Q913" t="str">
        <f>LEFT(N913,FIND("/",N913)-1)</f>
        <v>technology</v>
      </c>
      <c r="R913" t="str">
        <f>MID(N913,FIND("/",N913)+1,LEN(N913))</f>
        <v>web</v>
      </c>
      <c r="S913" s="9">
        <f>(((J913/60)/60)/24)+DATE(1970,1,1)</f>
        <v>43717.208333333328</v>
      </c>
      <c r="T913" s="9">
        <f>(((K913/60)/60)/24)+DATE(1970,1,1)</f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E914/D914</f>
        <v>7.95</v>
      </c>
      <c r="P914">
        <f>IF(G914 = 0, 0, E914/G914)</f>
        <v>79.944134078212286</v>
      </c>
      <c r="Q914" t="str">
        <f>LEFT(N914,FIND("/",N914)-1)</f>
        <v>film &amp; video</v>
      </c>
      <c r="R914" t="str">
        <f>MID(N914,FIND("/",N914)+1,LEN(N914))</f>
        <v>drama</v>
      </c>
      <c r="S914" s="9">
        <f>(((J914/60)/60)/24)+DATE(1970,1,1)</f>
        <v>41157.208333333336</v>
      </c>
      <c r="T914" s="9">
        <f>(((K914/60)/60)/24)+DATE(1970,1,1)</f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E915/D915</f>
        <v>0.50621082621082625</v>
      </c>
      <c r="P915">
        <f>IF(G915 = 0, 0, E915/G915)</f>
        <v>67.946462715105156</v>
      </c>
      <c r="Q915" t="str">
        <f>LEFT(N915,FIND("/",N915)-1)</f>
        <v>film &amp; video</v>
      </c>
      <c r="R915" t="str">
        <f>MID(N915,FIND("/",N915)+1,LEN(N915))</f>
        <v>drama</v>
      </c>
      <c r="S915" s="9">
        <f>(((J915/60)/60)/24)+DATE(1970,1,1)</f>
        <v>43597.208333333328</v>
      </c>
      <c r="T915" s="9">
        <f>(((K915/60)/60)/24)+DATE(1970,1,1)</f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E916/D916</f>
        <v>0.57437499999999997</v>
      </c>
      <c r="P916">
        <f>IF(G916 = 0, 0, E916/G916)</f>
        <v>26.070921985815602</v>
      </c>
      <c r="Q916" t="str">
        <f>LEFT(N916,FIND("/",N916)-1)</f>
        <v>theater</v>
      </c>
      <c r="R916" t="str">
        <f>MID(N916,FIND("/",N916)+1,LEN(N916))</f>
        <v>plays</v>
      </c>
      <c r="S916" s="9">
        <f>(((J916/60)/60)/24)+DATE(1970,1,1)</f>
        <v>41490.208333333336</v>
      </c>
      <c r="T916" s="9">
        <f>(((K916/60)/60)/24)+DATE(1970,1,1)</f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E917/D917</f>
        <v>1.5562827640984909</v>
      </c>
      <c r="P917">
        <f>IF(G917 = 0, 0, E917/G917)</f>
        <v>105.0032154340836</v>
      </c>
      <c r="Q917" t="str">
        <f>LEFT(N917,FIND("/",N917)-1)</f>
        <v>film &amp; video</v>
      </c>
      <c r="R917" t="str">
        <f>MID(N917,FIND("/",N917)+1,LEN(N917))</f>
        <v>television</v>
      </c>
      <c r="S917" s="9">
        <f>(((J917/60)/60)/24)+DATE(1970,1,1)</f>
        <v>42976.208333333328</v>
      </c>
      <c r="T917" s="9">
        <f>(((K917/60)/60)/24)+DATE(1970,1,1)</f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E918/D918</f>
        <v>0.36297297297297298</v>
      </c>
      <c r="P918">
        <f>IF(G918 = 0, 0, E918/G918)</f>
        <v>25.826923076923077</v>
      </c>
      <c r="Q918" t="str">
        <f>LEFT(N918,FIND("/",N918)-1)</f>
        <v>photography</v>
      </c>
      <c r="R918" t="str">
        <f>MID(N918,FIND("/",N918)+1,LEN(N918))</f>
        <v>photography books</v>
      </c>
      <c r="S918" s="9">
        <f>(((J918/60)/60)/24)+DATE(1970,1,1)</f>
        <v>41991.25</v>
      </c>
      <c r="T918" s="9">
        <f>(((K918/60)/60)/24)+DATE(1970,1,1)</f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E919/D919</f>
        <v>0.58250000000000002</v>
      </c>
      <c r="P919">
        <f>IF(G919 = 0, 0, E919/G919)</f>
        <v>77.666666666666671</v>
      </c>
      <c r="Q919" t="str">
        <f>LEFT(N919,FIND("/",N919)-1)</f>
        <v>film &amp; video</v>
      </c>
      <c r="R919" t="str">
        <f>MID(N919,FIND("/",N919)+1,LEN(N919))</f>
        <v>shorts</v>
      </c>
      <c r="S919" s="9">
        <f>(((J919/60)/60)/24)+DATE(1970,1,1)</f>
        <v>40722.208333333336</v>
      </c>
      <c r="T919" s="9">
        <f>(((K919/60)/60)/24)+DATE(1970,1,1)</f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E920/D920</f>
        <v>2.3739473684210526</v>
      </c>
      <c r="P920">
        <f>IF(G920 = 0, 0, E920/G920)</f>
        <v>57.82692307692308</v>
      </c>
      <c r="Q920" t="str">
        <f>LEFT(N920,FIND("/",N920)-1)</f>
        <v>publishing</v>
      </c>
      <c r="R920" t="str">
        <f>MID(N920,FIND("/",N920)+1,LEN(N920))</f>
        <v>radio &amp; podcasts</v>
      </c>
      <c r="S920" s="9">
        <f>(((J920/60)/60)/24)+DATE(1970,1,1)</f>
        <v>41117.208333333336</v>
      </c>
      <c r="T920" s="9">
        <f>(((K920/60)/60)/24)+DATE(1970,1,1)</f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E921/D921</f>
        <v>0.58750000000000002</v>
      </c>
      <c r="P921">
        <f>IF(G921 = 0, 0, E921/G921)</f>
        <v>92.955555555555549</v>
      </c>
      <c r="Q921" t="str">
        <f>LEFT(N921,FIND("/",N921)-1)</f>
        <v>theater</v>
      </c>
      <c r="R921" t="str">
        <f>MID(N921,FIND("/",N921)+1,LEN(N921))</f>
        <v>plays</v>
      </c>
      <c r="S921" s="9">
        <f>(((J921/60)/60)/24)+DATE(1970,1,1)</f>
        <v>43022.208333333328</v>
      </c>
      <c r="T921" s="9">
        <f>(((K921/60)/60)/24)+DATE(1970,1,1)</f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E922/D922</f>
        <v>1.8256603773584905</v>
      </c>
      <c r="P922">
        <f>IF(G922 = 0, 0, E922/G922)</f>
        <v>37.945098039215686</v>
      </c>
      <c r="Q922" t="str">
        <f>LEFT(N922,FIND("/",N922)-1)</f>
        <v>film &amp; video</v>
      </c>
      <c r="R922" t="str">
        <f>MID(N922,FIND("/",N922)+1,LEN(N922))</f>
        <v>animation</v>
      </c>
      <c r="S922" s="9">
        <f>(((J922/60)/60)/24)+DATE(1970,1,1)</f>
        <v>43503.25</v>
      </c>
      <c r="T922" s="9">
        <f>(((K922/60)/60)/24)+DATE(1970,1,1)</f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E923/D923</f>
        <v>7.5436408977556111E-3</v>
      </c>
      <c r="P923">
        <f>IF(G923 = 0, 0, E923/G923)</f>
        <v>31.842105263157894</v>
      </c>
      <c r="Q923" t="str">
        <f>LEFT(N923,FIND("/",N923)-1)</f>
        <v>technology</v>
      </c>
      <c r="R923" t="str">
        <f>MID(N923,FIND("/",N923)+1,LEN(N923))</f>
        <v>web</v>
      </c>
      <c r="S923" s="9">
        <f>(((J923/60)/60)/24)+DATE(1970,1,1)</f>
        <v>40951.25</v>
      </c>
      <c r="T923" s="9">
        <f>(((K923/60)/60)/24)+DATE(1970,1,1)</f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E924/D924</f>
        <v>1.7595330739299611</v>
      </c>
      <c r="P924">
        <f>IF(G924 = 0, 0, E924/G924)</f>
        <v>40</v>
      </c>
      <c r="Q924" t="str">
        <f>LEFT(N924,FIND("/",N924)-1)</f>
        <v>music</v>
      </c>
      <c r="R924" t="str">
        <f>MID(N924,FIND("/",N924)+1,LEN(N924))</f>
        <v>world music</v>
      </c>
      <c r="S924" s="9">
        <f>(((J924/60)/60)/24)+DATE(1970,1,1)</f>
        <v>43443.25</v>
      </c>
      <c r="T924" s="9">
        <f>(((K924/60)/60)/24)+DATE(1970,1,1)</f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E925/D925</f>
        <v>2.3788235294117648</v>
      </c>
      <c r="P925">
        <f>IF(G925 = 0, 0, E925/G925)</f>
        <v>101.1</v>
      </c>
      <c r="Q925" t="str">
        <f>LEFT(N925,FIND("/",N925)-1)</f>
        <v>theater</v>
      </c>
      <c r="R925" t="str">
        <f>MID(N925,FIND("/",N925)+1,LEN(N925))</f>
        <v>plays</v>
      </c>
      <c r="S925" s="9">
        <f>(((J925/60)/60)/24)+DATE(1970,1,1)</f>
        <v>40373.208333333336</v>
      </c>
      <c r="T925" s="9">
        <f>(((K925/60)/60)/24)+DATE(1970,1,1)</f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E926/D926</f>
        <v>4.8805076142131982</v>
      </c>
      <c r="P926">
        <f>IF(G926 = 0, 0, E926/G926)</f>
        <v>84.006989951944078</v>
      </c>
      <c r="Q926" t="str">
        <f>LEFT(N926,FIND("/",N926)-1)</f>
        <v>theater</v>
      </c>
      <c r="R926" t="str">
        <f>MID(N926,FIND("/",N926)+1,LEN(N926))</f>
        <v>plays</v>
      </c>
      <c r="S926" s="9">
        <f>(((J926/60)/60)/24)+DATE(1970,1,1)</f>
        <v>43769.208333333328</v>
      </c>
      <c r="T926" s="9">
        <f>(((K926/60)/60)/24)+DATE(1970,1,1)</f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E927/D927</f>
        <v>2.2406666666666668</v>
      </c>
      <c r="P927">
        <f>IF(G927 = 0, 0, E927/G927)</f>
        <v>103.41538461538461</v>
      </c>
      <c r="Q927" t="str">
        <f>LEFT(N927,FIND("/",N927)-1)</f>
        <v>theater</v>
      </c>
      <c r="R927" t="str">
        <f>MID(N927,FIND("/",N927)+1,LEN(N927))</f>
        <v>plays</v>
      </c>
      <c r="S927" s="9">
        <f>(((J927/60)/60)/24)+DATE(1970,1,1)</f>
        <v>43000.208333333328</v>
      </c>
      <c r="T927" s="9">
        <f>(((K927/60)/60)/24)+DATE(1970,1,1)</f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E928/D928</f>
        <v>0.18126436781609195</v>
      </c>
      <c r="P928">
        <f>IF(G928 = 0, 0, E928/G928)</f>
        <v>105.13333333333334</v>
      </c>
      <c r="Q928" t="str">
        <f>LEFT(N928,FIND("/",N928)-1)</f>
        <v>food</v>
      </c>
      <c r="R928" t="str">
        <f>MID(N928,FIND("/",N928)+1,LEN(N928))</f>
        <v>food trucks</v>
      </c>
      <c r="S928" s="9">
        <f>(((J928/60)/60)/24)+DATE(1970,1,1)</f>
        <v>42502.208333333328</v>
      </c>
      <c r="T928" s="9">
        <f>(((K928/60)/60)/24)+DATE(1970,1,1)</f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E929/D929</f>
        <v>0.45847222222222223</v>
      </c>
      <c r="P929">
        <f>IF(G929 = 0, 0, E929/G929)</f>
        <v>89.21621621621621</v>
      </c>
      <c r="Q929" t="str">
        <f>LEFT(N929,FIND("/",N929)-1)</f>
        <v>theater</v>
      </c>
      <c r="R929" t="str">
        <f>MID(N929,FIND("/",N929)+1,LEN(N929))</f>
        <v>plays</v>
      </c>
      <c r="S929" s="9">
        <f>(((J929/60)/60)/24)+DATE(1970,1,1)</f>
        <v>41102.208333333336</v>
      </c>
      <c r="T929" s="9">
        <f>(((K929/60)/60)/24)+DATE(1970,1,1)</f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E930/D930</f>
        <v>1.1731541218637993</v>
      </c>
      <c r="P930">
        <f>IF(G930 = 0, 0, E930/G930)</f>
        <v>51.995234312946785</v>
      </c>
      <c r="Q930" t="str">
        <f>LEFT(N930,FIND("/",N930)-1)</f>
        <v>technology</v>
      </c>
      <c r="R930" t="str">
        <f>MID(N930,FIND("/",N930)+1,LEN(N930))</f>
        <v>web</v>
      </c>
      <c r="S930" s="9">
        <f>(((J930/60)/60)/24)+DATE(1970,1,1)</f>
        <v>41637.25</v>
      </c>
      <c r="T930" s="9">
        <f>(((K930/60)/60)/24)+DATE(1970,1,1)</f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E931/D931</f>
        <v>2.173090909090909</v>
      </c>
      <c r="P931">
        <f>IF(G931 = 0, 0, E931/G931)</f>
        <v>64.956521739130437</v>
      </c>
      <c r="Q931" t="str">
        <f>LEFT(N931,FIND("/",N931)-1)</f>
        <v>theater</v>
      </c>
      <c r="R931" t="str">
        <f>MID(N931,FIND("/",N931)+1,LEN(N931))</f>
        <v>plays</v>
      </c>
      <c r="S931" s="9">
        <f>(((J931/60)/60)/24)+DATE(1970,1,1)</f>
        <v>42858.208333333328</v>
      </c>
      <c r="T931" s="9">
        <f>(((K931/60)/60)/24)+DATE(1970,1,1)</f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E932/D932</f>
        <v>1.1228571428571428</v>
      </c>
      <c r="P932">
        <f>IF(G932 = 0, 0, E932/G932)</f>
        <v>46.235294117647058</v>
      </c>
      <c r="Q932" t="str">
        <f>LEFT(N932,FIND("/",N932)-1)</f>
        <v>theater</v>
      </c>
      <c r="R932" t="str">
        <f>MID(N932,FIND("/",N932)+1,LEN(N932))</f>
        <v>plays</v>
      </c>
      <c r="S932" s="9">
        <f>(((J932/60)/60)/24)+DATE(1970,1,1)</f>
        <v>42060.25</v>
      </c>
      <c r="T932" s="9">
        <f>(((K932/60)/60)/24)+DATE(1970,1,1)</f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E933/D933</f>
        <v>0.72518987341772156</v>
      </c>
      <c r="P933">
        <f>IF(G933 = 0, 0, E933/G933)</f>
        <v>51.151785714285715</v>
      </c>
      <c r="Q933" t="str">
        <f>LEFT(N933,FIND("/",N933)-1)</f>
        <v>theater</v>
      </c>
      <c r="R933" t="str">
        <f>MID(N933,FIND("/",N933)+1,LEN(N933))</f>
        <v>plays</v>
      </c>
      <c r="S933" s="9">
        <f>(((J933/60)/60)/24)+DATE(1970,1,1)</f>
        <v>41818.208333333336</v>
      </c>
      <c r="T933" s="9">
        <f>(((K933/60)/60)/24)+DATE(1970,1,1)</f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E934/D934</f>
        <v>2.1230434782608696</v>
      </c>
      <c r="P934">
        <f>IF(G934 = 0, 0, E934/G934)</f>
        <v>33.909722222222221</v>
      </c>
      <c r="Q934" t="str">
        <f>LEFT(N934,FIND("/",N934)-1)</f>
        <v>music</v>
      </c>
      <c r="R934" t="str">
        <f>MID(N934,FIND("/",N934)+1,LEN(N934))</f>
        <v>rock</v>
      </c>
      <c r="S934" s="9">
        <f>(((J934/60)/60)/24)+DATE(1970,1,1)</f>
        <v>41709.208333333336</v>
      </c>
      <c r="T934" s="9">
        <f>(((K934/60)/60)/24)+DATE(1970,1,1)</f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E935/D935</f>
        <v>2.3974657534246577</v>
      </c>
      <c r="P935">
        <f>IF(G935 = 0, 0, E935/G935)</f>
        <v>92.016298633017882</v>
      </c>
      <c r="Q935" t="str">
        <f>LEFT(N935,FIND("/",N935)-1)</f>
        <v>theater</v>
      </c>
      <c r="R935" t="str">
        <f>MID(N935,FIND("/",N935)+1,LEN(N935))</f>
        <v>plays</v>
      </c>
      <c r="S935" s="9">
        <f>(((J935/60)/60)/24)+DATE(1970,1,1)</f>
        <v>41372.208333333336</v>
      </c>
      <c r="T935" s="9">
        <f>(((K935/60)/60)/24)+DATE(1970,1,1)</f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E936/D936</f>
        <v>1.8193548387096774</v>
      </c>
      <c r="P936">
        <f>IF(G936 = 0, 0, E936/G936)</f>
        <v>107.42857142857143</v>
      </c>
      <c r="Q936" t="str">
        <f>LEFT(N936,FIND("/",N936)-1)</f>
        <v>theater</v>
      </c>
      <c r="R936" t="str">
        <f>MID(N936,FIND("/",N936)+1,LEN(N936))</f>
        <v>plays</v>
      </c>
      <c r="S936" s="9">
        <f>(((J936/60)/60)/24)+DATE(1970,1,1)</f>
        <v>42422.25</v>
      </c>
      <c r="T936" s="9">
        <f>(((K936/60)/60)/24)+DATE(1970,1,1)</f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E937/D937</f>
        <v>1.6413114754098361</v>
      </c>
      <c r="P937">
        <f>IF(G937 = 0, 0, E937/G937)</f>
        <v>75.848484848484844</v>
      </c>
      <c r="Q937" t="str">
        <f>LEFT(N937,FIND("/",N937)-1)</f>
        <v>theater</v>
      </c>
      <c r="R937" t="str">
        <f>MID(N937,FIND("/",N937)+1,LEN(N937))</f>
        <v>plays</v>
      </c>
      <c r="S937" s="9">
        <f>(((J937/60)/60)/24)+DATE(1970,1,1)</f>
        <v>42209.208333333328</v>
      </c>
      <c r="T937" s="9">
        <f>(((K937/60)/60)/24)+DATE(1970,1,1)</f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E938/D938</f>
        <v>1.6375968992248063E-2</v>
      </c>
      <c r="P938">
        <f>IF(G938 = 0, 0, E938/G938)</f>
        <v>80.476190476190482</v>
      </c>
      <c r="Q938" t="str">
        <f>LEFT(N938,FIND("/",N938)-1)</f>
        <v>theater</v>
      </c>
      <c r="R938" t="str">
        <f>MID(N938,FIND("/",N938)+1,LEN(N938))</f>
        <v>plays</v>
      </c>
      <c r="S938" s="9">
        <f>(((J938/60)/60)/24)+DATE(1970,1,1)</f>
        <v>43668.208333333328</v>
      </c>
      <c r="T938" s="9">
        <f>(((K938/60)/60)/24)+DATE(1970,1,1)</f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E939/D939</f>
        <v>0.49643859649122807</v>
      </c>
      <c r="P939">
        <f>IF(G939 = 0, 0, E939/G939)</f>
        <v>86.978483606557376</v>
      </c>
      <c r="Q939" t="str">
        <f>LEFT(N939,FIND("/",N939)-1)</f>
        <v>film &amp; video</v>
      </c>
      <c r="R939" t="str">
        <f>MID(N939,FIND("/",N939)+1,LEN(N939))</f>
        <v>documentary</v>
      </c>
      <c r="S939" s="9">
        <f>(((J939/60)/60)/24)+DATE(1970,1,1)</f>
        <v>42334.25</v>
      </c>
      <c r="T939" s="9">
        <f>(((K939/60)/60)/24)+DATE(1970,1,1)</f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E940/D940</f>
        <v>1.0970652173913042</v>
      </c>
      <c r="P940">
        <f>IF(G940 = 0, 0, E940/G940)</f>
        <v>105.13541666666667</v>
      </c>
      <c r="Q940" t="str">
        <f>LEFT(N940,FIND("/",N940)-1)</f>
        <v>publishing</v>
      </c>
      <c r="R940" t="str">
        <f>MID(N940,FIND("/",N940)+1,LEN(N940))</f>
        <v>fiction</v>
      </c>
      <c r="S940" s="9">
        <f>(((J940/60)/60)/24)+DATE(1970,1,1)</f>
        <v>43263.208333333328</v>
      </c>
      <c r="T940" s="9">
        <f>(((K940/60)/60)/24)+DATE(1970,1,1)</f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E941/D941</f>
        <v>0.49217948717948717</v>
      </c>
      <c r="P941">
        <f>IF(G941 = 0, 0, E941/G941)</f>
        <v>57.298507462686565</v>
      </c>
      <c r="Q941" t="str">
        <f>LEFT(N941,FIND("/",N941)-1)</f>
        <v>games</v>
      </c>
      <c r="R941" t="str">
        <f>MID(N941,FIND("/",N941)+1,LEN(N941))</f>
        <v>video games</v>
      </c>
      <c r="S941" s="9">
        <f>(((J941/60)/60)/24)+DATE(1970,1,1)</f>
        <v>40670.208333333336</v>
      </c>
      <c r="T941" s="9">
        <f>(((K941/60)/60)/24)+DATE(1970,1,1)</f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E942/D942</f>
        <v>0.62232323232323228</v>
      </c>
      <c r="P942">
        <f>IF(G942 = 0, 0, E942/G942)</f>
        <v>93.348484848484844</v>
      </c>
      <c r="Q942" t="str">
        <f>LEFT(N942,FIND("/",N942)-1)</f>
        <v>technology</v>
      </c>
      <c r="R942" t="str">
        <f>MID(N942,FIND("/",N942)+1,LEN(N942))</f>
        <v>web</v>
      </c>
      <c r="S942" s="9">
        <f>(((J942/60)/60)/24)+DATE(1970,1,1)</f>
        <v>41244.25</v>
      </c>
      <c r="T942" s="9">
        <f>(((K942/60)/60)/24)+DATE(1970,1,1)</f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E943/D943</f>
        <v>0.1305813953488372</v>
      </c>
      <c r="P943">
        <f>IF(G943 = 0, 0, E943/G943)</f>
        <v>71.987179487179489</v>
      </c>
      <c r="Q943" t="str">
        <f>LEFT(N943,FIND("/",N943)-1)</f>
        <v>theater</v>
      </c>
      <c r="R943" t="str">
        <f>MID(N943,FIND("/",N943)+1,LEN(N943))</f>
        <v>plays</v>
      </c>
      <c r="S943" s="9">
        <f>(((J943/60)/60)/24)+DATE(1970,1,1)</f>
        <v>40552.25</v>
      </c>
      <c r="T943" s="9">
        <f>(((K943/60)/60)/24)+DATE(1970,1,1)</f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E944/D944</f>
        <v>0.64635416666666667</v>
      </c>
      <c r="P944">
        <f>IF(G944 = 0, 0, E944/G944)</f>
        <v>92.611940298507463</v>
      </c>
      <c r="Q944" t="str">
        <f>LEFT(N944,FIND("/",N944)-1)</f>
        <v>theater</v>
      </c>
      <c r="R944" t="str">
        <f>MID(N944,FIND("/",N944)+1,LEN(N944))</f>
        <v>plays</v>
      </c>
      <c r="S944" s="9">
        <f>(((J944/60)/60)/24)+DATE(1970,1,1)</f>
        <v>40568.25</v>
      </c>
      <c r="T944" s="9">
        <f>(((K944/60)/60)/24)+DATE(1970,1,1)</f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E945/D945</f>
        <v>1.5958666666666668</v>
      </c>
      <c r="P945">
        <f>IF(G945 = 0, 0, E945/G945)</f>
        <v>104.99122807017544</v>
      </c>
      <c r="Q945" t="str">
        <f>LEFT(N945,FIND("/",N945)-1)</f>
        <v>food</v>
      </c>
      <c r="R945" t="str">
        <f>MID(N945,FIND("/",N945)+1,LEN(N945))</f>
        <v>food trucks</v>
      </c>
      <c r="S945" s="9">
        <f>(((J945/60)/60)/24)+DATE(1970,1,1)</f>
        <v>41906.208333333336</v>
      </c>
      <c r="T945" s="9">
        <f>(((K945/60)/60)/24)+DATE(1970,1,1)</f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E946/D946</f>
        <v>0.81420000000000003</v>
      </c>
      <c r="P946">
        <f>IF(G946 = 0, 0, E946/G946)</f>
        <v>30.958174904942965</v>
      </c>
      <c r="Q946" t="str">
        <f>LEFT(N946,FIND("/",N946)-1)</f>
        <v>photography</v>
      </c>
      <c r="R946" t="str">
        <f>MID(N946,FIND("/",N946)+1,LEN(N946))</f>
        <v>photography books</v>
      </c>
      <c r="S946" s="9">
        <f>(((J946/60)/60)/24)+DATE(1970,1,1)</f>
        <v>42776.25</v>
      </c>
      <c r="T946" s="9">
        <f>(((K946/60)/60)/24)+DATE(1970,1,1)</f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E947/D947</f>
        <v>0.32444767441860467</v>
      </c>
      <c r="P947">
        <f>IF(G947 = 0, 0, E947/G947)</f>
        <v>33.001182732111175</v>
      </c>
      <c r="Q947" t="str">
        <f>LEFT(N947,FIND("/",N947)-1)</f>
        <v>photography</v>
      </c>
      <c r="R947" t="str">
        <f>MID(N947,FIND("/",N947)+1,LEN(N947))</f>
        <v>photography books</v>
      </c>
      <c r="S947" s="9">
        <f>(((J947/60)/60)/24)+DATE(1970,1,1)</f>
        <v>41004.208333333336</v>
      </c>
      <c r="T947" s="9">
        <f>(((K947/60)/60)/24)+DATE(1970,1,1)</f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E948/D948</f>
        <v>9.9141184124918666E-2</v>
      </c>
      <c r="P948">
        <f>IF(G948 = 0, 0, E948/G948)</f>
        <v>84.187845303867405</v>
      </c>
      <c r="Q948" t="str">
        <f>LEFT(N948,FIND("/",N948)-1)</f>
        <v>theater</v>
      </c>
      <c r="R948" t="str">
        <f>MID(N948,FIND("/",N948)+1,LEN(N948))</f>
        <v>plays</v>
      </c>
      <c r="S948" s="9">
        <f>(((J948/60)/60)/24)+DATE(1970,1,1)</f>
        <v>40710.208333333336</v>
      </c>
      <c r="T948" s="9">
        <f>(((K948/60)/60)/24)+DATE(1970,1,1)</f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E949/D949</f>
        <v>0.26694444444444443</v>
      </c>
      <c r="P949">
        <f>IF(G949 = 0, 0, E949/G949)</f>
        <v>73.92307692307692</v>
      </c>
      <c r="Q949" t="str">
        <f>LEFT(N949,FIND("/",N949)-1)</f>
        <v>theater</v>
      </c>
      <c r="R949" t="str">
        <f>MID(N949,FIND("/",N949)+1,LEN(N949))</f>
        <v>plays</v>
      </c>
      <c r="S949" s="9">
        <f>(((J949/60)/60)/24)+DATE(1970,1,1)</f>
        <v>41908.208333333336</v>
      </c>
      <c r="T949" s="9">
        <f>(((K949/60)/60)/24)+DATE(1970,1,1)</f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E950/D950</f>
        <v>0.62957446808510642</v>
      </c>
      <c r="P950">
        <f>IF(G950 = 0, 0, E950/G950)</f>
        <v>36.987499999999997</v>
      </c>
      <c r="Q950" t="str">
        <f>LEFT(N950,FIND("/",N950)-1)</f>
        <v>film &amp; video</v>
      </c>
      <c r="R950" t="str">
        <f>MID(N950,FIND("/",N950)+1,LEN(N950))</f>
        <v>documentary</v>
      </c>
      <c r="S950" s="9">
        <f>(((J950/60)/60)/24)+DATE(1970,1,1)</f>
        <v>41985.25</v>
      </c>
      <c r="T950" s="9">
        <f>(((K950/60)/60)/24)+DATE(1970,1,1)</f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E951/D951</f>
        <v>1.6135593220338984</v>
      </c>
      <c r="P951">
        <f>IF(G951 = 0, 0, E951/G951)</f>
        <v>46.896551724137929</v>
      </c>
      <c r="Q951" t="str">
        <f>LEFT(N951,FIND("/",N951)-1)</f>
        <v>technology</v>
      </c>
      <c r="R951" t="str">
        <f>MID(N951,FIND("/",N951)+1,LEN(N951))</f>
        <v>web</v>
      </c>
      <c r="S951" s="9">
        <f>(((J951/60)/60)/24)+DATE(1970,1,1)</f>
        <v>42112.208333333328</v>
      </c>
      <c r="T951" s="9">
        <f>(((K951/60)/60)/24)+DATE(1970,1,1)</f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E952/D952</f>
        <v>0.05</v>
      </c>
      <c r="P952">
        <f>IF(G952 = 0, 0, E952/G952)</f>
        <v>5</v>
      </c>
      <c r="Q952" t="str">
        <f>LEFT(N952,FIND("/",N952)-1)</f>
        <v>theater</v>
      </c>
      <c r="R952" t="str">
        <f>MID(N952,FIND("/",N952)+1,LEN(N952))</f>
        <v>plays</v>
      </c>
      <c r="S952" s="9">
        <f>(((J952/60)/60)/24)+DATE(1970,1,1)</f>
        <v>43571.208333333328</v>
      </c>
      <c r="T952" s="9">
        <f>(((K952/60)/60)/24)+DATE(1970,1,1)</f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E953/D953</f>
        <v>10.969379310344827</v>
      </c>
      <c r="P953">
        <f>IF(G953 = 0, 0, E953/G953)</f>
        <v>102.02437459910199</v>
      </c>
      <c r="Q953" t="str">
        <f>LEFT(N953,FIND("/",N953)-1)</f>
        <v>music</v>
      </c>
      <c r="R953" t="str">
        <f>MID(N953,FIND("/",N953)+1,LEN(N953))</f>
        <v>rock</v>
      </c>
      <c r="S953" s="9">
        <f>(((J953/60)/60)/24)+DATE(1970,1,1)</f>
        <v>42730.25</v>
      </c>
      <c r="T953" s="9">
        <f>(((K953/60)/60)/24)+DATE(1970,1,1)</f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E954/D954</f>
        <v>0.70094158075601376</v>
      </c>
      <c r="P954">
        <f>IF(G954 = 0, 0, E954/G954)</f>
        <v>45.007502206531335</v>
      </c>
      <c r="Q954" t="str">
        <f>LEFT(N954,FIND("/",N954)-1)</f>
        <v>film &amp; video</v>
      </c>
      <c r="R954" t="str">
        <f>MID(N954,FIND("/",N954)+1,LEN(N954))</f>
        <v>documentary</v>
      </c>
      <c r="S954" s="9">
        <f>(((J954/60)/60)/24)+DATE(1970,1,1)</f>
        <v>42591.208333333328</v>
      </c>
      <c r="T954" s="9">
        <f>(((K954/60)/60)/24)+DATE(1970,1,1)</f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E955/D955</f>
        <v>0.6</v>
      </c>
      <c r="P955">
        <f>IF(G955 = 0, 0, E955/G955)</f>
        <v>94.285714285714292</v>
      </c>
      <c r="Q955" t="str">
        <f>LEFT(N955,FIND("/",N955)-1)</f>
        <v>film &amp; video</v>
      </c>
      <c r="R955" t="str">
        <f>MID(N955,FIND("/",N955)+1,LEN(N955))</f>
        <v>science fiction</v>
      </c>
      <c r="S955" s="9">
        <f>(((J955/60)/60)/24)+DATE(1970,1,1)</f>
        <v>42358.25</v>
      </c>
      <c r="T955" s="9">
        <f>(((K955/60)/60)/24)+DATE(1970,1,1)</f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E956/D956</f>
        <v>3.6709859154929578</v>
      </c>
      <c r="P956">
        <f>IF(G956 = 0, 0, E956/G956)</f>
        <v>101.02325581395348</v>
      </c>
      <c r="Q956" t="str">
        <f>LEFT(N956,FIND("/",N956)-1)</f>
        <v>technology</v>
      </c>
      <c r="R956" t="str">
        <f>MID(N956,FIND("/",N956)+1,LEN(N956))</f>
        <v>web</v>
      </c>
      <c r="S956" s="9">
        <f>(((J956/60)/60)/24)+DATE(1970,1,1)</f>
        <v>41174.208333333336</v>
      </c>
      <c r="T956" s="9">
        <f>(((K956/60)/60)/24)+DATE(1970,1,1)</f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E957/D957</f>
        <v>11.09</v>
      </c>
      <c r="P957">
        <f>IF(G957 = 0, 0, E957/G957)</f>
        <v>97.037499999999994</v>
      </c>
      <c r="Q957" t="str">
        <f>LEFT(N957,FIND("/",N957)-1)</f>
        <v>theater</v>
      </c>
      <c r="R957" t="str">
        <f>MID(N957,FIND("/",N957)+1,LEN(N957))</f>
        <v>plays</v>
      </c>
      <c r="S957" s="9">
        <f>(((J957/60)/60)/24)+DATE(1970,1,1)</f>
        <v>41238.25</v>
      </c>
      <c r="T957" s="9">
        <f>(((K957/60)/60)/24)+DATE(1970,1,1)</f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E958/D958</f>
        <v>0.19028784648187633</v>
      </c>
      <c r="P958">
        <f>IF(G958 = 0, 0, E958/G958)</f>
        <v>43.00963855421687</v>
      </c>
      <c r="Q958" t="str">
        <f>LEFT(N958,FIND("/",N958)-1)</f>
        <v>film &amp; video</v>
      </c>
      <c r="R958" t="str">
        <f>MID(N958,FIND("/",N958)+1,LEN(N958))</f>
        <v>science fiction</v>
      </c>
      <c r="S958" s="9">
        <f>(((J958/60)/60)/24)+DATE(1970,1,1)</f>
        <v>42360.25</v>
      </c>
      <c r="T958" s="9">
        <f>(((K958/60)/60)/24)+DATE(1970,1,1)</f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E959/D959</f>
        <v>1.2687755102040816</v>
      </c>
      <c r="P959">
        <f>IF(G959 = 0, 0, E959/G959)</f>
        <v>94.916030534351151</v>
      </c>
      <c r="Q959" t="str">
        <f>LEFT(N959,FIND("/",N959)-1)</f>
        <v>theater</v>
      </c>
      <c r="R959" t="str">
        <f>MID(N959,FIND("/",N959)+1,LEN(N959))</f>
        <v>plays</v>
      </c>
      <c r="S959" s="9">
        <f>(((J959/60)/60)/24)+DATE(1970,1,1)</f>
        <v>40955.25</v>
      </c>
      <c r="T959" s="9">
        <f>(((K959/60)/60)/24)+DATE(1970,1,1)</f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E960/D960</f>
        <v>7.3463636363636367</v>
      </c>
      <c r="P960">
        <f>IF(G960 = 0, 0, E960/G960)</f>
        <v>72.151785714285708</v>
      </c>
      <c r="Q960" t="str">
        <f>LEFT(N960,FIND("/",N960)-1)</f>
        <v>film &amp; video</v>
      </c>
      <c r="R960" t="str">
        <f>MID(N960,FIND("/",N960)+1,LEN(N960))</f>
        <v>animation</v>
      </c>
      <c r="S960" s="9">
        <f>(((J960/60)/60)/24)+DATE(1970,1,1)</f>
        <v>40350.208333333336</v>
      </c>
      <c r="T960" s="9">
        <f>(((K960/60)/60)/24)+DATE(1970,1,1)</f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E961/D961</f>
        <v>4.5731034482758622E-2</v>
      </c>
      <c r="P961">
        <f>IF(G961 = 0, 0, E961/G961)</f>
        <v>51.007692307692309</v>
      </c>
      <c r="Q961" t="str">
        <f>LEFT(N961,FIND("/",N961)-1)</f>
        <v>publishing</v>
      </c>
      <c r="R961" t="str">
        <f>MID(N961,FIND("/",N961)+1,LEN(N961))</f>
        <v>translations</v>
      </c>
      <c r="S961" s="9">
        <f>(((J961/60)/60)/24)+DATE(1970,1,1)</f>
        <v>40357.208333333336</v>
      </c>
      <c r="T961" s="9">
        <f>(((K961/60)/60)/24)+DATE(1970,1,1)</f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E962/D962</f>
        <v>0.85054545454545449</v>
      </c>
      <c r="P962">
        <f>IF(G962 = 0, 0, E962/G962)</f>
        <v>85.054545454545448</v>
      </c>
      <c r="Q962" t="str">
        <f>LEFT(N962,FIND("/",N962)-1)</f>
        <v>technology</v>
      </c>
      <c r="R962" t="str">
        <f>MID(N962,FIND("/",N962)+1,LEN(N962))</f>
        <v>web</v>
      </c>
      <c r="S962" s="9">
        <f>(((J962/60)/60)/24)+DATE(1970,1,1)</f>
        <v>42408.25</v>
      </c>
      <c r="T962" s="9">
        <f>(((K962/60)/60)/24)+DATE(1970,1,1)</f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E963/D963</f>
        <v>1.1929824561403508</v>
      </c>
      <c r="P963">
        <f>IF(G963 = 0, 0, E963/G963)</f>
        <v>43.87096774193548</v>
      </c>
      <c r="Q963" t="str">
        <f>LEFT(N963,FIND("/",N963)-1)</f>
        <v>publishing</v>
      </c>
      <c r="R963" t="str">
        <f>MID(N963,FIND("/",N963)+1,LEN(N963))</f>
        <v>translations</v>
      </c>
      <c r="S963" s="9">
        <f>(((J963/60)/60)/24)+DATE(1970,1,1)</f>
        <v>40591.25</v>
      </c>
      <c r="T963" s="9">
        <f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E964/D964</f>
        <v>2.9602777777777778</v>
      </c>
      <c r="P964">
        <f>IF(G964 = 0, 0, E964/G964)</f>
        <v>40.063909774436091</v>
      </c>
      <c r="Q964" t="str">
        <f>LEFT(N964,FIND("/",N964)-1)</f>
        <v>food</v>
      </c>
      <c r="R964" t="str">
        <f>MID(N964,FIND("/",N964)+1,LEN(N964))</f>
        <v>food trucks</v>
      </c>
      <c r="S964" s="9">
        <f>(((J964/60)/60)/24)+DATE(1970,1,1)</f>
        <v>41592.25</v>
      </c>
      <c r="T964" s="9">
        <f>(((K964/60)/60)/24)+DATE(1970,1,1)</f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E965/D965</f>
        <v>0.84694915254237291</v>
      </c>
      <c r="P965">
        <f>IF(G965 = 0, 0, E965/G965)</f>
        <v>43.833333333333336</v>
      </c>
      <c r="Q965" t="str">
        <f>LEFT(N965,FIND("/",N965)-1)</f>
        <v>photography</v>
      </c>
      <c r="R965" t="str">
        <f>MID(N965,FIND("/",N965)+1,LEN(N965))</f>
        <v>photography books</v>
      </c>
      <c r="S965" s="9">
        <f>(((J965/60)/60)/24)+DATE(1970,1,1)</f>
        <v>40607.25</v>
      </c>
      <c r="T965" s="9">
        <f>(((K965/60)/60)/24)+DATE(1970,1,1)</f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E966/D966</f>
        <v>3.5578378378378379</v>
      </c>
      <c r="P966">
        <f>IF(G966 = 0, 0, E966/G966)</f>
        <v>84.92903225806451</v>
      </c>
      <c r="Q966" t="str">
        <f>LEFT(N966,FIND("/",N966)-1)</f>
        <v>theater</v>
      </c>
      <c r="R966" t="str">
        <f>MID(N966,FIND("/",N966)+1,LEN(N966))</f>
        <v>plays</v>
      </c>
      <c r="S966" s="9">
        <f>(((J966/60)/60)/24)+DATE(1970,1,1)</f>
        <v>42135.208333333328</v>
      </c>
      <c r="T966" s="9">
        <f>(((K966/60)/60)/24)+DATE(1970,1,1)</f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E967/D967</f>
        <v>3.8640909090909092</v>
      </c>
      <c r="P967">
        <f>IF(G967 = 0, 0, E967/G967)</f>
        <v>41.067632850241544</v>
      </c>
      <c r="Q967" t="str">
        <f>LEFT(N967,FIND("/",N967)-1)</f>
        <v>music</v>
      </c>
      <c r="R967" t="str">
        <f>MID(N967,FIND("/",N967)+1,LEN(N967))</f>
        <v>rock</v>
      </c>
      <c r="S967" s="9">
        <f>(((J967/60)/60)/24)+DATE(1970,1,1)</f>
        <v>40203.25</v>
      </c>
      <c r="T967" s="9">
        <f>(((K967/60)/60)/24)+DATE(1970,1,1)</f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E968/D968</f>
        <v>7.9223529411764702</v>
      </c>
      <c r="P968">
        <f>IF(G968 = 0, 0, E968/G968)</f>
        <v>54.971428571428568</v>
      </c>
      <c r="Q968" t="str">
        <f>LEFT(N968,FIND("/",N968)-1)</f>
        <v>theater</v>
      </c>
      <c r="R968" t="str">
        <f>MID(N968,FIND("/",N968)+1,LEN(N968))</f>
        <v>plays</v>
      </c>
      <c r="S968" s="9">
        <f>(((J968/60)/60)/24)+DATE(1970,1,1)</f>
        <v>42901.208333333328</v>
      </c>
      <c r="T968" s="9">
        <f>(((K968/60)/60)/24)+DATE(1970,1,1)</f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E969/D969</f>
        <v>1.3703393665158372</v>
      </c>
      <c r="P969">
        <f>IF(G969 = 0, 0, E969/G969)</f>
        <v>77.010807374443743</v>
      </c>
      <c r="Q969" t="str">
        <f>LEFT(N969,FIND("/",N969)-1)</f>
        <v>music</v>
      </c>
      <c r="R969" t="str">
        <f>MID(N969,FIND("/",N969)+1,LEN(N969))</f>
        <v>world music</v>
      </c>
      <c r="S969" s="9">
        <f>(((J969/60)/60)/24)+DATE(1970,1,1)</f>
        <v>41005.208333333336</v>
      </c>
      <c r="T969" s="9">
        <f>(((K969/60)/60)/24)+DATE(1970,1,1)</f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E970/D970</f>
        <v>3.3820833333333336</v>
      </c>
      <c r="P970">
        <f>IF(G970 = 0, 0, E970/G970)</f>
        <v>71.201754385964918</v>
      </c>
      <c r="Q970" t="str">
        <f>LEFT(N970,FIND("/",N970)-1)</f>
        <v>food</v>
      </c>
      <c r="R970" t="str">
        <f>MID(N970,FIND("/",N970)+1,LEN(N970))</f>
        <v>food trucks</v>
      </c>
      <c r="S970" s="9">
        <f>(((J970/60)/60)/24)+DATE(1970,1,1)</f>
        <v>40544.25</v>
      </c>
      <c r="T970" s="9">
        <f>(((K970/60)/60)/24)+DATE(1970,1,1)</f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E971/D971</f>
        <v>1.0822784810126582</v>
      </c>
      <c r="P971">
        <f>IF(G971 = 0, 0, E971/G971)</f>
        <v>91.935483870967744</v>
      </c>
      <c r="Q971" t="str">
        <f>LEFT(N971,FIND("/",N971)-1)</f>
        <v>theater</v>
      </c>
      <c r="R971" t="str">
        <f>MID(N971,FIND("/",N971)+1,LEN(N971))</f>
        <v>plays</v>
      </c>
      <c r="S971" s="9">
        <f>(((J971/60)/60)/24)+DATE(1970,1,1)</f>
        <v>43821.25</v>
      </c>
      <c r="T971" s="9">
        <f>(((K971/60)/60)/24)+DATE(1970,1,1)</f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E972/D972</f>
        <v>0.60757639620653314</v>
      </c>
      <c r="P972">
        <f>IF(G972 = 0, 0, E972/G972)</f>
        <v>97.069023569023571</v>
      </c>
      <c r="Q972" t="str">
        <f>LEFT(N972,FIND("/",N972)-1)</f>
        <v>theater</v>
      </c>
      <c r="R972" t="str">
        <f>MID(N972,FIND("/",N972)+1,LEN(N972))</f>
        <v>plays</v>
      </c>
      <c r="S972" s="9">
        <f>(((J972/60)/60)/24)+DATE(1970,1,1)</f>
        <v>40672.208333333336</v>
      </c>
      <c r="T972" s="9">
        <f>(((K972/60)/60)/24)+DATE(1970,1,1)</f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E973/D973</f>
        <v>0.27725490196078434</v>
      </c>
      <c r="P973">
        <f>IF(G973 = 0, 0, E973/G973)</f>
        <v>58.916666666666664</v>
      </c>
      <c r="Q973" t="str">
        <f>LEFT(N973,FIND("/",N973)-1)</f>
        <v>film &amp; video</v>
      </c>
      <c r="R973" t="str">
        <f>MID(N973,FIND("/",N973)+1,LEN(N973))</f>
        <v>television</v>
      </c>
      <c r="S973" s="9">
        <f>(((J973/60)/60)/24)+DATE(1970,1,1)</f>
        <v>41555.208333333336</v>
      </c>
      <c r="T973" s="9">
        <f>(((K973/60)/60)/24)+DATE(1970,1,1)</f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E974/D974</f>
        <v>2.283934426229508</v>
      </c>
      <c r="P974">
        <f>IF(G974 = 0, 0, E974/G974)</f>
        <v>58.015466983938133</v>
      </c>
      <c r="Q974" t="str">
        <f>LEFT(N974,FIND("/",N974)-1)</f>
        <v>technology</v>
      </c>
      <c r="R974" t="str">
        <f>MID(N974,FIND("/",N974)+1,LEN(N974))</f>
        <v>web</v>
      </c>
      <c r="S974" s="9">
        <f>(((J974/60)/60)/24)+DATE(1970,1,1)</f>
        <v>41792.208333333336</v>
      </c>
      <c r="T974" s="9">
        <f>(((K974/60)/60)/24)+DATE(1970,1,1)</f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E975/D975</f>
        <v>0.21615194054500414</v>
      </c>
      <c r="P975">
        <f>IF(G975 = 0, 0, E975/G975)</f>
        <v>103.87301587301587</v>
      </c>
      <c r="Q975" t="str">
        <f>LEFT(N975,FIND("/",N975)-1)</f>
        <v>theater</v>
      </c>
      <c r="R975" t="str">
        <f>MID(N975,FIND("/",N975)+1,LEN(N975))</f>
        <v>plays</v>
      </c>
      <c r="S975" s="9">
        <f>(((J975/60)/60)/24)+DATE(1970,1,1)</f>
        <v>40522.25</v>
      </c>
      <c r="T975" s="9">
        <f>(((K975/60)/60)/24)+DATE(1970,1,1)</f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E976/D976</f>
        <v>3.73875</v>
      </c>
      <c r="P976">
        <f>IF(G976 = 0, 0, E976/G976)</f>
        <v>93.46875</v>
      </c>
      <c r="Q976" t="str">
        <f>LEFT(N976,FIND("/",N976)-1)</f>
        <v>music</v>
      </c>
      <c r="R976" t="str">
        <f>MID(N976,FIND("/",N976)+1,LEN(N976))</f>
        <v>indie rock</v>
      </c>
      <c r="S976" s="9">
        <f>(((J976/60)/60)/24)+DATE(1970,1,1)</f>
        <v>41412.208333333336</v>
      </c>
      <c r="T976" s="9">
        <f>(((K976/60)/60)/24)+DATE(1970,1,1)</f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E977/D977</f>
        <v>1.5492592592592593</v>
      </c>
      <c r="P977">
        <f>IF(G977 = 0, 0, E977/G977)</f>
        <v>61.970370370370368</v>
      </c>
      <c r="Q977" t="str">
        <f>LEFT(N977,FIND("/",N977)-1)</f>
        <v>theater</v>
      </c>
      <c r="R977" t="str">
        <f>MID(N977,FIND("/",N977)+1,LEN(N977))</f>
        <v>plays</v>
      </c>
      <c r="S977" s="9">
        <f>(((J977/60)/60)/24)+DATE(1970,1,1)</f>
        <v>42337.25</v>
      </c>
      <c r="T977" s="9">
        <f>(((K977/60)/60)/24)+DATE(1970,1,1)</f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E978/D978</f>
        <v>3.2214999999999998</v>
      </c>
      <c r="P978">
        <f>IF(G978 = 0, 0, E978/G978)</f>
        <v>92.042857142857144</v>
      </c>
      <c r="Q978" t="str">
        <f>LEFT(N978,FIND("/",N978)-1)</f>
        <v>theater</v>
      </c>
      <c r="R978" t="str">
        <f>MID(N978,FIND("/",N978)+1,LEN(N978))</f>
        <v>plays</v>
      </c>
      <c r="S978" s="9">
        <f>(((J978/60)/60)/24)+DATE(1970,1,1)</f>
        <v>40571.25</v>
      </c>
      <c r="T978" s="9">
        <f>(((K978/60)/60)/24)+DATE(1970,1,1)</f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E979/D979</f>
        <v>0.73957142857142855</v>
      </c>
      <c r="P979">
        <f>IF(G979 = 0, 0, E979/G979)</f>
        <v>77.268656716417908</v>
      </c>
      <c r="Q979" t="str">
        <f>LEFT(N979,FIND("/",N979)-1)</f>
        <v>food</v>
      </c>
      <c r="R979" t="str">
        <f>MID(N979,FIND("/",N979)+1,LEN(N979))</f>
        <v>food trucks</v>
      </c>
      <c r="S979" s="9">
        <f>(((J979/60)/60)/24)+DATE(1970,1,1)</f>
        <v>43138.25</v>
      </c>
      <c r="T979" s="9">
        <f>(((K979/60)/60)/24)+DATE(1970,1,1)</f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E980/D980</f>
        <v>8.641</v>
      </c>
      <c r="P980">
        <f>IF(G980 = 0, 0, E980/G980)</f>
        <v>93.923913043478265</v>
      </c>
      <c r="Q980" t="str">
        <f>LEFT(N980,FIND("/",N980)-1)</f>
        <v>games</v>
      </c>
      <c r="R980" t="str">
        <f>MID(N980,FIND("/",N980)+1,LEN(N980))</f>
        <v>video games</v>
      </c>
      <c r="S980" s="9">
        <f>(((J980/60)/60)/24)+DATE(1970,1,1)</f>
        <v>42686.25</v>
      </c>
      <c r="T980" s="9">
        <f>(((K980/60)/60)/24)+DATE(1970,1,1)</f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E981/D981</f>
        <v>1.432624584717608</v>
      </c>
      <c r="P981">
        <f>IF(G981 = 0, 0, E981/G981)</f>
        <v>84.969458128078813</v>
      </c>
      <c r="Q981" t="str">
        <f>LEFT(N981,FIND("/",N981)-1)</f>
        <v>theater</v>
      </c>
      <c r="R981" t="str">
        <f>MID(N981,FIND("/",N981)+1,LEN(N981))</f>
        <v>plays</v>
      </c>
      <c r="S981" s="9">
        <f>(((J981/60)/60)/24)+DATE(1970,1,1)</f>
        <v>42078.208333333328</v>
      </c>
      <c r="T981" s="9">
        <f>(((K981/60)/60)/24)+DATE(1970,1,1)</f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E982/D982</f>
        <v>0.40281762295081969</v>
      </c>
      <c r="P982">
        <f>IF(G982 = 0, 0, E982/G982)</f>
        <v>105.97035040431267</v>
      </c>
      <c r="Q982" t="str">
        <f>LEFT(N982,FIND("/",N982)-1)</f>
        <v>publishing</v>
      </c>
      <c r="R982" t="str">
        <f>MID(N982,FIND("/",N982)+1,LEN(N982))</f>
        <v>nonfiction</v>
      </c>
      <c r="S982" s="9">
        <f>(((J982/60)/60)/24)+DATE(1970,1,1)</f>
        <v>42307.208333333328</v>
      </c>
      <c r="T982" s="9">
        <f>(((K982/60)/60)/24)+DATE(1970,1,1)</f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E983/D983</f>
        <v>1.7822388059701493</v>
      </c>
      <c r="P983">
        <f>IF(G983 = 0, 0, E983/G983)</f>
        <v>36.969040247678016</v>
      </c>
      <c r="Q983" t="str">
        <f>LEFT(N983,FIND("/",N983)-1)</f>
        <v>technology</v>
      </c>
      <c r="R983" t="str">
        <f>MID(N983,FIND("/",N983)+1,LEN(N983))</f>
        <v>web</v>
      </c>
      <c r="S983" s="9">
        <f>(((J983/60)/60)/24)+DATE(1970,1,1)</f>
        <v>43094.25</v>
      </c>
      <c r="T983" s="9">
        <f>(((K983/60)/60)/24)+DATE(1970,1,1)</f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E984/D984</f>
        <v>0.84930555555555554</v>
      </c>
      <c r="P984">
        <f>IF(G984 = 0, 0, E984/G984)</f>
        <v>81.533333333333331</v>
      </c>
      <c r="Q984" t="str">
        <f>LEFT(N984,FIND("/",N984)-1)</f>
        <v>film &amp; video</v>
      </c>
      <c r="R984" t="str">
        <f>MID(N984,FIND("/",N984)+1,LEN(N984))</f>
        <v>documentary</v>
      </c>
      <c r="S984" s="9">
        <f>(((J984/60)/60)/24)+DATE(1970,1,1)</f>
        <v>40743.208333333336</v>
      </c>
      <c r="T984" s="9">
        <f>(((K984/60)/60)/24)+DATE(1970,1,1)</f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E985/D985</f>
        <v>1.4593648334624323</v>
      </c>
      <c r="P985">
        <f>IF(G985 = 0, 0, E985/G985)</f>
        <v>80.999140154772135</v>
      </c>
      <c r="Q985" t="str">
        <f>LEFT(N985,FIND("/",N985)-1)</f>
        <v>film &amp; video</v>
      </c>
      <c r="R985" t="str">
        <f>MID(N985,FIND("/",N985)+1,LEN(N985))</f>
        <v>documentary</v>
      </c>
      <c r="S985" s="9">
        <f>(((J985/60)/60)/24)+DATE(1970,1,1)</f>
        <v>43681.208333333328</v>
      </c>
      <c r="T985" s="9">
        <f>(((K985/60)/60)/24)+DATE(1970,1,1)</f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E986/D986</f>
        <v>1.5246153846153847</v>
      </c>
      <c r="P986">
        <f>IF(G986 = 0, 0, E986/G986)</f>
        <v>26.010498687664043</v>
      </c>
      <c r="Q986" t="str">
        <f>LEFT(N986,FIND("/",N986)-1)</f>
        <v>theater</v>
      </c>
      <c r="R986" t="str">
        <f>MID(N986,FIND("/",N986)+1,LEN(N986))</f>
        <v>plays</v>
      </c>
      <c r="S986" s="9">
        <f>(((J986/60)/60)/24)+DATE(1970,1,1)</f>
        <v>43716.208333333328</v>
      </c>
      <c r="T986" s="9">
        <f>(((K986/60)/60)/24)+DATE(1970,1,1)</f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E987/D987</f>
        <v>0.67129542790152408</v>
      </c>
      <c r="P987">
        <f>IF(G987 = 0, 0, E987/G987)</f>
        <v>25.998410896708286</v>
      </c>
      <c r="Q987" t="str">
        <f>LEFT(N987,FIND("/",N987)-1)</f>
        <v>music</v>
      </c>
      <c r="R987" t="str">
        <f>MID(N987,FIND("/",N987)+1,LEN(N987))</f>
        <v>rock</v>
      </c>
      <c r="S987" s="9">
        <f>(((J987/60)/60)/24)+DATE(1970,1,1)</f>
        <v>41614.25</v>
      </c>
      <c r="T987" s="9">
        <f>(((K987/60)/60)/24)+DATE(1970,1,1)</f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E988/D988</f>
        <v>0.40307692307692305</v>
      </c>
      <c r="P988">
        <f>IF(G988 = 0, 0, E988/G988)</f>
        <v>34.173913043478258</v>
      </c>
      <c r="Q988" t="str">
        <f>LEFT(N988,FIND("/",N988)-1)</f>
        <v>music</v>
      </c>
      <c r="R988" t="str">
        <f>MID(N988,FIND("/",N988)+1,LEN(N988))</f>
        <v>rock</v>
      </c>
      <c r="S988" s="9">
        <f>(((J988/60)/60)/24)+DATE(1970,1,1)</f>
        <v>40638.208333333336</v>
      </c>
      <c r="T988" s="9">
        <f>(((K988/60)/60)/24)+DATE(1970,1,1)</f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E989/D989</f>
        <v>2.1679032258064517</v>
      </c>
      <c r="P989">
        <f>IF(G989 = 0, 0, E989/G989)</f>
        <v>28.002083333333335</v>
      </c>
      <c r="Q989" t="str">
        <f>LEFT(N989,FIND("/",N989)-1)</f>
        <v>film &amp; video</v>
      </c>
      <c r="R989" t="str">
        <f>MID(N989,FIND("/",N989)+1,LEN(N989))</f>
        <v>documentary</v>
      </c>
      <c r="S989" s="9">
        <f>(((J989/60)/60)/24)+DATE(1970,1,1)</f>
        <v>42852.208333333328</v>
      </c>
      <c r="T989" s="9">
        <f>(((K989/60)/60)/24)+DATE(1970,1,1)</f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E990/D990</f>
        <v>0.52117021276595743</v>
      </c>
      <c r="P990">
        <f>IF(G990 = 0, 0, E990/G990)</f>
        <v>76.546875</v>
      </c>
      <c r="Q990" t="str">
        <f>LEFT(N990,FIND("/",N990)-1)</f>
        <v>publishing</v>
      </c>
      <c r="R990" t="str">
        <f>MID(N990,FIND("/",N990)+1,LEN(N990))</f>
        <v>radio &amp; podcasts</v>
      </c>
      <c r="S990" s="9">
        <f>(((J990/60)/60)/24)+DATE(1970,1,1)</f>
        <v>42686.25</v>
      </c>
      <c r="T990" s="9">
        <f>(((K990/60)/60)/24)+DATE(1970,1,1)</f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E991/D991</f>
        <v>4.9958333333333336</v>
      </c>
      <c r="P991">
        <f>IF(G991 = 0, 0, E991/G991)</f>
        <v>53.053097345132741</v>
      </c>
      <c r="Q991" t="str">
        <f>LEFT(N991,FIND("/",N991)-1)</f>
        <v>publishing</v>
      </c>
      <c r="R991" t="str">
        <f>MID(N991,FIND("/",N991)+1,LEN(N991))</f>
        <v>translations</v>
      </c>
      <c r="S991" s="9">
        <f>(((J991/60)/60)/24)+DATE(1970,1,1)</f>
        <v>43571.208333333328</v>
      </c>
      <c r="T991" s="9">
        <f>(((K991/60)/60)/24)+DATE(1970,1,1)</f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E992/D992</f>
        <v>0.87679487179487181</v>
      </c>
      <c r="P992">
        <f>IF(G992 = 0, 0, E992/G992)</f>
        <v>106.859375</v>
      </c>
      <c r="Q992" t="str">
        <f>LEFT(N992,FIND("/",N992)-1)</f>
        <v>film &amp; video</v>
      </c>
      <c r="R992" t="str">
        <f>MID(N992,FIND("/",N992)+1,LEN(N992))</f>
        <v>drama</v>
      </c>
      <c r="S992" s="9">
        <f>(((J992/60)/60)/24)+DATE(1970,1,1)</f>
        <v>42432.25</v>
      </c>
      <c r="T992" s="9">
        <f>(((K992/60)/60)/24)+DATE(1970,1,1)</f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E993/D993</f>
        <v>1.131734693877551</v>
      </c>
      <c r="P993">
        <f>IF(G993 = 0, 0, E993/G993)</f>
        <v>46.020746887966808</v>
      </c>
      <c r="Q993" t="str">
        <f>LEFT(N993,FIND("/",N993)-1)</f>
        <v>music</v>
      </c>
      <c r="R993" t="str">
        <f>MID(N993,FIND("/",N993)+1,LEN(N993))</f>
        <v>rock</v>
      </c>
      <c r="S993" s="9">
        <f>(((J993/60)/60)/24)+DATE(1970,1,1)</f>
        <v>41907.208333333336</v>
      </c>
      <c r="T993" s="9">
        <f>(((K993/60)/60)/24)+DATE(1970,1,1)</f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E994/D994</f>
        <v>4.2654838709677421</v>
      </c>
      <c r="P994">
        <f>IF(G994 = 0, 0, E994/G994)</f>
        <v>100.17424242424242</v>
      </c>
      <c r="Q994" t="str">
        <f>LEFT(N994,FIND("/",N994)-1)</f>
        <v>film &amp; video</v>
      </c>
      <c r="R994" t="str">
        <f>MID(N994,FIND("/",N994)+1,LEN(N994))</f>
        <v>drama</v>
      </c>
      <c r="S994" s="9">
        <f>(((J994/60)/60)/24)+DATE(1970,1,1)</f>
        <v>43227.208333333328</v>
      </c>
      <c r="T994" s="9">
        <f>(((K994/60)/60)/24)+DATE(1970,1,1)</f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E995/D995</f>
        <v>0.77632653061224488</v>
      </c>
      <c r="P995">
        <f>IF(G995 = 0, 0, E995/G995)</f>
        <v>101.44</v>
      </c>
      <c r="Q995" t="str">
        <f>LEFT(N995,FIND("/",N995)-1)</f>
        <v>photography</v>
      </c>
      <c r="R995" t="str">
        <f>MID(N995,FIND("/",N995)+1,LEN(N995))</f>
        <v>photography books</v>
      </c>
      <c r="S995" s="9">
        <f>(((J995/60)/60)/24)+DATE(1970,1,1)</f>
        <v>42362.25</v>
      </c>
      <c r="T995" s="9">
        <f>(((K995/60)/60)/24)+DATE(1970,1,1)</f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E996/D996</f>
        <v>0.52496810772501767</v>
      </c>
      <c r="P996">
        <f>IF(G996 = 0, 0, E996/G996)</f>
        <v>87.972684085510693</v>
      </c>
      <c r="Q996" t="str">
        <f>LEFT(N996,FIND("/",N996)-1)</f>
        <v>publishing</v>
      </c>
      <c r="R996" t="str">
        <f>MID(N996,FIND("/",N996)+1,LEN(N996))</f>
        <v>translations</v>
      </c>
      <c r="S996" s="9">
        <f>(((J996/60)/60)/24)+DATE(1970,1,1)</f>
        <v>41929.208333333336</v>
      </c>
      <c r="T996" s="9">
        <f>(((K996/60)/60)/24)+DATE(1970,1,1)</f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E997/D997</f>
        <v>1.5746762589928058</v>
      </c>
      <c r="P997">
        <f>IF(G997 = 0, 0, E997/G997)</f>
        <v>74.995594713656388</v>
      </c>
      <c r="Q997" t="str">
        <f>LEFT(N997,FIND("/",N997)-1)</f>
        <v>food</v>
      </c>
      <c r="R997" t="str">
        <f>MID(N997,FIND("/",N997)+1,LEN(N997))</f>
        <v>food trucks</v>
      </c>
      <c r="S997" s="9">
        <f>(((J997/60)/60)/24)+DATE(1970,1,1)</f>
        <v>43408.208333333328</v>
      </c>
      <c r="T997" s="9">
        <f>(((K997/60)/60)/24)+DATE(1970,1,1)</f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ref="O963:O1001" si="0">E998/D998</f>
        <v>0.72939393939393937</v>
      </c>
      <c r="P998">
        <f t="shared" ref="P965:P1001" si="1">IF(G998 = 0, 0, E998/G998)</f>
        <v>42.982142857142854</v>
      </c>
      <c r="Q998" t="str">
        <f t="shared" ref="Q963:Q1001" si="2">LEFT(N998,FIND("/",N998)-1)</f>
        <v>theater</v>
      </c>
      <c r="R998" t="str">
        <f t="shared" ref="R963:R1001" si="3">MID(N998,FIND("/",N998)+1,LEN(N998))</f>
        <v>plays</v>
      </c>
      <c r="S998" s="9">
        <f t="shared" ref="S963:S1001" si="4">(((J998/60)/60)/24)+DATE(1970,1,1)</f>
        <v>41276.25</v>
      </c>
      <c r="T998" s="9">
        <f t="shared" ref="T963:T1001" si="5">(((K998/60)/60)/24)+DATE(1970,1,1)</f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0"/>
        <v>0.60565789473684206</v>
      </c>
      <c r="P999">
        <f t="shared" si="1"/>
        <v>33.115107913669064</v>
      </c>
      <c r="Q999" t="str">
        <f t="shared" si="2"/>
        <v>theater</v>
      </c>
      <c r="R999" t="str">
        <f t="shared" si="3"/>
        <v>plays</v>
      </c>
      <c r="S999" s="9">
        <f t="shared" si="4"/>
        <v>41659.25</v>
      </c>
      <c r="T999" s="9">
        <f t="shared" si="5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0"/>
        <v>0.5679129129129129</v>
      </c>
      <c r="P1000">
        <f t="shared" si="1"/>
        <v>101.13101604278074</v>
      </c>
      <c r="Q1000" t="str">
        <f t="shared" si="2"/>
        <v>music</v>
      </c>
      <c r="R1000" t="str">
        <f t="shared" si="3"/>
        <v>indie rock</v>
      </c>
      <c r="S1000" s="9">
        <f t="shared" si="4"/>
        <v>40220.25</v>
      </c>
      <c r="T1000" s="9">
        <f t="shared" si="5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0"/>
        <v>0.56542754275427543</v>
      </c>
      <c r="P1001">
        <f t="shared" si="1"/>
        <v>55.98841354723708</v>
      </c>
      <c r="Q1001" t="str">
        <f t="shared" si="2"/>
        <v>food</v>
      </c>
      <c r="R1001" t="str">
        <f t="shared" si="3"/>
        <v>food trucks</v>
      </c>
      <c r="S1001" s="9">
        <f t="shared" si="4"/>
        <v>42550.208333333328</v>
      </c>
      <c r="T1001" s="9">
        <f t="shared" si="5"/>
        <v>42557.208333333328</v>
      </c>
    </row>
  </sheetData>
  <conditionalFormatting sqref="F1:F1048576">
    <cfRule type="cellIs" dxfId="31" priority="2" operator="equal">
      <formula>"live"</formula>
    </cfRule>
    <cfRule type="cellIs" dxfId="30" priority="3" operator="equal">
      <formula>"live"</formula>
    </cfRule>
    <cfRule type="cellIs" dxfId="29" priority="4" operator="equal">
      <formula>"live"</formula>
    </cfRule>
    <cfRule type="cellIs" dxfId="28" priority="5" operator="equal">
      <formula>"canceled"</formula>
    </cfRule>
    <cfRule type="cellIs" dxfId="27" priority="6" operator="equal">
      <formula>"cancelled"</formula>
    </cfRule>
    <cfRule type="cellIs" dxfId="26" priority="7" operator="equal">
      <formula>"successful"</formula>
    </cfRule>
    <cfRule type="cellIs" dxfId="25" priority="8" operator="equal">
      <formula>"successfull"</formula>
    </cfRule>
    <cfRule type="cellIs" dxfId="24" priority="9" operator="equal">
      <formula>"failed"</formula>
    </cfRule>
  </conditionalFormatting>
  <conditionalFormatting sqref="O1:O1048576">
    <cfRule type="colorScale" priority="1">
      <colorScale>
        <cfvo type="min"/>
        <cfvo type="num" val="1"/>
        <cfvo type="max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C722-BC94-4766-ABD2-E82375A6AEDA}">
  <dimension ref="A1:M566"/>
  <sheetViews>
    <sheetView tabSelected="1" workbookViewId="0">
      <selection activeCell="T4" sqref="T4"/>
    </sheetView>
  </sheetViews>
  <sheetFormatPr defaultRowHeight="15.6" x14ac:dyDescent="0.3"/>
  <cols>
    <col min="2" max="2" width="13.69921875" customWidth="1"/>
    <col min="4" max="4" width="14.59765625" customWidth="1"/>
    <col min="5" max="5" width="13.19921875" customWidth="1"/>
    <col min="11" max="11" width="12.69921875" customWidth="1"/>
    <col min="12" max="12" width="12.5" customWidth="1"/>
  </cols>
  <sheetData>
    <row r="1" spans="1:13" x14ac:dyDescent="0.3">
      <c r="A1" s="10" t="s">
        <v>4</v>
      </c>
      <c r="B1" s="10" t="s">
        <v>5</v>
      </c>
      <c r="C1" s="10"/>
      <c r="D1" s="10" t="s">
        <v>4</v>
      </c>
      <c r="E1" s="10" t="s">
        <v>5</v>
      </c>
      <c r="F1" s="10"/>
      <c r="L1" s="10" t="s">
        <v>2088</v>
      </c>
      <c r="M1" s="10"/>
    </row>
    <row r="2" spans="1:13" x14ac:dyDescent="0.3">
      <c r="A2" t="s">
        <v>20</v>
      </c>
      <c r="B2">
        <v>158</v>
      </c>
      <c r="D2" t="s">
        <v>14</v>
      </c>
      <c r="E2">
        <v>0</v>
      </c>
      <c r="L2" s="10" t="s">
        <v>20</v>
      </c>
      <c r="M2" s="10" t="s">
        <v>14</v>
      </c>
    </row>
    <row r="3" spans="1:13" x14ac:dyDescent="0.3">
      <c r="A3" t="s">
        <v>20</v>
      </c>
      <c r="B3">
        <v>1425</v>
      </c>
      <c r="D3" t="s">
        <v>14</v>
      </c>
      <c r="E3">
        <v>24</v>
      </c>
    </row>
    <row r="4" spans="1:13" x14ac:dyDescent="0.3">
      <c r="A4" t="s">
        <v>20</v>
      </c>
      <c r="B4">
        <v>174</v>
      </c>
      <c r="D4" t="s">
        <v>14</v>
      </c>
      <c r="E4">
        <v>53</v>
      </c>
      <c r="K4" s="10" t="s">
        <v>2089</v>
      </c>
      <c r="L4">
        <f>AVERAGE(B:B)</f>
        <v>851.14690265486729</v>
      </c>
      <c r="M4">
        <f>AVERAGE(E:E)</f>
        <v>585.61538461538464</v>
      </c>
    </row>
    <row r="5" spans="1:13" x14ac:dyDescent="0.3">
      <c r="A5" t="s">
        <v>20</v>
      </c>
      <c r="B5">
        <v>227</v>
      </c>
      <c r="D5" t="s">
        <v>14</v>
      </c>
      <c r="E5">
        <v>18</v>
      </c>
      <c r="K5" s="10" t="s">
        <v>2090</v>
      </c>
      <c r="L5">
        <f>MEDIAN(B:B)</f>
        <v>201</v>
      </c>
      <c r="M5">
        <f>MEDIAN(E:E)</f>
        <v>114.5</v>
      </c>
    </row>
    <row r="6" spans="1:13" x14ac:dyDescent="0.3">
      <c r="A6" t="s">
        <v>20</v>
      </c>
      <c r="B6">
        <v>220</v>
      </c>
      <c r="D6" t="s">
        <v>14</v>
      </c>
      <c r="E6">
        <v>44</v>
      </c>
      <c r="K6" s="10" t="s">
        <v>2091</v>
      </c>
      <c r="L6">
        <f>MIN(B:B)</f>
        <v>16</v>
      </c>
      <c r="M6">
        <f>MIN(E:E)</f>
        <v>0</v>
      </c>
    </row>
    <row r="7" spans="1:13" x14ac:dyDescent="0.3">
      <c r="A7" t="s">
        <v>20</v>
      </c>
      <c r="B7">
        <v>98</v>
      </c>
      <c r="D7" t="s">
        <v>14</v>
      </c>
      <c r="E7">
        <v>27</v>
      </c>
      <c r="K7" s="10" t="s">
        <v>2092</v>
      </c>
      <c r="L7">
        <f>MAX(B:B)</f>
        <v>7295</v>
      </c>
      <c r="M7">
        <f>MAX(E:E)</f>
        <v>6080</v>
      </c>
    </row>
    <row r="8" spans="1:13" x14ac:dyDescent="0.3">
      <c r="A8" t="s">
        <v>20</v>
      </c>
      <c r="B8">
        <v>100</v>
      </c>
      <c r="D8" t="s">
        <v>14</v>
      </c>
      <c r="E8">
        <v>55</v>
      </c>
      <c r="K8" s="10" t="s">
        <v>2093</v>
      </c>
      <c r="L8">
        <f>_xlfn.VAR.P(B:B)</f>
        <v>1603373.7324019109</v>
      </c>
      <c r="M8">
        <f>_xlfn.VAR.P(E:E)</f>
        <v>921574.68174133555</v>
      </c>
    </row>
    <row r="9" spans="1:13" x14ac:dyDescent="0.3">
      <c r="A9" t="s">
        <v>20</v>
      </c>
      <c r="B9">
        <v>1249</v>
      </c>
      <c r="D9" t="s">
        <v>14</v>
      </c>
      <c r="E9">
        <v>200</v>
      </c>
      <c r="K9" s="10" t="s">
        <v>2094</v>
      </c>
      <c r="L9">
        <f>_xlfn.STDEV.P(B:B)</f>
        <v>1266.2439466397898</v>
      </c>
      <c r="M9">
        <f>_xlfn.STDEV.P(E:E)</f>
        <v>959.98681331637863</v>
      </c>
    </row>
    <row r="10" spans="1:13" x14ac:dyDescent="0.3">
      <c r="A10" t="s">
        <v>20</v>
      </c>
      <c r="B10">
        <v>1396</v>
      </c>
      <c r="D10" t="s">
        <v>14</v>
      </c>
      <c r="E10">
        <v>452</v>
      </c>
    </row>
    <row r="11" spans="1:13" x14ac:dyDescent="0.3">
      <c r="A11" t="s">
        <v>20</v>
      </c>
      <c r="B11">
        <v>890</v>
      </c>
      <c r="D11" t="s">
        <v>14</v>
      </c>
      <c r="E11">
        <v>674</v>
      </c>
    </row>
    <row r="12" spans="1:13" x14ac:dyDescent="0.3">
      <c r="A12" t="s">
        <v>20</v>
      </c>
      <c r="B12">
        <v>142</v>
      </c>
      <c r="D12" t="s">
        <v>14</v>
      </c>
      <c r="E12">
        <v>558</v>
      </c>
    </row>
    <row r="13" spans="1:13" x14ac:dyDescent="0.3">
      <c r="A13" t="s">
        <v>20</v>
      </c>
      <c r="B13">
        <v>2673</v>
      </c>
      <c r="D13" t="s">
        <v>14</v>
      </c>
      <c r="E13">
        <v>15</v>
      </c>
    </row>
    <row r="14" spans="1:13" x14ac:dyDescent="0.3">
      <c r="A14" t="s">
        <v>20</v>
      </c>
      <c r="B14">
        <v>163</v>
      </c>
      <c r="D14" t="s">
        <v>14</v>
      </c>
      <c r="E14">
        <v>2307</v>
      </c>
    </row>
    <row r="15" spans="1:13" x14ac:dyDescent="0.3">
      <c r="A15" t="s">
        <v>20</v>
      </c>
      <c r="B15">
        <v>2220</v>
      </c>
      <c r="D15" t="s">
        <v>14</v>
      </c>
      <c r="E15">
        <v>88</v>
      </c>
    </row>
    <row r="16" spans="1:13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15" priority="9" operator="equal">
      <formula>"live"</formula>
    </cfRule>
    <cfRule type="cellIs" dxfId="14" priority="10" operator="equal">
      <formula>"live"</formula>
    </cfRule>
    <cfRule type="cellIs" dxfId="13" priority="11" operator="equal">
      <formula>"live"</formula>
    </cfRule>
    <cfRule type="cellIs" dxfId="12" priority="12" operator="equal">
      <formula>"canceled"</formula>
    </cfRule>
    <cfRule type="cellIs" dxfId="11" priority="13" operator="equal">
      <formula>"cancelled"</formula>
    </cfRule>
    <cfRule type="cellIs" dxfId="10" priority="14" operator="equal">
      <formula>"successful"</formula>
    </cfRule>
    <cfRule type="cellIs" dxfId="9" priority="15" operator="equal">
      <formula>"successfull"</formula>
    </cfRule>
    <cfRule type="cellIs" dxfId="8" priority="16" operator="equal">
      <formula>"failed"</formula>
    </cfRule>
  </conditionalFormatting>
  <conditionalFormatting sqref="D2:D365">
    <cfRule type="cellIs" dxfId="7" priority="1" operator="equal">
      <formula>"live"</formula>
    </cfRule>
    <cfRule type="cellIs" dxfId="6" priority="2" operator="equal">
      <formula>"live"</formula>
    </cfRule>
    <cfRule type="cellIs" dxfId="5" priority="3" operator="equal">
      <formula>"live"</formula>
    </cfRule>
    <cfRule type="cellIs" dxfId="4" priority="4" operator="equal">
      <formula>"canceled"</formula>
    </cfRule>
    <cfRule type="cellIs" dxfId="3" priority="5" operator="equal">
      <formula>"cancelled"</formula>
    </cfRule>
    <cfRule type="cellIs" dxfId="2" priority="6" operator="equal">
      <formula>"successful"</formula>
    </cfRule>
    <cfRule type="cellIs" dxfId="1" priority="7" operator="equal">
      <formula>"successfull"</formula>
    </cfRule>
    <cfRule type="cellIs" dxfId="0" priority="8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Lewis, Earl</cp:lastModifiedBy>
  <dcterms:created xsi:type="dcterms:W3CDTF">2021-09-29T18:52:28Z</dcterms:created>
  <dcterms:modified xsi:type="dcterms:W3CDTF">2024-04-27T03:48:21Z</dcterms:modified>
</cp:coreProperties>
</file>