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/>
  <bookViews>
    <workbookView xWindow="380" yWindow="-120" windowWidth="22160" windowHeight="15700" activeTab="3"/>
  </bookViews>
  <sheets>
    <sheet name="2009-01-21" sheetId="1" r:id="rId1"/>
    <sheet name="2010-12-23" sheetId="2" r:id="rId2"/>
    <sheet name="2011-04-26 fastutil 5.1.5" sheetId="3" r:id="rId3"/>
    <sheet name="2011-04-26 fastutil 6.2.2" sheetId="4" r:id="rId4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4" i="1"/>
  <c r="D35"/>
  <c r="C34"/>
  <c r="C35"/>
  <c r="B24"/>
  <c r="D25"/>
  <c r="C24"/>
  <c r="C25"/>
  <c r="B14"/>
  <c r="D15"/>
  <c r="C14"/>
  <c r="C15"/>
  <c r="D65" i="2"/>
  <c r="D64"/>
  <c r="O59"/>
  <c r="N59"/>
  <c r="I59"/>
  <c r="H59"/>
  <c r="C59"/>
  <c r="B59"/>
  <c r="D49"/>
  <c r="D48"/>
  <c r="O43"/>
  <c r="N43"/>
  <c r="I43"/>
  <c r="H43"/>
  <c r="C43"/>
  <c r="B43"/>
  <c r="E33"/>
  <c r="G33"/>
  <c r="G32"/>
  <c r="E32"/>
  <c r="C33"/>
  <c r="C32"/>
  <c r="O27"/>
  <c r="P27"/>
  <c r="N27"/>
  <c r="I27"/>
  <c r="J27"/>
  <c r="H27"/>
  <c r="C27"/>
  <c r="D27"/>
  <c r="B27"/>
  <c r="G17"/>
  <c r="G16"/>
  <c r="E17"/>
  <c r="E16"/>
  <c r="C17"/>
  <c r="C16"/>
  <c r="O11"/>
  <c r="P11"/>
  <c r="N11"/>
  <c r="I11"/>
  <c r="J11"/>
  <c r="H11"/>
  <c r="D11"/>
  <c r="C11"/>
  <c r="B11"/>
  <c r="F33" i="3"/>
  <c r="D33"/>
  <c r="B33"/>
  <c r="C65"/>
  <c r="B65"/>
  <c r="C64"/>
  <c r="B64"/>
  <c r="C63"/>
  <c r="B63"/>
  <c r="C49"/>
  <c r="B49"/>
  <c r="C48"/>
  <c r="B48"/>
  <c r="C47"/>
  <c r="B47"/>
  <c r="F32"/>
  <c r="D32"/>
  <c r="E32"/>
  <c r="B32"/>
  <c r="D27"/>
  <c r="F31"/>
  <c r="C27"/>
  <c r="D31"/>
  <c r="B27"/>
  <c r="B31"/>
  <c r="P11"/>
  <c r="F17"/>
  <c r="O11"/>
  <c r="D17"/>
  <c r="N11"/>
  <c r="B17"/>
  <c r="F16"/>
  <c r="D16"/>
  <c r="B16"/>
  <c r="F15"/>
  <c r="D15"/>
  <c r="B15"/>
  <c r="D65"/>
  <c r="D64"/>
  <c r="O59"/>
  <c r="N59"/>
  <c r="I59"/>
  <c r="H59"/>
  <c r="C59"/>
  <c r="B59"/>
  <c r="D49"/>
  <c r="D48"/>
  <c r="O43"/>
  <c r="N43"/>
  <c r="I43"/>
  <c r="H43"/>
  <c r="C43"/>
  <c r="B43"/>
  <c r="G33"/>
  <c r="E33"/>
  <c r="C33"/>
  <c r="G32"/>
  <c r="C32"/>
  <c r="P27"/>
  <c r="O27"/>
  <c r="N27"/>
  <c r="J27"/>
  <c r="I27"/>
  <c r="H27"/>
  <c r="G17"/>
  <c r="E17"/>
  <c r="C17"/>
  <c r="G16"/>
  <c r="E16"/>
  <c r="C16"/>
  <c r="J11"/>
  <c r="I11"/>
  <c r="H11"/>
  <c r="D11"/>
  <c r="C11"/>
  <c r="B11"/>
  <c r="F33" i="4"/>
  <c r="D33"/>
  <c r="B33"/>
  <c r="O59"/>
  <c r="C65"/>
  <c r="C59"/>
  <c r="C63"/>
  <c r="D65"/>
  <c r="N59"/>
  <c r="B65"/>
  <c r="I59"/>
  <c r="C64"/>
  <c r="D64"/>
  <c r="H59"/>
  <c r="B64"/>
  <c r="B59"/>
  <c r="B63"/>
  <c r="O43"/>
  <c r="C49"/>
  <c r="C43"/>
  <c r="C47"/>
  <c r="D49"/>
  <c r="N43"/>
  <c r="B49"/>
  <c r="I43"/>
  <c r="C48"/>
  <c r="D48"/>
  <c r="H43"/>
  <c r="B48"/>
  <c r="B43"/>
  <c r="B47"/>
  <c r="D27"/>
  <c r="F31"/>
  <c r="G33"/>
  <c r="C27"/>
  <c r="D31"/>
  <c r="E33"/>
  <c r="B27"/>
  <c r="B31"/>
  <c r="C33"/>
  <c r="J27"/>
  <c r="F32"/>
  <c r="G32"/>
  <c r="I27"/>
  <c r="D32"/>
  <c r="E32"/>
  <c r="H27"/>
  <c r="B32"/>
  <c r="C32"/>
  <c r="P27"/>
  <c r="O27"/>
  <c r="N27"/>
  <c r="P11"/>
  <c r="F17"/>
  <c r="D11"/>
  <c r="F15"/>
  <c r="G17"/>
  <c r="O11"/>
  <c r="D17"/>
  <c r="C11"/>
  <c r="D15"/>
  <c r="E17"/>
  <c r="N11"/>
  <c r="B17"/>
  <c r="B11"/>
  <c r="B15"/>
  <c r="C17"/>
  <c r="J11"/>
  <c r="F16"/>
  <c r="G16"/>
  <c r="I11"/>
  <c r="D16"/>
  <c r="E16"/>
  <c r="H11"/>
  <c r="B16"/>
  <c r="C16"/>
</calcChain>
</file>

<file path=xl/sharedStrings.xml><?xml version="1.0" encoding="utf-8"?>
<sst xmlns="http://schemas.openxmlformats.org/spreadsheetml/2006/main" count="281" uniqueCount="52">
  <si>
    <t>2.66 GHz Core i7, 8 GB RAM (Mac OS X 10.6.5, Java 1.6u24), Java(TM) SE Runtime Environment (build 1.6.0_24-b07-334-10M3326), Java HotSpot(TM) 64-Bit Server VM (build 19.1-b02-334, mixed mode)</t>
    <phoneticPr fontId="2" type="noConversion"/>
  </si>
  <si>
    <t>c34825dbd618d674e8fda711ccec26de64d12161</t>
  </si>
  <si>
    <t>fastutil 5.1.5</t>
    <phoneticPr fontId="2" type="noConversion"/>
  </si>
  <si>
    <t>ce90ce4314cfc47423e6f5e261fc644ca00abe8f</t>
  </si>
  <si>
    <t>fastutil 6.2.2</t>
    <phoneticPr fontId="2" type="noConversion"/>
  </si>
  <si>
    <t>NOTE: only testing fastutil</t>
    <phoneticPr fontId="2" type="noConversion"/>
  </si>
  <si>
    <t>Base</t>
    <phoneticPr fontId="2" type="noConversion"/>
  </si>
  <si>
    <t>Cloud9</t>
    <phoneticPr fontId="2" type="noConversion"/>
  </si>
  <si>
    <t>fastutil</t>
    <phoneticPr fontId="2" type="noConversion"/>
  </si>
  <si>
    <t>removals</t>
    <phoneticPr fontId="2" type="noConversion"/>
  </si>
  <si>
    <t>time</t>
    <phoneticPr fontId="2" type="noConversion"/>
  </si>
  <si>
    <t>HashMap&lt;Integer, Integer&gt;</t>
  </si>
  <si>
    <t>HashMapInt&lt;Integer&gt;</t>
  </si>
  <si>
    <t>trial 0</t>
  </si>
  <si>
    <t>trial 1</t>
  </si>
  <si>
    <t>trial 2</t>
  </si>
  <si>
    <t>trial 3</t>
  </si>
  <si>
    <t>trial 4</t>
  </si>
  <si>
    <t>Inserting 1m random ints</t>
  </si>
  <si>
    <t>Accessing 1m random ints</t>
  </si>
  <si>
    <t>Memory footprint per entry</t>
  </si>
  <si>
    <t>avg</t>
  </si>
  <si>
    <t>Date:</t>
  </si>
  <si>
    <t>Specs:</t>
  </si>
  <si>
    <t>edu.umd.cloud9.util.benchmark.BenchmarkHashMapIntInt (v 336)</t>
  </si>
  <si>
    <t>edu.umd.cloud9.util.benchmark.BenchmarkHMapKI (v 336)</t>
  </si>
  <si>
    <t>edu.umd.cloud9.util.benchmark.BenchmarkHMapII (v 336)</t>
  </si>
  <si>
    <t>HMapKI&lt;Integer&gt;</t>
  </si>
  <si>
    <t>HMapII</t>
  </si>
  <si>
    <t>diff</t>
  </si>
  <si>
    <t>2.6 GHz Core Duo 2, 2 GB RAM (Windows XP, Java 1.6u10)</t>
    <phoneticPr fontId="2" type="noConversion"/>
  </si>
  <si>
    <t>edu.umd.cloud9.util.benchmark.Benchmark2HashMapIntInt</t>
  </si>
  <si>
    <t>Inserting</t>
    <phoneticPr fontId="2" type="noConversion"/>
  </si>
  <si>
    <t>Accessing</t>
    <phoneticPr fontId="2" type="noConversion"/>
  </si>
  <si>
    <t>Memory</t>
    <phoneticPr fontId="2" type="noConversion"/>
  </si>
  <si>
    <t>edu.umd.cloud9.util.benchmark.Benchmark2HMapII</t>
  </si>
  <si>
    <t>avg</t>
    <phoneticPr fontId="2" type="noConversion"/>
  </si>
  <si>
    <t>avg</t>
    <phoneticPr fontId="2" type="noConversion"/>
  </si>
  <si>
    <t>edu.umd.cloud9.util.benchmark.BenchmarkRandomWalk1HashMapIntInt</t>
  </si>
  <si>
    <t>removals</t>
    <phoneticPr fontId="2" type="noConversion"/>
  </si>
  <si>
    <t>time</t>
    <phoneticPr fontId="2" type="noConversion"/>
  </si>
  <si>
    <t>edu.umd.cloud9.util.benchmark.BenchmarkRandomWalk1HMapII</t>
  </si>
  <si>
    <t>edu.umd.cloud9.util.benchmark.BenchmarkRandomWalk1Int2IntOpenHashMap</t>
  </si>
  <si>
    <t>edu.umd.cloud9.util.benchmark.BenchmarkRandomWalk2HashMapStringInt</t>
  </si>
  <si>
    <t>edu.umd.cloud9.util.benchmark.BenchmarkRandomWalk2HMapKI</t>
  </si>
  <si>
    <t>edu.umd.cloud9.util.benchmark.BenchmarkRandomWalk2String2IntOpenHashMap</t>
  </si>
  <si>
    <t>2.66 GHz Core i7, 8 GB RAM (Mac OS X 10.6.5, Java 1.6u22)</t>
    <phoneticPr fontId="2" type="noConversion"/>
  </si>
  <si>
    <t>edu.umd.cloud9.util.benchmark.Benchmark1HMapKI</t>
  </si>
  <si>
    <t>edu.umd.cloud9.util.benchmark.Benchmark1Object2IntOpenHashMap</t>
  </si>
  <si>
    <t>edu.umd.cloud9.util.benchmark.Benchmark1HashMapStringInt</t>
    <phoneticPr fontId="2" type="noConversion"/>
  </si>
  <si>
    <t>edu.umd.cloud9.util.benchmark.Benchmark2Int2IntOpenHashMap</t>
    <phoneticPr fontId="2" type="noConversion"/>
  </si>
  <si>
    <t>git commit: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</si>
</sst>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35"/>
  <sheetViews>
    <sheetView workbookViewId="0">
      <selection activeCell="A4" sqref="A4:B5"/>
    </sheetView>
  </sheetViews>
  <sheetFormatPr baseColWidth="10" defaultColWidth="8.83203125" defaultRowHeight="14"/>
  <cols>
    <col min="2" max="2" width="25.6640625" customWidth="1"/>
    <col min="3" max="4" width="21.5" customWidth="1"/>
  </cols>
  <sheetData>
    <row r="1" spans="1:4">
      <c r="A1" s="1" t="s">
        <v>24</v>
      </c>
    </row>
    <row r="2" spans="1:4">
      <c r="A2" s="1" t="s">
        <v>25</v>
      </c>
    </row>
    <row r="3" spans="1:4">
      <c r="A3" s="1" t="s">
        <v>26</v>
      </c>
    </row>
    <row r="4" spans="1:4">
      <c r="A4" t="s">
        <v>22</v>
      </c>
      <c r="B4" s="2">
        <v>39834</v>
      </c>
    </row>
    <row r="5" spans="1:4">
      <c r="A5" t="s">
        <v>23</v>
      </c>
      <c r="B5" s="2" t="s">
        <v>30</v>
      </c>
    </row>
    <row r="7" spans="1:4">
      <c r="A7" s="1" t="s">
        <v>18</v>
      </c>
    </row>
    <row r="8" spans="1:4">
      <c r="B8" t="s">
        <v>11</v>
      </c>
      <c r="C8" t="s">
        <v>27</v>
      </c>
      <c r="D8" t="s">
        <v>28</v>
      </c>
    </row>
    <row r="9" spans="1:4">
      <c r="A9" t="s">
        <v>13</v>
      </c>
      <c r="B9">
        <v>3812</v>
      </c>
      <c r="C9">
        <v>2937</v>
      </c>
      <c r="D9">
        <v>1672</v>
      </c>
    </row>
    <row r="10" spans="1:4">
      <c r="A10" t="s">
        <v>14</v>
      </c>
      <c r="B10">
        <v>3796</v>
      </c>
      <c r="C10">
        <v>2969</v>
      </c>
      <c r="D10">
        <v>1719</v>
      </c>
    </row>
    <row r="11" spans="1:4">
      <c r="A11" t="s">
        <v>15</v>
      </c>
      <c r="B11">
        <v>3796</v>
      </c>
      <c r="C11">
        <v>2953</v>
      </c>
      <c r="D11">
        <v>1688</v>
      </c>
    </row>
    <row r="12" spans="1:4">
      <c r="A12" t="s">
        <v>16</v>
      </c>
      <c r="B12">
        <v>3781</v>
      </c>
      <c r="C12">
        <v>2969</v>
      </c>
      <c r="D12">
        <v>1719</v>
      </c>
    </row>
    <row r="13" spans="1:4">
      <c r="A13" t="s">
        <v>17</v>
      </c>
      <c r="B13">
        <v>3797</v>
      </c>
      <c r="C13">
        <v>2938</v>
      </c>
      <c r="D13">
        <v>1703</v>
      </c>
    </row>
    <row r="14" spans="1:4">
      <c r="A14" t="s">
        <v>21</v>
      </c>
      <c r="B14">
        <f>AVERAGE(B9:B13)</f>
        <v>3796.4</v>
      </c>
      <c r="C14">
        <f>AVERAGE(C9:C13)</f>
        <v>2953.2</v>
      </c>
      <c r="D14">
        <v>1703</v>
      </c>
    </row>
    <row r="15" spans="1:4">
      <c r="A15" t="s">
        <v>29</v>
      </c>
      <c r="C15">
        <f>(C14-$B$14)/$B$14</f>
        <v>-0.22210515224949959</v>
      </c>
      <c r="D15">
        <f>(D14-$B$14)/$B$14</f>
        <v>-0.55141713201980824</v>
      </c>
    </row>
    <row r="17" spans="1:4">
      <c r="A17" s="1" t="s">
        <v>19</v>
      </c>
    </row>
    <row r="18" spans="1:4">
      <c r="B18" t="s">
        <v>11</v>
      </c>
      <c r="C18" t="s">
        <v>12</v>
      </c>
    </row>
    <row r="19" spans="1:4">
      <c r="A19" t="s">
        <v>13</v>
      </c>
      <c r="B19">
        <v>360</v>
      </c>
      <c r="C19">
        <v>281</v>
      </c>
      <c r="D19">
        <v>94</v>
      </c>
    </row>
    <row r="20" spans="1:4">
      <c r="A20" t="s">
        <v>14</v>
      </c>
      <c r="B20">
        <v>344</v>
      </c>
      <c r="C20">
        <v>281</v>
      </c>
      <c r="D20">
        <v>78</v>
      </c>
    </row>
    <row r="21" spans="1:4">
      <c r="A21" t="s">
        <v>15</v>
      </c>
      <c r="B21">
        <v>344</v>
      </c>
      <c r="C21">
        <v>281</v>
      </c>
      <c r="D21">
        <v>94</v>
      </c>
    </row>
    <row r="22" spans="1:4">
      <c r="A22" t="s">
        <v>16</v>
      </c>
      <c r="B22">
        <v>359</v>
      </c>
      <c r="C22">
        <v>281</v>
      </c>
      <c r="D22">
        <v>78</v>
      </c>
    </row>
    <row r="23" spans="1:4">
      <c r="A23" t="s">
        <v>17</v>
      </c>
      <c r="B23">
        <v>344</v>
      </c>
      <c r="C23">
        <v>281</v>
      </c>
      <c r="D23">
        <v>93</v>
      </c>
    </row>
    <row r="24" spans="1:4">
      <c r="A24" t="s">
        <v>21</v>
      </c>
      <c r="B24">
        <f>AVERAGE(B19:B23)</f>
        <v>350.2</v>
      </c>
      <c r="C24">
        <f>AVERAGE(C19:C23)</f>
        <v>281</v>
      </c>
      <c r="D24">
        <v>78</v>
      </c>
    </row>
    <row r="25" spans="1:4">
      <c r="A25" t="s">
        <v>29</v>
      </c>
      <c r="C25">
        <f>(C24-$B$24)/$B$24</f>
        <v>-0.1976013706453455</v>
      </c>
      <c r="D25">
        <f>(D24-$B$24)/$B$24</f>
        <v>-0.77727013135351231</v>
      </c>
    </row>
    <row r="27" spans="1:4">
      <c r="A27" s="1" t="s">
        <v>20</v>
      </c>
    </row>
    <row r="28" spans="1:4">
      <c r="B28" t="s">
        <v>11</v>
      </c>
      <c r="C28" t="s">
        <v>12</v>
      </c>
    </row>
    <row r="29" spans="1:4">
      <c r="A29" t="s">
        <v>13</v>
      </c>
      <c r="B29">
        <v>67.971450000000004</v>
      </c>
      <c r="C29">
        <v>51.879689999999997</v>
      </c>
      <c r="D29">
        <v>30.767499999999998</v>
      </c>
    </row>
    <row r="30" spans="1:4">
      <c r="A30" t="s">
        <v>14</v>
      </c>
      <c r="B30">
        <v>67.971466000000007</v>
      </c>
      <c r="C30">
        <v>51.879689999999997</v>
      </c>
      <c r="D30">
        <v>30.767499999999998</v>
      </c>
    </row>
    <row r="31" spans="1:4">
      <c r="A31" t="s">
        <v>15</v>
      </c>
      <c r="B31">
        <v>67.971469999999997</v>
      </c>
      <c r="C31">
        <v>51.879689999999997</v>
      </c>
      <c r="D31">
        <v>30.770596999999999</v>
      </c>
    </row>
    <row r="32" spans="1:4">
      <c r="A32" t="s">
        <v>16</v>
      </c>
      <c r="B32">
        <v>67.971405000000004</v>
      </c>
      <c r="C32">
        <v>51.879689999999997</v>
      </c>
      <c r="D32">
        <v>30.767499999999998</v>
      </c>
    </row>
    <row r="33" spans="1:4">
      <c r="A33" t="s">
        <v>17</v>
      </c>
      <c r="B33">
        <v>67.971419999999995</v>
      </c>
      <c r="C33">
        <v>51.879689999999997</v>
      </c>
      <c r="D33">
        <v>30.767499999999998</v>
      </c>
    </row>
    <row r="34" spans="1:4">
      <c r="A34" t="s">
        <v>21</v>
      </c>
      <c r="B34">
        <f>AVERAGE(B29:B33)</f>
        <v>67.971442199999998</v>
      </c>
      <c r="C34">
        <f>AVERAGE(C29:C33)</f>
        <v>51.879689999999997</v>
      </c>
      <c r="D34">
        <v>30.767499999999998</v>
      </c>
    </row>
    <row r="35" spans="1:4">
      <c r="A35" t="s">
        <v>29</v>
      </c>
      <c r="C35">
        <f>(C34-$B$34)/$B$34</f>
        <v>-0.2367428390389516</v>
      </c>
      <c r="D35">
        <f>(D34-$B$34)/$B$34</f>
        <v>-0.54734666494982798</v>
      </c>
    </row>
  </sheetData>
  <sheetCalcPr fullCalcOnLoad="1"/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65"/>
  <sheetViews>
    <sheetView workbookViewId="0"/>
  </sheetViews>
  <sheetFormatPr baseColWidth="10" defaultColWidth="8.83203125" defaultRowHeight="14"/>
  <sheetData>
    <row r="1" spans="1:16">
      <c r="A1" t="s">
        <v>22</v>
      </c>
      <c r="B1" s="2">
        <v>40535</v>
      </c>
    </row>
    <row r="2" spans="1:16">
      <c r="A2" t="s">
        <v>23</v>
      </c>
      <c r="B2" s="2" t="s">
        <v>46</v>
      </c>
    </row>
    <row r="4" spans="1:16">
      <c r="A4" s="3" t="s">
        <v>49</v>
      </c>
      <c r="G4" s="3" t="s">
        <v>47</v>
      </c>
      <c r="M4" s="3" t="s">
        <v>48</v>
      </c>
    </row>
    <row r="5" spans="1:16">
      <c r="B5" t="s">
        <v>32</v>
      </c>
      <c r="C5" t="s">
        <v>33</v>
      </c>
      <c r="D5" t="s">
        <v>34</v>
      </c>
      <c r="H5" t="s">
        <v>32</v>
      </c>
      <c r="I5" t="s">
        <v>33</v>
      </c>
      <c r="J5" t="s">
        <v>34</v>
      </c>
      <c r="N5" t="s">
        <v>32</v>
      </c>
      <c r="O5" t="s">
        <v>33</v>
      </c>
      <c r="P5" t="s">
        <v>34</v>
      </c>
    </row>
    <row r="6" spans="1:16">
      <c r="A6">
        <v>1</v>
      </c>
      <c r="B6">
        <v>6630</v>
      </c>
      <c r="C6">
        <v>1050</v>
      </c>
      <c r="D6">
        <v>178.8</v>
      </c>
      <c r="G6">
        <v>1</v>
      </c>
      <c r="H6">
        <v>5395</v>
      </c>
      <c r="I6">
        <v>1003</v>
      </c>
      <c r="J6">
        <v>141.69999999999999</v>
      </c>
      <c r="M6">
        <v>1</v>
      </c>
      <c r="N6">
        <v>3793</v>
      </c>
      <c r="O6">
        <v>1454</v>
      </c>
      <c r="P6">
        <v>104.3</v>
      </c>
    </row>
    <row r="7" spans="1:16">
      <c r="A7">
        <v>2</v>
      </c>
      <c r="B7">
        <v>6667</v>
      </c>
      <c r="C7">
        <v>1055</v>
      </c>
      <c r="D7">
        <v>178.8</v>
      </c>
      <c r="G7">
        <v>2</v>
      </c>
      <c r="H7">
        <v>5444</v>
      </c>
      <c r="I7">
        <v>1003</v>
      </c>
      <c r="J7">
        <v>141.69999999999999</v>
      </c>
      <c r="M7">
        <v>2</v>
      </c>
      <c r="N7">
        <v>3916</v>
      </c>
      <c r="O7">
        <v>1411</v>
      </c>
      <c r="P7">
        <v>120.6</v>
      </c>
    </row>
    <row r="8" spans="1:16">
      <c r="A8">
        <v>3</v>
      </c>
      <c r="B8">
        <v>6730</v>
      </c>
      <c r="C8">
        <v>1042</v>
      </c>
      <c r="D8">
        <v>178.8</v>
      </c>
      <c r="G8">
        <v>3</v>
      </c>
      <c r="H8">
        <v>5522</v>
      </c>
      <c r="I8">
        <v>1029</v>
      </c>
      <c r="J8">
        <v>141.69999999999999</v>
      </c>
      <c r="M8">
        <v>3</v>
      </c>
      <c r="N8">
        <v>3795</v>
      </c>
      <c r="O8">
        <v>1410</v>
      </c>
      <c r="P8">
        <v>120.6</v>
      </c>
    </row>
    <row r="9" spans="1:16">
      <c r="A9">
        <v>4</v>
      </c>
      <c r="B9">
        <v>6745</v>
      </c>
      <c r="C9">
        <v>1060</v>
      </c>
      <c r="D9">
        <v>178.8</v>
      </c>
      <c r="G9">
        <v>4</v>
      </c>
      <c r="H9">
        <v>5426</v>
      </c>
      <c r="I9">
        <v>1006</v>
      </c>
      <c r="J9">
        <v>141.69999999999999</v>
      </c>
      <c r="M9">
        <v>4</v>
      </c>
      <c r="N9">
        <v>3787</v>
      </c>
      <c r="O9">
        <v>1401</v>
      </c>
      <c r="P9">
        <v>120.6</v>
      </c>
    </row>
    <row r="10" spans="1:16">
      <c r="A10">
        <v>5</v>
      </c>
      <c r="B10">
        <v>6646</v>
      </c>
      <c r="C10">
        <v>1083</v>
      </c>
      <c r="D10">
        <v>178.8</v>
      </c>
      <c r="G10">
        <v>5</v>
      </c>
      <c r="H10">
        <v>5548</v>
      </c>
      <c r="I10">
        <v>1003</v>
      </c>
      <c r="J10">
        <v>141.69999999999999</v>
      </c>
      <c r="M10">
        <v>5</v>
      </c>
      <c r="N10">
        <v>3938</v>
      </c>
      <c r="O10">
        <v>1443</v>
      </c>
      <c r="P10">
        <v>104.3</v>
      </c>
    </row>
    <row r="11" spans="1:16">
      <c r="A11" t="s">
        <v>36</v>
      </c>
      <c r="B11">
        <f>AVERAGE(B6:B10)</f>
        <v>6683.6</v>
      </c>
      <c r="C11">
        <f>AVERAGE(C6:C10)</f>
        <v>1058</v>
      </c>
      <c r="D11">
        <f>AVERAGE(D6:D10)</f>
        <v>178.8</v>
      </c>
      <c r="G11" t="s">
        <v>36</v>
      </c>
      <c r="H11">
        <f>AVERAGE(H6:H10)</f>
        <v>5467</v>
      </c>
      <c r="I11">
        <f t="shared" ref="I11:J11" si="0">AVERAGE(I6:I10)</f>
        <v>1008.8</v>
      </c>
      <c r="J11">
        <f t="shared" si="0"/>
        <v>141.69999999999999</v>
      </c>
      <c r="M11" t="s">
        <v>36</v>
      </c>
      <c r="N11">
        <f>AVERAGE(N6:N10)</f>
        <v>3845.8</v>
      </c>
      <c r="O11">
        <f t="shared" ref="O11:P11" si="1">AVERAGE(O6:O10)</f>
        <v>1423.8</v>
      </c>
      <c r="P11">
        <f t="shared" si="1"/>
        <v>114.08</v>
      </c>
    </row>
    <row r="14" spans="1:16">
      <c r="B14" t="s">
        <v>32</v>
      </c>
      <c r="D14" t="s">
        <v>33</v>
      </c>
      <c r="F14" t="s">
        <v>34</v>
      </c>
    </row>
    <row r="15" spans="1:16">
      <c r="A15" s="3" t="s">
        <v>6</v>
      </c>
      <c r="B15" s="4">
        <v>6683.6</v>
      </c>
      <c r="D15" s="4">
        <v>1058</v>
      </c>
      <c r="F15" s="4">
        <v>178.8</v>
      </c>
    </row>
    <row r="16" spans="1:16">
      <c r="A16" s="3" t="s">
        <v>7</v>
      </c>
      <c r="B16" s="4">
        <v>5467</v>
      </c>
      <c r="C16">
        <f>(B16-$B$15)/$B$15</f>
        <v>-0.1820276497695853</v>
      </c>
      <c r="D16" s="4">
        <v>1008.8</v>
      </c>
      <c r="E16">
        <f>(D16-$D$15)/$D$15</f>
        <v>-4.6502835538752403E-2</v>
      </c>
      <c r="F16" s="4">
        <v>141.69999999999999</v>
      </c>
      <c r="G16">
        <f>(F16-$F$15)/$F$15</f>
        <v>-0.2074944071588368</v>
      </c>
    </row>
    <row r="17" spans="1:16">
      <c r="A17" s="3" t="s">
        <v>8</v>
      </c>
      <c r="B17" s="4">
        <v>3845.8</v>
      </c>
      <c r="C17">
        <f>(B17-$B$15)/$B$15</f>
        <v>-0.4245915374947633</v>
      </c>
      <c r="D17" s="4">
        <v>1423.8</v>
      </c>
      <c r="E17">
        <f>(D17-$D$15)/$D$15</f>
        <v>0.34574669187145551</v>
      </c>
      <c r="F17" s="4">
        <v>114.08</v>
      </c>
      <c r="G17">
        <f>(F17-$F$15)/$F$15</f>
        <v>-0.36196868008948552</v>
      </c>
    </row>
    <row r="20" spans="1:16">
      <c r="A20" s="3" t="s">
        <v>31</v>
      </c>
      <c r="G20" s="3" t="s">
        <v>35</v>
      </c>
      <c r="M20" s="3" t="s">
        <v>50</v>
      </c>
    </row>
    <row r="21" spans="1:16">
      <c r="B21" t="s">
        <v>32</v>
      </c>
      <c r="C21" t="s">
        <v>33</v>
      </c>
      <c r="D21" t="s">
        <v>34</v>
      </c>
      <c r="H21" t="s">
        <v>32</v>
      </c>
      <c r="I21" t="s">
        <v>33</v>
      </c>
      <c r="J21" t="s">
        <v>34</v>
      </c>
      <c r="N21" t="s">
        <v>32</v>
      </c>
      <c r="O21" t="s">
        <v>33</v>
      </c>
      <c r="P21" t="s">
        <v>34</v>
      </c>
    </row>
    <row r="22" spans="1:16">
      <c r="A22">
        <v>1</v>
      </c>
      <c r="B22">
        <v>3877</v>
      </c>
      <c r="C22">
        <v>418</v>
      </c>
      <c r="D22">
        <v>123.2</v>
      </c>
      <c r="G22">
        <v>1</v>
      </c>
      <c r="H22">
        <v>1736</v>
      </c>
      <c r="I22">
        <v>118</v>
      </c>
      <c r="J22">
        <v>60.2</v>
      </c>
      <c r="M22">
        <v>1</v>
      </c>
      <c r="N22">
        <v>399</v>
      </c>
      <c r="O22">
        <v>56</v>
      </c>
      <c r="P22">
        <v>22.4</v>
      </c>
    </row>
    <row r="23" spans="1:16">
      <c r="A23">
        <v>2</v>
      </c>
      <c r="B23">
        <v>3972</v>
      </c>
      <c r="C23">
        <v>411</v>
      </c>
      <c r="D23">
        <v>123.3</v>
      </c>
      <c r="G23">
        <v>2</v>
      </c>
      <c r="H23">
        <v>1738</v>
      </c>
      <c r="I23">
        <v>103</v>
      </c>
      <c r="J23">
        <v>60.2</v>
      </c>
      <c r="M23">
        <v>2</v>
      </c>
      <c r="N23">
        <v>386</v>
      </c>
      <c r="O23">
        <v>54</v>
      </c>
      <c r="P23">
        <v>22.4</v>
      </c>
    </row>
    <row r="24" spans="1:16">
      <c r="A24">
        <v>3</v>
      </c>
      <c r="B24">
        <v>3987</v>
      </c>
      <c r="C24">
        <v>414</v>
      </c>
      <c r="D24">
        <v>123.3</v>
      </c>
      <c r="G24">
        <v>3</v>
      </c>
      <c r="H24">
        <v>1686</v>
      </c>
      <c r="I24">
        <v>103</v>
      </c>
      <c r="J24">
        <v>60.2</v>
      </c>
      <c r="M24">
        <v>3</v>
      </c>
      <c r="N24">
        <v>452</v>
      </c>
      <c r="O24">
        <v>56</v>
      </c>
      <c r="P24">
        <v>22.4</v>
      </c>
    </row>
    <row r="25" spans="1:16">
      <c r="A25">
        <v>4</v>
      </c>
      <c r="B25">
        <v>4010</v>
      </c>
      <c r="C25">
        <v>416</v>
      </c>
      <c r="D25">
        <v>123.3</v>
      </c>
      <c r="G25">
        <v>4</v>
      </c>
      <c r="H25">
        <v>1726</v>
      </c>
      <c r="I25">
        <v>102</v>
      </c>
      <c r="J25">
        <v>60.2</v>
      </c>
      <c r="M25">
        <v>4</v>
      </c>
      <c r="N25">
        <v>431</v>
      </c>
      <c r="O25">
        <v>56</v>
      </c>
      <c r="P25">
        <v>22.4</v>
      </c>
    </row>
    <row r="26" spans="1:16">
      <c r="A26">
        <v>5</v>
      </c>
      <c r="B26">
        <v>3986</v>
      </c>
      <c r="C26">
        <v>424</v>
      </c>
      <c r="D26">
        <v>123.2</v>
      </c>
      <c r="G26">
        <v>5</v>
      </c>
      <c r="H26">
        <v>1726</v>
      </c>
      <c r="I26">
        <v>104</v>
      </c>
      <c r="J26">
        <v>60.2</v>
      </c>
      <c r="M26">
        <v>5</v>
      </c>
      <c r="N26">
        <v>386</v>
      </c>
      <c r="O26">
        <v>54</v>
      </c>
      <c r="P26">
        <v>22.4</v>
      </c>
    </row>
    <row r="27" spans="1:16">
      <c r="A27" t="s">
        <v>36</v>
      </c>
      <c r="B27">
        <f>AVERAGE(B22:B26)</f>
        <v>3966.4</v>
      </c>
      <c r="C27">
        <f t="shared" ref="C27:D27" si="2">AVERAGE(C22:C26)</f>
        <v>416.6</v>
      </c>
      <c r="D27">
        <f t="shared" si="2"/>
        <v>123.26000000000002</v>
      </c>
      <c r="G27" t="s">
        <v>37</v>
      </c>
      <c r="H27">
        <f>AVERAGE(H22:H26)</f>
        <v>1722.4</v>
      </c>
      <c r="I27">
        <f t="shared" ref="I27:J27" si="3">AVERAGE(I22:I26)</f>
        <v>106</v>
      </c>
      <c r="J27">
        <f t="shared" si="3"/>
        <v>60.2</v>
      </c>
      <c r="M27" t="s">
        <v>37</v>
      </c>
      <c r="N27">
        <f>AVERAGE(N22:N26)</f>
        <v>410.8</v>
      </c>
      <c r="O27">
        <f t="shared" ref="O27:P27" si="4">AVERAGE(O22:O26)</f>
        <v>55.2</v>
      </c>
      <c r="P27">
        <f t="shared" si="4"/>
        <v>22.4</v>
      </c>
    </row>
    <row r="30" spans="1:16">
      <c r="B30" t="s">
        <v>32</v>
      </c>
      <c r="D30" t="s">
        <v>33</v>
      </c>
      <c r="F30" t="s">
        <v>34</v>
      </c>
    </row>
    <row r="31" spans="1:16">
      <c r="A31" s="3" t="s">
        <v>6</v>
      </c>
      <c r="B31" s="5">
        <v>3966.4</v>
      </c>
      <c r="D31" s="5">
        <v>416.6</v>
      </c>
      <c r="F31" s="5">
        <v>123.26000000000002</v>
      </c>
    </row>
    <row r="32" spans="1:16">
      <c r="A32" s="3" t="s">
        <v>7</v>
      </c>
      <c r="B32" s="5">
        <v>1722.4</v>
      </c>
      <c r="C32">
        <f>(B32-$B$31)/$B$31</f>
        <v>-0.56575231948366278</v>
      </c>
      <c r="D32" s="5">
        <v>106</v>
      </c>
      <c r="E32">
        <f>(D32-$D$31)/$D$31</f>
        <v>-0.74555928948631778</v>
      </c>
      <c r="F32" s="5">
        <v>60.2</v>
      </c>
      <c r="G32">
        <f>(F32-$F$31)/$F$31</f>
        <v>-0.51160149277949052</v>
      </c>
    </row>
    <row r="33" spans="1:15">
      <c r="A33" s="3" t="s">
        <v>8</v>
      </c>
      <c r="B33" s="5">
        <v>410.8</v>
      </c>
      <c r="C33">
        <f>(B33-$B$31)/$B$31</f>
        <v>-0.89643001210165385</v>
      </c>
      <c r="D33" s="5">
        <v>55.2</v>
      </c>
      <c r="E33">
        <f>(D33-$D$31)/$D$31</f>
        <v>-0.86749879980796929</v>
      </c>
      <c r="F33" s="5">
        <v>22.4</v>
      </c>
      <c r="G33">
        <f>(F33-$F$31)/$F$31</f>
        <v>-0.81827032289469415</v>
      </c>
    </row>
    <row r="36" spans="1:15">
      <c r="A36" s="3" t="s">
        <v>38</v>
      </c>
      <c r="G36" s="3" t="s">
        <v>41</v>
      </c>
      <c r="M36" s="3" t="s">
        <v>42</v>
      </c>
    </row>
    <row r="37" spans="1:15">
      <c r="B37" t="s">
        <v>39</v>
      </c>
      <c r="C37" t="s">
        <v>40</v>
      </c>
      <c r="H37" t="s">
        <v>39</v>
      </c>
      <c r="I37" t="s">
        <v>40</v>
      </c>
      <c r="N37" t="s">
        <v>39</v>
      </c>
      <c r="O37" t="s">
        <v>40</v>
      </c>
    </row>
    <row r="38" spans="1:15">
      <c r="A38">
        <v>1</v>
      </c>
      <c r="B38">
        <v>76977</v>
      </c>
      <c r="C38">
        <v>835</v>
      </c>
      <c r="G38">
        <v>1</v>
      </c>
      <c r="H38">
        <v>82433</v>
      </c>
      <c r="I38">
        <v>368</v>
      </c>
      <c r="M38">
        <v>1</v>
      </c>
      <c r="N38">
        <v>80219</v>
      </c>
      <c r="O38">
        <v>421</v>
      </c>
    </row>
    <row r="39" spans="1:15">
      <c r="A39">
        <v>2</v>
      </c>
      <c r="B39">
        <v>82283</v>
      </c>
      <c r="C39">
        <v>803</v>
      </c>
      <c r="G39">
        <v>2</v>
      </c>
      <c r="H39">
        <v>78030</v>
      </c>
      <c r="I39">
        <v>364</v>
      </c>
      <c r="M39">
        <v>2</v>
      </c>
      <c r="N39">
        <v>79782</v>
      </c>
      <c r="O39">
        <v>412</v>
      </c>
    </row>
    <row r="40" spans="1:15">
      <c r="A40">
        <v>3</v>
      </c>
      <c r="B40">
        <v>80400</v>
      </c>
      <c r="C40">
        <v>807</v>
      </c>
      <c r="G40">
        <v>3</v>
      </c>
      <c r="H40">
        <v>76538</v>
      </c>
      <c r="I40">
        <v>355</v>
      </c>
      <c r="M40">
        <v>3</v>
      </c>
      <c r="N40">
        <v>81519</v>
      </c>
      <c r="O40">
        <v>420</v>
      </c>
    </row>
    <row r="41" spans="1:15">
      <c r="A41">
        <v>4</v>
      </c>
      <c r="B41">
        <v>77030</v>
      </c>
      <c r="C41">
        <v>809</v>
      </c>
      <c r="G41">
        <v>4</v>
      </c>
      <c r="H41">
        <v>80528</v>
      </c>
      <c r="I41">
        <v>370</v>
      </c>
      <c r="M41">
        <v>4</v>
      </c>
      <c r="N41">
        <v>81001</v>
      </c>
      <c r="O41">
        <v>414</v>
      </c>
    </row>
    <row r="42" spans="1:15">
      <c r="A42">
        <v>5</v>
      </c>
      <c r="B42">
        <v>78783</v>
      </c>
      <c r="C42">
        <v>812</v>
      </c>
      <c r="G42">
        <v>5</v>
      </c>
      <c r="H42">
        <v>76872</v>
      </c>
      <c r="I42">
        <v>371</v>
      </c>
      <c r="M42">
        <v>5</v>
      </c>
      <c r="N42">
        <v>77247</v>
      </c>
      <c r="O42">
        <v>417</v>
      </c>
    </row>
    <row r="43" spans="1:15">
      <c r="A43" t="s">
        <v>37</v>
      </c>
      <c r="B43">
        <f>AVERAGE(B38:B42)</f>
        <v>79094.600000000006</v>
      </c>
      <c r="C43">
        <f>AVERAGE(C38:C42)</f>
        <v>813.2</v>
      </c>
      <c r="G43" t="s">
        <v>37</v>
      </c>
      <c r="H43">
        <f>AVERAGE(H38:H42)</f>
        <v>78880.2</v>
      </c>
      <c r="I43">
        <f>AVERAGE(I38:I42)</f>
        <v>365.6</v>
      </c>
      <c r="M43" t="s">
        <v>37</v>
      </c>
      <c r="N43">
        <f>AVERAGE(N38:N42)</f>
        <v>79953.600000000006</v>
      </c>
      <c r="O43">
        <f>AVERAGE(O38:O42)</f>
        <v>416.8</v>
      </c>
    </row>
    <row r="46" spans="1:15">
      <c r="B46" t="s">
        <v>9</v>
      </c>
      <c r="C46" t="s">
        <v>10</v>
      </c>
    </row>
    <row r="47" spans="1:15">
      <c r="A47" s="3" t="s">
        <v>6</v>
      </c>
      <c r="B47" s="6">
        <v>79094.600000000006</v>
      </c>
      <c r="C47" s="6">
        <v>813.2</v>
      </c>
    </row>
    <row r="48" spans="1:15">
      <c r="A48" s="3" t="s">
        <v>7</v>
      </c>
      <c r="B48" s="6">
        <v>78880.2</v>
      </c>
      <c r="C48" s="6">
        <v>365.6</v>
      </c>
      <c r="D48">
        <f>(C48-C47)/C47</f>
        <v>-0.55041810132808655</v>
      </c>
    </row>
    <row r="49" spans="1:15">
      <c r="A49" s="3" t="s">
        <v>8</v>
      </c>
      <c r="B49" s="6">
        <v>79953.600000000006</v>
      </c>
      <c r="C49" s="6">
        <v>416.8</v>
      </c>
      <c r="D49">
        <f>(C49-C47)/C47</f>
        <v>-0.48745696015740286</v>
      </c>
    </row>
    <row r="52" spans="1:15">
      <c r="A52" s="3" t="s">
        <v>43</v>
      </c>
      <c r="G52" s="3" t="s">
        <v>44</v>
      </c>
      <c r="M52" s="3" t="s">
        <v>45</v>
      </c>
    </row>
    <row r="53" spans="1:15">
      <c r="B53" t="s">
        <v>39</v>
      </c>
      <c r="C53" t="s">
        <v>40</v>
      </c>
      <c r="H53" t="s">
        <v>39</v>
      </c>
      <c r="I53" t="s">
        <v>40</v>
      </c>
      <c r="N53" t="s">
        <v>39</v>
      </c>
      <c r="O53" t="s">
        <v>40</v>
      </c>
    </row>
    <row r="54" spans="1:15">
      <c r="A54">
        <v>1</v>
      </c>
      <c r="B54">
        <v>75238</v>
      </c>
      <c r="C54">
        <v>1429</v>
      </c>
      <c r="G54">
        <v>1</v>
      </c>
      <c r="H54">
        <v>77413</v>
      </c>
      <c r="I54">
        <v>1301</v>
      </c>
      <c r="M54">
        <v>1</v>
      </c>
      <c r="N54">
        <v>82090</v>
      </c>
      <c r="O54">
        <v>2341</v>
      </c>
    </row>
    <row r="55" spans="1:15">
      <c r="A55">
        <v>2</v>
      </c>
      <c r="B55">
        <v>78306</v>
      </c>
      <c r="C55">
        <v>1403</v>
      </c>
      <c r="G55">
        <v>2</v>
      </c>
      <c r="H55">
        <v>80759</v>
      </c>
      <c r="I55">
        <v>1358</v>
      </c>
      <c r="M55">
        <v>2</v>
      </c>
      <c r="N55">
        <v>77912</v>
      </c>
      <c r="O55">
        <v>2407</v>
      </c>
    </row>
    <row r="56" spans="1:15">
      <c r="A56">
        <v>3</v>
      </c>
      <c r="B56">
        <v>78211</v>
      </c>
      <c r="C56">
        <v>1403</v>
      </c>
      <c r="G56">
        <v>3</v>
      </c>
      <c r="H56">
        <v>81434</v>
      </c>
      <c r="I56">
        <v>1316</v>
      </c>
      <c r="M56">
        <v>3</v>
      </c>
      <c r="N56">
        <v>78215</v>
      </c>
      <c r="O56">
        <v>2354</v>
      </c>
    </row>
    <row r="57" spans="1:15">
      <c r="A57">
        <v>4</v>
      </c>
      <c r="B57">
        <v>78235</v>
      </c>
      <c r="C57">
        <v>1442</v>
      </c>
      <c r="G57">
        <v>4</v>
      </c>
      <c r="H57">
        <v>79445</v>
      </c>
      <c r="I57">
        <v>1334</v>
      </c>
      <c r="M57">
        <v>4</v>
      </c>
      <c r="N57">
        <v>79600</v>
      </c>
      <c r="O57">
        <v>2390</v>
      </c>
    </row>
    <row r="58" spans="1:15">
      <c r="A58">
        <v>5</v>
      </c>
      <c r="B58">
        <v>79777</v>
      </c>
      <c r="C58">
        <v>1422</v>
      </c>
      <c r="G58">
        <v>5</v>
      </c>
      <c r="H58">
        <v>75416</v>
      </c>
      <c r="I58">
        <v>1318</v>
      </c>
      <c r="M58">
        <v>5</v>
      </c>
      <c r="N58">
        <v>75945</v>
      </c>
      <c r="O58">
        <v>2327</v>
      </c>
    </row>
    <row r="59" spans="1:15">
      <c r="A59" t="s">
        <v>37</v>
      </c>
      <c r="B59">
        <f>AVERAGE(B54:B58)</f>
        <v>77953.399999999994</v>
      </c>
      <c r="C59">
        <f>AVERAGE(C54:C58)</f>
        <v>1419.8</v>
      </c>
      <c r="G59" t="s">
        <v>37</v>
      </c>
      <c r="H59">
        <f>AVERAGE(H54:H58)</f>
        <v>78893.399999999994</v>
      </c>
      <c r="I59">
        <f>AVERAGE(I54:I58)</f>
        <v>1325.4</v>
      </c>
      <c r="M59" t="s">
        <v>37</v>
      </c>
      <c r="N59">
        <f>AVERAGE(N54:N58)</f>
        <v>78752.399999999994</v>
      </c>
      <c r="O59">
        <f>AVERAGE(O54:O58)</f>
        <v>2363.8000000000002</v>
      </c>
    </row>
    <row r="62" spans="1:15">
      <c r="B62" t="s">
        <v>9</v>
      </c>
      <c r="C62" t="s">
        <v>10</v>
      </c>
    </row>
    <row r="63" spans="1:15">
      <c r="A63" s="3" t="s">
        <v>6</v>
      </c>
      <c r="B63" s="7">
        <v>77953.399999999994</v>
      </c>
      <c r="C63" s="7">
        <v>1419.8</v>
      </c>
    </row>
    <row r="64" spans="1:15">
      <c r="A64" s="3" t="s">
        <v>7</v>
      </c>
      <c r="B64" s="7">
        <v>78893.399999999994</v>
      </c>
      <c r="C64" s="7">
        <v>1325.4</v>
      </c>
      <c r="D64">
        <f>(C64-C63)/C63</f>
        <v>-6.6488237779968914E-2</v>
      </c>
    </row>
    <row r="65" spans="1:4">
      <c r="A65" s="3" t="s">
        <v>8</v>
      </c>
      <c r="B65" s="7">
        <v>78752.399999999994</v>
      </c>
      <c r="C65" s="7">
        <v>2363.8000000000002</v>
      </c>
      <c r="D65">
        <f>(C65-C63)/C63</f>
        <v>0.66488237779969028</v>
      </c>
    </row>
  </sheetData>
  <sheetCalcPr fullCalcOnLoad="1"/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65"/>
  <sheetViews>
    <sheetView workbookViewId="0">
      <selection activeCell="B31" sqref="B31"/>
    </sheetView>
  </sheetViews>
  <sheetFormatPr baseColWidth="10" defaultColWidth="8.83203125" defaultRowHeight="14"/>
  <sheetData>
    <row r="1" spans="1:16">
      <c r="A1" t="s">
        <v>22</v>
      </c>
      <c r="B1" s="2">
        <v>40659</v>
      </c>
      <c r="D1" t="s">
        <v>51</v>
      </c>
      <c r="E1" t="s">
        <v>1</v>
      </c>
      <c r="J1" t="s">
        <v>2</v>
      </c>
    </row>
    <row r="2" spans="1:16">
      <c r="A2" t="s">
        <v>23</v>
      </c>
      <c r="B2" s="2" t="s">
        <v>0</v>
      </c>
    </row>
    <row r="4" spans="1:16">
      <c r="A4" s="3" t="s">
        <v>49</v>
      </c>
      <c r="G4" s="3" t="s">
        <v>47</v>
      </c>
      <c r="M4" s="3" t="s">
        <v>48</v>
      </c>
    </row>
    <row r="5" spans="1:16">
      <c r="B5" t="s">
        <v>32</v>
      </c>
      <c r="C5" t="s">
        <v>33</v>
      </c>
      <c r="D5" t="s">
        <v>34</v>
      </c>
      <c r="H5" t="s">
        <v>32</v>
      </c>
      <c r="I5" t="s">
        <v>33</v>
      </c>
      <c r="J5" t="s">
        <v>34</v>
      </c>
      <c r="N5" t="s">
        <v>32</v>
      </c>
      <c r="O5" t="s">
        <v>33</v>
      </c>
      <c r="P5" t="s">
        <v>34</v>
      </c>
    </row>
    <row r="6" spans="1:16">
      <c r="A6">
        <v>1</v>
      </c>
      <c r="B6">
        <v>4950</v>
      </c>
      <c r="C6">
        <v>1032</v>
      </c>
      <c r="D6">
        <v>133.79105999999999</v>
      </c>
      <c r="G6">
        <v>1</v>
      </c>
      <c r="H6">
        <v>4389</v>
      </c>
      <c r="I6">
        <v>916</v>
      </c>
      <c r="J6">
        <v>118.64245</v>
      </c>
      <c r="M6">
        <v>1</v>
      </c>
      <c r="N6">
        <v>4742</v>
      </c>
      <c r="O6">
        <v>1500</v>
      </c>
      <c r="P6">
        <v>84.734924000000007</v>
      </c>
    </row>
    <row r="7" spans="1:16">
      <c r="A7">
        <v>2</v>
      </c>
      <c r="B7">
        <v>5108</v>
      </c>
      <c r="C7">
        <v>1054</v>
      </c>
      <c r="D7">
        <v>133.76648</v>
      </c>
      <c r="G7">
        <v>2</v>
      </c>
      <c r="H7">
        <v>4660</v>
      </c>
      <c r="I7">
        <v>940</v>
      </c>
      <c r="J7">
        <v>118.65308</v>
      </c>
      <c r="M7">
        <v>2</v>
      </c>
      <c r="N7">
        <v>4456</v>
      </c>
      <c r="O7">
        <v>1418</v>
      </c>
      <c r="P7">
        <v>84.847430000000003</v>
      </c>
    </row>
    <row r="8" spans="1:16">
      <c r="A8">
        <v>3</v>
      </c>
      <c r="B8">
        <v>4990</v>
      </c>
      <c r="C8">
        <v>1050</v>
      </c>
      <c r="D8">
        <v>133.7731</v>
      </c>
      <c r="G8">
        <v>3</v>
      </c>
      <c r="H8">
        <v>4653</v>
      </c>
      <c r="I8">
        <v>969</v>
      </c>
      <c r="J8">
        <v>118.65182</v>
      </c>
      <c r="M8">
        <v>3</v>
      </c>
      <c r="N8">
        <v>4516</v>
      </c>
      <c r="O8">
        <v>1410</v>
      </c>
      <c r="P8">
        <v>84.848230000000001</v>
      </c>
    </row>
    <row r="9" spans="1:16">
      <c r="A9">
        <v>4</v>
      </c>
      <c r="B9">
        <v>5312</v>
      </c>
      <c r="C9">
        <v>1154</v>
      </c>
      <c r="D9">
        <v>133.76352</v>
      </c>
      <c r="G9">
        <v>4</v>
      </c>
      <c r="H9">
        <v>4509</v>
      </c>
      <c r="I9">
        <v>959</v>
      </c>
      <c r="J9">
        <v>118.63673</v>
      </c>
      <c r="M9">
        <v>4</v>
      </c>
      <c r="N9">
        <v>4715</v>
      </c>
      <c r="O9">
        <v>1505</v>
      </c>
      <c r="P9">
        <v>84.851420000000005</v>
      </c>
    </row>
    <row r="10" spans="1:16">
      <c r="A10">
        <v>5</v>
      </c>
      <c r="B10">
        <v>5283</v>
      </c>
      <c r="C10">
        <v>1064</v>
      </c>
      <c r="D10">
        <v>133.80222000000001</v>
      </c>
      <c r="G10">
        <v>5</v>
      </c>
      <c r="H10">
        <v>4533</v>
      </c>
      <c r="I10">
        <v>1008</v>
      </c>
      <c r="J10">
        <v>115.30098</v>
      </c>
      <c r="M10">
        <v>5</v>
      </c>
      <c r="N10">
        <v>4680</v>
      </c>
      <c r="O10">
        <v>1515</v>
      </c>
      <c r="P10">
        <v>84.858959999999996</v>
      </c>
    </row>
    <row r="11" spans="1:16">
      <c r="A11" t="s">
        <v>36</v>
      </c>
      <c r="B11">
        <f>AVERAGE(B6:B10)</f>
        <v>5128.6000000000004</v>
      </c>
      <c r="C11">
        <f>AVERAGE(C6:C10)</f>
        <v>1070.8</v>
      </c>
      <c r="D11">
        <f>AVERAGE(D6:D10)</f>
        <v>133.77927600000001</v>
      </c>
      <c r="G11" t="s">
        <v>36</v>
      </c>
      <c r="H11">
        <f>AVERAGE(H6:H10)</f>
        <v>4548.8</v>
      </c>
      <c r="I11">
        <f t="shared" ref="I11:J11" si="0">AVERAGE(I6:I10)</f>
        <v>958.4</v>
      </c>
      <c r="J11">
        <f t="shared" si="0"/>
        <v>117.97701199999999</v>
      </c>
      <c r="M11" t="s">
        <v>36</v>
      </c>
      <c r="N11">
        <f>AVERAGE(N6:N10)</f>
        <v>4621.8</v>
      </c>
      <c r="O11">
        <f t="shared" ref="O11:P11" si="1">AVERAGE(O6:O10)</f>
        <v>1469.6</v>
      </c>
      <c r="P11">
        <f t="shared" si="1"/>
        <v>84.828192800000011</v>
      </c>
    </row>
    <row r="14" spans="1:16">
      <c r="B14" t="s">
        <v>32</v>
      </c>
      <c r="D14" t="s">
        <v>33</v>
      </c>
      <c r="F14" t="s">
        <v>34</v>
      </c>
    </row>
    <row r="15" spans="1:16">
      <c r="A15" s="3" t="s">
        <v>6</v>
      </c>
      <c r="B15" s="7">
        <f>B11</f>
        <v>5128.6000000000004</v>
      </c>
      <c r="D15" s="7">
        <f>C11</f>
        <v>1070.8</v>
      </c>
      <c r="F15" s="7">
        <f>D11</f>
        <v>133.77927600000001</v>
      </c>
    </row>
    <row r="16" spans="1:16">
      <c r="A16" s="3" t="s">
        <v>7</v>
      </c>
      <c r="B16" s="7">
        <f>H11</f>
        <v>4548.8</v>
      </c>
      <c r="C16">
        <f>(B16-$B$15)/$B$15</f>
        <v>-0.11305229497328709</v>
      </c>
      <c r="D16" s="7">
        <f>I11</f>
        <v>958.4</v>
      </c>
      <c r="E16">
        <f>(D16-$D$15)/$D$15</f>
        <v>-0.10496824803884944</v>
      </c>
      <c r="F16" s="7">
        <f>J11</f>
        <v>117.97701199999999</v>
      </c>
      <c r="G16">
        <f>(F16-$F$15)/$F$15</f>
        <v>-0.11812191299345963</v>
      </c>
    </row>
    <row r="17" spans="1:16">
      <c r="A17" s="3" t="s">
        <v>8</v>
      </c>
      <c r="B17" s="7">
        <f>N11</f>
        <v>4621.8</v>
      </c>
      <c r="C17">
        <f>(B17-$B$15)/$B$15</f>
        <v>-9.8818390983894264E-2</v>
      </c>
      <c r="D17" s="7">
        <f>O11</f>
        <v>1469.6</v>
      </c>
      <c r="E17">
        <f>(D17-$D$15)/$D$15</f>
        <v>0.37243182667164731</v>
      </c>
      <c r="F17" s="7">
        <f>P11</f>
        <v>84.828192800000011</v>
      </c>
      <c r="G17">
        <f>(F17-$F$15)/$F$15</f>
        <v>-0.36590931468338933</v>
      </c>
    </row>
    <row r="20" spans="1:16">
      <c r="A20" s="3" t="s">
        <v>31</v>
      </c>
      <c r="G20" s="3" t="s">
        <v>35</v>
      </c>
      <c r="M20" s="3" t="s">
        <v>50</v>
      </c>
    </row>
    <row r="21" spans="1:16">
      <c r="B21" t="s">
        <v>32</v>
      </c>
      <c r="C21" t="s">
        <v>33</v>
      </c>
      <c r="D21" t="s">
        <v>34</v>
      </c>
      <c r="H21" t="s">
        <v>32</v>
      </c>
      <c r="I21" t="s">
        <v>33</v>
      </c>
      <c r="J21" t="s">
        <v>34</v>
      </c>
      <c r="N21" t="s">
        <v>32</v>
      </c>
      <c r="O21" t="s">
        <v>33</v>
      </c>
      <c r="P21" t="s">
        <v>34</v>
      </c>
    </row>
    <row r="22" spans="1:16">
      <c r="A22">
        <v>1</v>
      </c>
      <c r="B22">
        <v>3250</v>
      </c>
      <c r="C22">
        <v>460</v>
      </c>
      <c r="D22">
        <v>93.062904000000003</v>
      </c>
      <c r="G22">
        <v>1</v>
      </c>
      <c r="H22">
        <v>1329</v>
      </c>
      <c r="I22">
        <v>75</v>
      </c>
      <c r="J22">
        <v>41.975630000000002</v>
      </c>
      <c r="M22">
        <v>1</v>
      </c>
      <c r="N22">
        <v>397</v>
      </c>
      <c r="O22">
        <v>43</v>
      </c>
      <c r="P22">
        <v>22.334522</v>
      </c>
    </row>
    <row r="23" spans="1:16">
      <c r="A23">
        <v>2</v>
      </c>
      <c r="B23">
        <v>2977</v>
      </c>
      <c r="C23">
        <v>409</v>
      </c>
      <c r="D23">
        <v>92.977339999999998</v>
      </c>
      <c r="G23">
        <v>2</v>
      </c>
      <c r="H23">
        <v>1328</v>
      </c>
      <c r="I23">
        <v>79</v>
      </c>
      <c r="J23">
        <v>41.975650000000002</v>
      </c>
      <c r="M23">
        <v>2</v>
      </c>
      <c r="N23">
        <v>405</v>
      </c>
      <c r="O23">
        <v>43</v>
      </c>
      <c r="P23">
        <v>22.334522</v>
      </c>
    </row>
    <row r="24" spans="1:16">
      <c r="A24">
        <v>3</v>
      </c>
      <c r="B24">
        <v>2957</v>
      </c>
      <c r="C24">
        <v>434</v>
      </c>
      <c r="D24">
        <v>92.990714999999994</v>
      </c>
      <c r="G24">
        <v>3</v>
      </c>
      <c r="H24">
        <v>1361</v>
      </c>
      <c r="I24">
        <v>76</v>
      </c>
      <c r="J24">
        <v>41.983960000000003</v>
      </c>
      <c r="M24">
        <v>3</v>
      </c>
      <c r="N24">
        <v>403</v>
      </c>
      <c r="O24">
        <v>44</v>
      </c>
      <c r="P24">
        <v>22.334522</v>
      </c>
    </row>
    <row r="25" spans="1:16">
      <c r="A25">
        <v>4</v>
      </c>
      <c r="B25">
        <v>2940</v>
      </c>
      <c r="C25">
        <v>407</v>
      </c>
      <c r="D25">
        <v>92.934585999999996</v>
      </c>
      <c r="G25">
        <v>4</v>
      </c>
      <c r="H25">
        <v>1337</v>
      </c>
      <c r="I25">
        <v>75</v>
      </c>
      <c r="J25">
        <v>41.981699999999996</v>
      </c>
      <c r="M25">
        <v>4</v>
      </c>
      <c r="N25">
        <v>401</v>
      </c>
      <c r="O25">
        <v>43</v>
      </c>
      <c r="P25">
        <v>22.334522</v>
      </c>
    </row>
    <row r="26" spans="1:16">
      <c r="A26">
        <v>5</v>
      </c>
      <c r="B26">
        <v>2974</v>
      </c>
      <c r="C26">
        <v>419</v>
      </c>
      <c r="D26">
        <v>93.026955000000001</v>
      </c>
      <c r="G26">
        <v>5</v>
      </c>
      <c r="H26">
        <v>1322</v>
      </c>
      <c r="I26">
        <v>76</v>
      </c>
      <c r="J26">
        <v>41.975650000000002</v>
      </c>
      <c r="M26">
        <v>5</v>
      </c>
      <c r="N26">
        <v>405</v>
      </c>
      <c r="O26">
        <v>44</v>
      </c>
      <c r="P26">
        <v>22.334522</v>
      </c>
    </row>
    <row r="27" spans="1:16">
      <c r="A27" t="s">
        <v>36</v>
      </c>
      <c r="B27">
        <f>AVERAGE(B22:B26)</f>
        <v>3019.6</v>
      </c>
      <c r="C27">
        <f t="shared" ref="C27:D27" si="2">AVERAGE(C22:C26)</f>
        <v>425.8</v>
      </c>
      <c r="D27">
        <f t="shared" si="2"/>
        <v>92.998500000000007</v>
      </c>
      <c r="G27" t="s">
        <v>37</v>
      </c>
      <c r="H27">
        <f>AVERAGE(H22:H26)</f>
        <v>1335.4</v>
      </c>
      <c r="I27">
        <f t="shared" ref="I27:J27" si="3">AVERAGE(I22:I26)</f>
        <v>76.2</v>
      </c>
      <c r="J27">
        <f t="shared" si="3"/>
        <v>41.978517999999994</v>
      </c>
      <c r="M27" t="s">
        <v>37</v>
      </c>
      <c r="N27">
        <f>AVERAGE(N22:N26)</f>
        <v>402.2</v>
      </c>
      <c r="O27">
        <f t="shared" ref="O27:P27" si="4">AVERAGE(O22:O26)</f>
        <v>43.4</v>
      </c>
      <c r="P27">
        <f t="shared" si="4"/>
        <v>22.334522</v>
      </c>
    </row>
    <row r="30" spans="1:16">
      <c r="B30" t="s">
        <v>32</v>
      </c>
      <c r="D30" t="s">
        <v>33</v>
      </c>
      <c r="F30" t="s">
        <v>34</v>
      </c>
    </row>
    <row r="31" spans="1:16">
      <c r="A31" s="3" t="s">
        <v>6</v>
      </c>
      <c r="B31" s="7">
        <f>B27</f>
        <v>3019.6</v>
      </c>
      <c r="D31" s="7">
        <f>C27</f>
        <v>425.8</v>
      </c>
      <c r="F31" s="7">
        <f>D27</f>
        <v>92.998500000000007</v>
      </c>
    </row>
    <row r="32" spans="1:16">
      <c r="A32" s="3" t="s">
        <v>7</v>
      </c>
      <c r="B32" s="7">
        <f>H27</f>
        <v>1335.4</v>
      </c>
      <c r="C32">
        <f>(B32-$B$31)/$B$31</f>
        <v>-0.55775599417141342</v>
      </c>
      <c r="D32" s="7">
        <f>I27</f>
        <v>76.2</v>
      </c>
      <c r="E32">
        <f>(D32-$D$31)/$D$31</f>
        <v>-0.82104274307186476</v>
      </c>
      <c r="F32" s="7">
        <f>J27</f>
        <v>41.978517999999994</v>
      </c>
      <c r="G32">
        <f>(F32-$F$31)/$F$31</f>
        <v>-0.54861080555062725</v>
      </c>
    </row>
    <row r="33" spans="1:15">
      <c r="A33" s="3" t="s">
        <v>8</v>
      </c>
      <c r="B33" s="7">
        <f>N27</f>
        <v>402.2</v>
      </c>
      <c r="C33">
        <f>(B33-$B$31)/$B$31</f>
        <v>-0.86680355013909127</v>
      </c>
      <c r="D33" s="7">
        <f>O27</f>
        <v>43.4</v>
      </c>
      <c r="E33">
        <f>(D33-$D$31)/$D$31</f>
        <v>-0.89807421324565528</v>
      </c>
      <c r="F33" s="7">
        <f>P27</f>
        <v>22.334522</v>
      </c>
      <c r="G33">
        <f>(F33-$F$31)/$F$31</f>
        <v>-0.75983997591359009</v>
      </c>
    </row>
    <row r="36" spans="1:15">
      <c r="A36" s="3" t="s">
        <v>38</v>
      </c>
      <c r="G36" s="3" t="s">
        <v>41</v>
      </c>
      <c r="M36" s="3" t="s">
        <v>42</v>
      </c>
    </row>
    <row r="37" spans="1:15">
      <c r="B37" t="s">
        <v>39</v>
      </c>
      <c r="C37" t="s">
        <v>40</v>
      </c>
      <c r="H37" t="s">
        <v>39</v>
      </c>
      <c r="I37" t="s">
        <v>40</v>
      </c>
      <c r="N37" t="s">
        <v>39</v>
      </c>
      <c r="O37" t="s">
        <v>40</v>
      </c>
    </row>
    <row r="38" spans="1:15">
      <c r="A38">
        <v>1</v>
      </c>
      <c r="B38">
        <v>77238</v>
      </c>
      <c r="C38">
        <v>785</v>
      </c>
      <c r="G38">
        <v>1</v>
      </c>
      <c r="H38">
        <v>74529</v>
      </c>
      <c r="I38">
        <v>359</v>
      </c>
      <c r="M38">
        <v>1</v>
      </c>
      <c r="N38">
        <v>80244</v>
      </c>
      <c r="O38">
        <v>424</v>
      </c>
    </row>
    <row r="39" spans="1:15">
      <c r="A39">
        <v>2</v>
      </c>
      <c r="B39">
        <v>78112</v>
      </c>
      <c r="C39">
        <v>791</v>
      </c>
      <c r="G39">
        <v>2</v>
      </c>
      <c r="H39">
        <v>78823</v>
      </c>
      <c r="I39">
        <v>360</v>
      </c>
      <c r="M39">
        <v>2</v>
      </c>
      <c r="N39">
        <v>78698</v>
      </c>
      <c r="O39">
        <v>419</v>
      </c>
    </row>
    <row r="40" spans="1:15">
      <c r="A40">
        <v>3</v>
      </c>
      <c r="B40">
        <v>77344</v>
      </c>
      <c r="C40">
        <v>779</v>
      </c>
      <c r="G40">
        <v>3</v>
      </c>
      <c r="H40">
        <v>77368</v>
      </c>
      <c r="I40">
        <v>356</v>
      </c>
      <c r="M40">
        <v>3</v>
      </c>
      <c r="N40">
        <v>80584</v>
      </c>
      <c r="O40">
        <v>413</v>
      </c>
    </row>
    <row r="41" spans="1:15">
      <c r="A41">
        <v>4</v>
      </c>
      <c r="B41">
        <v>79841</v>
      </c>
      <c r="C41">
        <v>807</v>
      </c>
      <c r="G41">
        <v>4</v>
      </c>
      <c r="H41">
        <v>80295</v>
      </c>
      <c r="I41">
        <v>358</v>
      </c>
      <c r="M41">
        <v>4</v>
      </c>
      <c r="N41">
        <v>79361</v>
      </c>
      <c r="O41">
        <v>429</v>
      </c>
    </row>
    <row r="42" spans="1:15">
      <c r="A42">
        <v>5</v>
      </c>
      <c r="B42">
        <v>79809</v>
      </c>
      <c r="C42">
        <v>731</v>
      </c>
      <c r="G42">
        <v>5</v>
      </c>
      <c r="H42">
        <v>74037</v>
      </c>
      <c r="I42">
        <v>357</v>
      </c>
      <c r="M42">
        <v>5</v>
      </c>
      <c r="N42">
        <v>77738</v>
      </c>
      <c r="O42">
        <v>424</v>
      </c>
    </row>
    <row r="43" spans="1:15">
      <c r="A43" t="s">
        <v>37</v>
      </c>
      <c r="B43">
        <f>AVERAGE(B38:B42)</f>
        <v>78468.800000000003</v>
      </c>
      <c r="C43">
        <f>AVERAGE(C38:C42)</f>
        <v>778.6</v>
      </c>
      <c r="G43" t="s">
        <v>37</v>
      </c>
      <c r="H43">
        <f>AVERAGE(H38:H42)</f>
        <v>77010.399999999994</v>
      </c>
      <c r="I43">
        <f>AVERAGE(I38:I42)</f>
        <v>358</v>
      </c>
      <c r="M43" t="s">
        <v>37</v>
      </c>
      <c r="N43">
        <f>AVERAGE(N38:N42)</f>
        <v>79325</v>
      </c>
      <c r="O43">
        <f>AVERAGE(O38:O42)</f>
        <v>421.8</v>
      </c>
    </row>
    <row r="46" spans="1:15">
      <c r="B46" t="s">
        <v>9</v>
      </c>
      <c r="C46" t="s">
        <v>10</v>
      </c>
    </row>
    <row r="47" spans="1:15">
      <c r="A47" s="3" t="s">
        <v>6</v>
      </c>
      <c r="B47" s="7">
        <f>B43</f>
        <v>78468.800000000003</v>
      </c>
      <c r="C47" s="7">
        <f>C43</f>
        <v>778.6</v>
      </c>
    </row>
    <row r="48" spans="1:15">
      <c r="A48" s="3" t="s">
        <v>7</v>
      </c>
      <c r="B48" s="7">
        <f>H43</f>
        <v>77010.399999999994</v>
      </c>
      <c r="C48" s="7">
        <f>I43</f>
        <v>358</v>
      </c>
      <c r="D48">
        <f>(C48-C47)/C47</f>
        <v>-0.54020035961983048</v>
      </c>
    </row>
    <row r="49" spans="1:15">
      <c r="A49" s="3" t="s">
        <v>8</v>
      </c>
      <c r="B49" s="7">
        <f>N43</f>
        <v>79325</v>
      </c>
      <c r="C49" s="7">
        <f>O43</f>
        <v>421.8</v>
      </c>
      <c r="D49">
        <f>(C49-C47)/C47</f>
        <v>-0.45825841253531979</v>
      </c>
    </row>
    <row r="52" spans="1:15">
      <c r="A52" s="3" t="s">
        <v>43</v>
      </c>
      <c r="G52" s="3" t="s">
        <v>44</v>
      </c>
      <c r="M52" s="3" t="s">
        <v>45</v>
      </c>
    </row>
    <row r="53" spans="1:15">
      <c r="B53" t="s">
        <v>39</v>
      </c>
      <c r="C53" t="s">
        <v>40</v>
      </c>
      <c r="H53" t="s">
        <v>39</v>
      </c>
      <c r="I53" t="s">
        <v>40</v>
      </c>
      <c r="N53" t="s">
        <v>39</v>
      </c>
      <c r="O53" t="s">
        <v>40</v>
      </c>
    </row>
    <row r="54" spans="1:15">
      <c r="A54">
        <v>1</v>
      </c>
      <c r="B54">
        <v>79276</v>
      </c>
      <c r="C54">
        <v>1382</v>
      </c>
      <c r="G54">
        <v>1</v>
      </c>
      <c r="H54">
        <v>81284</v>
      </c>
      <c r="I54">
        <v>1268</v>
      </c>
      <c r="M54">
        <v>1</v>
      </c>
      <c r="N54">
        <v>79708</v>
      </c>
      <c r="O54">
        <v>2286</v>
      </c>
    </row>
    <row r="55" spans="1:15">
      <c r="A55">
        <v>2</v>
      </c>
      <c r="B55">
        <v>77818</v>
      </c>
      <c r="C55">
        <v>1342</v>
      </c>
      <c r="G55">
        <v>2</v>
      </c>
      <c r="H55">
        <v>78046</v>
      </c>
      <c r="I55">
        <v>1290</v>
      </c>
      <c r="M55">
        <v>2</v>
      </c>
      <c r="N55">
        <v>78869</v>
      </c>
      <c r="O55">
        <v>2318</v>
      </c>
    </row>
    <row r="56" spans="1:15">
      <c r="A56">
        <v>3</v>
      </c>
      <c r="B56">
        <v>80572</v>
      </c>
      <c r="C56">
        <v>1359</v>
      </c>
      <c r="G56">
        <v>3</v>
      </c>
      <c r="H56">
        <v>83429</v>
      </c>
      <c r="I56">
        <v>1236</v>
      </c>
      <c r="M56">
        <v>3</v>
      </c>
      <c r="N56">
        <v>80042</v>
      </c>
      <c r="O56">
        <v>2384</v>
      </c>
    </row>
    <row r="57" spans="1:15">
      <c r="A57">
        <v>4</v>
      </c>
      <c r="B57">
        <v>74577</v>
      </c>
      <c r="C57">
        <v>1349</v>
      </c>
      <c r="G57">
        <v>4</v>
      </c>
      <c r="H57">
        <v>79271</v>
      </c>
      <c r="I57">
        <v>1265</v>
      </c>
      <c r="M57">
        <v>4</v>
      </c>
      <c r="N57">
        <v>81309</v>
      </c>
      <c r="O57">
        <v>2329</v>
      </c>
    </row>
    <row r="58" spans="1:15">
      <c r="A58">
        <v>5</v>
      </c>
      <c r="B58">
        <v>79158</v>
      </c>
      <c r="C58">
        <v>1353</v>
      </c>
      <c r="G58">
        <v>5</v>
      </c>
      <c r="H58">
        <v>79138</v>
      </c>
      <c r="I58">
        <v>1292</v>
      </c>
      <c r="M58">
        <v>5</v>
      </c>
      <c r="N58">
        <v>78645</v>
      </c>
      <c r="O58">
        <v>2319</v>
      </c>
    </row>
    <row r="59" spans="1:15">
      <c r="A59" t="s">
        <v>37</v>
      </c>
      <c r="B59">
        <f>AVERAGE(B54:B58)</f>
        <v>78280.2</v>
      </c>
      <c r="C59">
        <f>AVERAGE(C54:C58)</f>
        <v>1357</v>
      </c>
      <c r="G59" t="s">
        <v>37</v>
      </c>
      <c r="H59">
        <f>AVERAGE(H54:H58)</f>
        <v>80233.600000000006</v>
      </c>
      <c r="I59">
        <f>AVERAGE(I54:I58)</f>
        <v>1270.2</v>
      </c>
      <c r="M59" t="s">
        <v>37</v>
      </c>
      <c r="N59">
        <f>AVERAGE(N54:N58)</f>
        <v>79714.600000000006</v>
      </c>
      <c r="O59">
        <f>AVERAGE(O54:O58)</f>
        <v>2327.1999999999998</v>
      </c>
    </row>
    <row r="62" spans="1:15">
      <c r="B62" t="s">
        <v>9</v>
      </c>
      <c r="C62" t="s">
        <v>10</v>
      </c>
    </row>
    <row r="63" spans="1:15">
      <c r="A63" s="3" t="s">
        <v>6</v>
      </c>
      <c r="B63" s="7">
        <f>B59</f>
        <v>78280.2</v>
      </c>
      <c r="C63" s="7">
        <f>C59</f>
        <v>1357</v>
      </c>
    </row>
    <row r="64" spans="1:15">
      <c r="A64" s="3" t="s">
        <v>7</v>
      </c>
      <c r="B64" s="7">
        <f>H59</f>
        <v>80233.600000000006</v>
      </c>
      <c r="C64" s="7">
        <f>I59</f>
        <v>1270.2</v>
      </c>
      <c r="D64">
        <f>(C64-C63)/C63</f>
        <v>-6.3964627855563713E-2</v>
      </c>
    </row>
    <row r="65" spans="1:4">
      <c r="A65" s="3" t="s">
        <v>8</v>
      </c>
      <c r="B65" s="7">
        <f>N59</f>
        <v>79714.600000000006</v>
      </c>
      <c r="C65" s="7">
        <f>O59</f>
        <v>2327.1999999999998</v>
      </c>
      <c r="D65">
        <f>(C65-C63)/C63</f>
        <v>0.71495946941783328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65"/>
  <sheetViews>
    <sheetView tabSelected="1" workbookViewId="0"/>
  </sheetViews>
  <sheetFormatPr baseColWidth="10" defaultColWidth="8.83203125" defaultRowHeight="14"/>
  <sheetData>
    <row r="1" spans="1:16">
      <c r="A1" t="s">
        <v>22</v>
      </c>
      <c r="B1" s="2">
        <v>40659</v>
      </c>
      <c r="D1" t="s">
        <v>51</v>
      </c>
      <c r="E1" t="s">
        <v>3</v>
      </c>
      <c r="J1" t="s">
        <v>4</v>
      </c>
    </row>
    <row r="2" spans="1:16">
      <c r="A2" t="s">
        <v>23</v>
      </c>
      <c r="B2" s="2" t="s">
        <v>0</v>
      </c>
    </row>
    <row r="3" spans="1:16">
      <c r="A3" s="3" t="s">
        <v>5</v>
      </c>
    </row>
    <row r="4" spans="1:16">
      <c r="A4" s="3" t="s">
        <v>49</v>
      </c>
      <c r="G4" s="3" t="s">
        <v>47</v>
      </c>
      <c r="M4" s="3" t="s">
        <v>48</v>
      </c>
    </row>
    <row r="5" spans="1:16">
      <c r="B5" t="s">
        <v>32</v>
      </c>
      <c r="C5" t="s">
        <v>33</v>
      </c>
      <c r="D5" t="s">
        <v>34</v>
      </c>
      <c r="H5" t="s">
        <v>32</v>
      </c>
      <c r="I5" t="s">
        <v>33</v>
      </c>
      <c r="J5" t="s">
        <v>34</v>
      </c>
      <c r="N5" t="s">
        <v>32</v>
      </c>
      <c r="O5" t="s">
        <v>33</v>
      </c>
      <c r="P5" t="s">
        <v>34</v>
      </c>
    </row>
    <row r="6" spans="1:16">
      <c r="A6">
        <v>1</v>
      </c>
      <c r="B6">
        <v>4950</v>
      </c>
      <c r="C6">
        <v>1032</v>
      </c>
      <c r="D6">
        <v>133.79105999999999</v>
      </c>
      <c r="G6">
        <v>1</v>
      </c>
      <c r="H6">
        <v>4389</v>
      </c>
      <c r="I6">
        <v>916</v>
      </c>
      <c r="J6">
        <v>118.64245</v>
      </c>
      <c r="M6">
        <v>1</v>
      </c>
      <c r="N6">
        <v>5410</v>
      </c>
      <c r="O6">
        <v>2531</v>
      </c>
      <c r="P6">
        <v>84.846794000000003</v>
      </c>
    </row>
    <row r="7" spans="1:16">
      <c r="A7">
        <v>2</v>
      </c>
      <c r="B7">
        <v>5108</v>
      </c>
      <c r="C7">
        <v>1054</v>
      </c>
      <c r="D7">
        <v>133.76648</v>
      </c>
      <c r="G7">
        <v>2</v>
      </c>
      <c r="H7">
        <v>4660</v>
      </c>
      <c r="I7">
        <v>940</v>
      </c>
      <c r="J7">
        <v>118.65308</v>
      </c>
      <c r="M7">
        <v>2</v>
      </c>
      <c r="N7">
        <v>5419</v>
      </c>
      <c r="O7">
        <v>2532</v>
      </c>
      <c r="P7">
        <v>84.844290000000001</v>
      </c>
    </row>
    <row r="8" spans="1:16">
      <c r="A8">
        <v>3</v>
      </c>
      <c r="B8">
        <v>4990</v>
      </c>
      <c r="C8">
        <v>1050</v>
      </c>
      <c r="D8">
        <v>133.7731</v>
      </c>
      <c r="G8">
        <v>3</v>
      </c>
      <c r="H8">
        <v>4653</v>
      </c>
      <c r="I8">
        <v>969</v>
      </c>
      <c r="J8">
        <v>118.65182</v>
      </c>
      <c r="M8">
        <v>3</v>
      </c>
      <c r="N8">
        <v>5645</v>
      </c>
      <c r="O8">
        <v>2696</v>
      </c>
      <c r="P8">
        <v>86.715453999999994</v>
      </c>
    </row>
    <row r="9" spans="1:16">
      <c r="A9">
        <v>4</v>
      </c>
      <c r="B9">
        <v>5312</v>
      </c>
      <c r="C9">
        <v>1154</v>
      </c>
      <c r="D9">
        <v>133.76352</v>
      </c>
      <c r="G9">
        <v>4</v>
      </c>
      <c r="H9">
        <v>4509</v>
      </c>
      <c r="I9">
        <v>959</v>
      </c>
      <c r="J9">
        <v>118.63673</v>
      </c>
      <c r="M9">
        <v>4</v>
      </c>
      <c r="N9">
        <v>5409</v>
      </c>
      <c r="O9">
        <v>2577</v>
      </c>
      <c r="P9">
        <v>84.851420000000005</v>
      </c>
    </row>
    <row r="10" spans="1:16">
      <c r="A10">
        <v>5</v>
      </c>
      <c r="B10">
        <v>5283</v>
      </c>
      <c r="C10">
        <v>1064</v>
      </c>
      <c r="D10">
        <v>133.80222000000001</v>
      </c>
      <c r="G10">
        <v>5</v>
      </c>
      <c r="H10">
        <v>4533</v>
      </c>
      <c r="I10">
        <v>1008</v>
      </c>
      <c r="J10">
        <v>115.30098</v>
      </c>
      <c r="M10">
        <v>5</v>
      </c>
      <c r="N10">
        <v>5365</v>
      </c>
      <c r="O10">
        <v>2616</v>
      </c>
      <c r="P10">
        <v>84.851420000000005</v>
      </c>
    </row>
    <row r="11" spans="1:16">
      <c r="A11" t="s">
        <v>36</v>
      </c>
      <c r="B11">
        <f>AVERAGE(B6:B10)</f>
        <v>5128.6000000000004</v>
      </c>
      <c r="C11">
        <f>AVERAGE(C6:C10)</f>
        <v>1070.8</v>
      </c>
      <c r="D11">
        <f>AVERAGE(D6:D10)</f>
        <v>133.77927600000001</v>
      </c>
      <c r="G11" t="s">
        <v>36</v>
      </c>
      <c r="H11">
        <f>AVERAGE(H6:H10)</f>
        <v>4548.8</v>
      </c>
      <c r="I11">
        <f t="shared" ref="I11:J11" si="0">AVERAGE(I6:I10)</f>
        <v>958.4</v>
      </c>
      <c r="J11">
        <f t="shared" si="0"/>
        <v>117.97701199999999</v>
      </c>
      <c r="M11" t="s">
        <v>36</v>
      </c>
      <c r="N11">
        <f>AVERAGE(N6:N10)</f>
        <v>5449.6</v>
      </c>
      <c r="O11">
        <f t="shared" ref="O11:P11" si="1">AVERAGE(O6:O10)</f>
        <v>2590.4</v>
      </c>
      <c r="P11">
        <f t="shared" si="1"/>
        <v>85.221875600000004</v>
      </c>
    </row>
    <row r="14" spans="1:16">
      <c r="B14" t="s">
        <v>32</v>
      </c>
      <c r="D14" t="s">
        <v>33</v>
      </c>
      <c r="F14" t="s">
        <v>34</v>
      </c>
    </row>
    <row r="15" spans="1:16">
      <c r="A15" s="3" t="s">
        <v>6</v>
      </c>
      <c r="B15" s="7">
        <f>B11</f>
        <v>5128.6000000000004</v>
      </c>
      <c r="D15" s="7">
        <f>C11</f>
        <v>1070.8</v>
      </c>
      <c r="F15" s="7">
        <f>D11</f>
        <v>133.77927600000001</v>
      </c>
    </row>
    <row r="16" spans="1:16">
      <c r="A16" s="3" t="s">
        <v>7</v>
      </c>
      <c r="B16" s="7">
        <f>H11</f>
        <v>4548.8</v>
      </c>
      <c r="C16">
        <f>(B16-$B$15)/$B$15</f>
        <v>-0.11305229497328709</v>
      </c>
      <c r="D16" s="7">
        <f>I11</f>
        <v>958.4</v>
      </c>
      <c r="E16">
        <f>(D16-$D$15)/$D$15</f>
        <v>-0.10496824803884944</v>
      </c>
      <c r="F16" s="7">
        <f>J11</f>
        <v>117.97701199999999</v>
      </c>
      <c r="G16">
        <f>(F16-$F$15)/$F$15</f>
        <v>-0.11812191299345963</v>
      </c>
    </row>
    <row r="17" spans="1:16">
      <c r="A17" s="3" t="s">
        <v>8</v>
      </c>
      <c r="B17" s="7">
        <f>N11</f>
        <v>5449.6</v>
      </c>
      <c r="C17">
        <f>(B17-$B$15)/$B$15</f>
        <v>6.2590180556097177E-2</v>
      </c>
      <c r="D17" s="7">
        <f>O11</f>
        <v>2590.4</v>
      </c>
      <c r="E17">
        <f>(D17-$D$15)/$D$15</f>
        <v>1.4191258871871499</v>
      </c>
      <c r="F17" s="7">
        <f>P11</f>
        <v>85.221875600000004</v>
      </c>
      <c r="G17">
        <f>(F17-$F$15)/$F$15</f>
        <v>-0.36296653601264817</v>
      </c>
    </row>
    <row r="20" spans="1:16">
      <c r="A20" s="3" t="s">
        <v>31</v>
      </c>
      <c r="G20" s="3" t="s">
        <v>35</v>
      </c>
      <c r="M20" s="3" t="s">
        <v>50</v>
      </c>
    </row>
    <row r="21" spans="1:16">
      <c r="B21" t="s">
        <v>32</v>
      </c>
      <c r="C21" t="s">
        <v>33</v>
      </c>
      <c r="D21" t="s">
        <v>34</v>
      </c>
      <c r="H21" t="s">
        <v>32</v>
      </c>
      <c r="I21" t="s">
        <v>33</v>
      </c>
      <c r="J21" t="s">
        <v>34</v>
      </c>
      <c r="N21" t="s">
        <v>32</v>
      </c>
      <c r="O21" t="s">
        <v>33</v>
      </c>
      <c r="P21" t="s">
        <v>34</v>
      </c>
    </row>
    <row r="22" spans="1:16">
      <c r="A22">
        <v>1</v>
      </c>
      <c r="B22">
        <v>3250</v>
      </c>
      <c r="C22">
        <v>460</v>
      </c>
      <c r="D22">
        <v>93.062904000000003</v>
      </c>
      <c r="G22">
        <v>1</v>
      </c>
      <c r="H22">
        <v>1329</v>
      </c>
      <c r="I22">
        <v>75</v>
      </c>
      <c r="J22">
        <v>41.975630000000002</v>
      </c>
      <c r="M22">
        <v>1</v>
      </c>
      <c r="N22">
        <v>897</v>
      </c>
      <c r="O22">
        <v>349</v>
      </c>
      <c r="P22">
        <v>22.335508000000001</v>
      </c>
    </row>
    <row r="23" spans="1:16">
      <c r="A23">
        <v>2</v>
      </c>
      <c r="B23">
        <v>2977</v>
      </c>
      <c r="C23">
        <v>409</v>
      </c>
      <c r="D23">
        <v>92.977339999999998</v>
      </c>
      <c r="G23">
        <v>2</v>
      </c>
      <c r="H23">
        <v>1328</v>
      </c>
      <c r="I23">
        <v>79</v>
      </c>
      <c r="J23">
        <v>41.975650000000002</v>
      </c>
      <c r="M23">
        <v>2</v>
      </c>
      <c r="N23">
        <v>902</v>
      </c>
      <c r="O23">
        <v>350</v>
      </c>
      <c r="P23">
        <v>22.335515999999998</v>
      </c>
    </row>
    <row r="24" spans="1:16">
      <c r="A24">
        <v>3</v>
      </c>
      <c r="B24">
        <v>2957</v>
      </c>
      <c r="C24">
        <v>434</v>
      </c>
      <c r="D24">
        <v>92.990714999999994</v>
      </c>
      <c r="G24">
        <v>3</v>
      </c>
      <c r="H24">
        <v>1361</v>
      </c>
      <c r="I24">
        <v>76</v>
      </c>
      <c r="J24">
        <v>41.983960000000003</v>
      </c>
      <c r="M24">
        <v>3</v>
      </c>
      <c r="N24">
        <v>905</v>
      </c>
      <c r="O24">
        <v>351</v>
      </c>
      <c r="P24">
        <v>22.335508000000001</v>
      </c>
    </row>
    <row r="25" spans="1:16">
      <c r="A25">
        <v>4</v>
      </c>
      <c r="B25">
        <v>2940</v>
      </c>
      <c r="C25">
        <v>407</v>
      </c>
      <c r="D25">
        <v>92.934585999999996</v>
      </c>
      <c r="G25">
        <v>4</v>
      </c>
      <c r="H25">
        <v>1337</v>
      </c>
      <c r="I25">
        <v>75</v>
      </c>
      <c r="J25">
        <v>41.981699999999996</v>
      </c>
      <c r="M25">
        <v>4</v>
      </c>
      <c r="N25">
        <v>875</v>
      </c>
      <c r="O25">
        <v>350</v>
      </c>
      <c r="P25">
        <v>22.335515999999998</v>
      </c>
    </row>
    <row r="26" spans="1:16">
      <c r="A26">
        <v>5</v>
      </c>
      <c r="B26">
        <v>2974</v>
      </c>
      <c r="C26">
        <v>419</v>
      </c>
      <c r="D26">
        <v>93.026955000000001</v>
      </c>
      <c r="G26">
        <v>5</v>
      </c>
      <c r="H26">
        <v>1322</v>
      </c>
      <c r="I26">
        <v>76</v>
      </c>
      <c r="J26">
        <v>41.975650000000002</v>
      </c>
      <c r="M26">
        <v>5</v>
      </c>
      <c r="N26">
        <v>903</v>
      </c>
      <c r="O26">
        <v>352</v>
      </c>
      <c r="P26">
        <v>22.335515999999998</v>
      </c>
    </row>
    <row r="27" spans="1:16">
      <c r="A27" t="s">
        <v>36</v>
      </c>
      <c r="B27">
        <f>AVERAGE(B22:B26)</f>
        <v>3019.6</v>
      </c>
      <c r="C27">
        <f t="shared" ref="C27:D27" si="2">AVERAGE(C22:C26)</f>
        <v>425.8</v>
      </c>
      <c r="D27">
        <f t="shared" si="2"/>
        <v>92.998500000000007</v>
      </c>
      <c r="G27" t="s">
        <v>37</v>
      </c>
      <c r="H27">
        <f>AVERAGE(H22:H26)</f>
        <v>1335.4</v>
      </c>
      <c r="I27">
        <f t="shared" ref="I27:J27" si="3">AVERAGE(I22:I26)</f>
        <v>76.2</v>
      </c>
      <c r="J27">
        <f t="shared" si="3"/>
        <v>41.978517999999994</v>
      </c>
      <c r="M27" t="s">
        <v>37</v>
      </c>
      <c r="N27">
        <f>AVERAGE(N22:N26)</f>
        <v>896.4</v>
      </c>
      <c r="O27">
        <f t="shared" ref="O27:P27" si="4">AVERAGE(O22:O26)</f>
        <v>350.4</v>
      </c>
      <c r="P27">
        <f t="shared" si="4"/>
        <v>22.3355128</v>
      </c>
    </row>
    <row r="30" spans="1:16">
      <c r="B30" t="s">
        <v>32</v>
      </c>
      <c r="D30" t="s">
        <v>33</v>
      </c>
      <c r="F30" t="s">
        <v>34</v>
      </c>
    </row>
    <row r="31" spans="1:16">
      <c r="A31" s="3" t="s">
        <v>6</v>
      </c>
      <c r="B31" s="7">
        <f>B27</f>
        <v>3019.6</v>
      </c>
      <c r="D31" s="7">
        <f>C27</f>
        <v>425.8</v>
      </c>
      <c r="F31" s="7">
        <f>D27</f>
        <v>92.998500000000007</v>
      </c>
    </row>
    <row r="32" spans="1:16">
      <c r="A32" s="3" t="s">
        <v>7</v>
      </c>
      <c r="B32" s="7">
        <f>H27</f>
        <v>1335.4</v>
      </c>
      <c r="C32">
        <f>(B32-$B$31)/$B$31</f>
        <v>-0.55775599417141342</v>
      </c>
      <c r="D32" s="7">
        <f>I27</f>
        <v>76.2</v>
      </c>
      <c r="E32">
        <f>(D32-$D$31)/$D$31</f>
        <v>-0.82104274307186476</v>
      </c>
      <c r="F32" s="7">
        <f>J27</f>
        <v>41.978517999999994</v>
      </c>
      <c r="G32">
        <f>(F32-$F$31)/$F$31</f>
        <v>-0.54861080555062725</v>
      </c>
    </row>
    <row r="33" spans="1:15">
      <c r="A33" s="3" t="s">
        <v>8</v>
      </c>
      <c r="B33" s="7">
        <f>N27</f>
        <v>896.4</v>
      </c>
      <c r="C33">
        <f>(B33-$B$31)/$B$31</f>
        <v>-0.70313948867399656</v>
      </c>
      <c r="D33" s="7">
        <f>O27</f>
        <v>350.4</v>
      </c>
      <c r="E33">
        <f>(D33-$D$31)/$D$31</f>
        <v>-0.17707844058243313</v>
      </c>
      <c r="F33" s="7">
        <f>P27</f>
        <v>22.3355128</v>
      </c>
      <c r="G33">
        <f>(F33-$F$31)/$F$31</f>
        <v>-0.75982932197831143</v>
      </c>
    </row>
    <row r="36" spans="1:15">
      <c r="A36" s="3" t="s">
        <v>38</v>
      </c>
      <c r="G36" s="3" t="s">
        <v>41</v>
      </c>
      <c r="M36" s="3" t="s">
        <v>42</v>
      </c>
    </row>
    <row r="37" spans="1:15">
      <c r="B37" t="s">
        <v>39</v>
      </c>
      <c r="C37" t="s">
        <v>40</v>
      </c>
      <c r="H37" t="s">
        <v>39</v>
      </c>
      <c r="I37" t="s">
        <v>40</v>
      </c>
      <c r="N37" t="s">
        <v>39</v>
      </c>
      <c r="O37" t="s">
        <v>40</v>
      </c>
    </row>
    <row r="38" spans="1:15">
      <c r="A38">
        <v>1</v>
      </c>
      <c r="B38">
        <v>77238</v>
      </c>
      <c r="C38">
        <v>785</v>
      </c>
      <c r="G38">
        <v>1</v>
      </c>
      <c r="H38">
        <v>74529</v>
      </c>
      <c r="I38">
        <v>359</v>
      </c>
      <c r="M38">
        <v>1</v>
      </c>
      <c r="N38">
        <v>76267</v>
      </c>
      <c r="O38">
        <v>375</v>
      </c>
    </row>
    <row r="39" spans="1:15">
      <c r="A39">
        <v>2</v>
      </c>
      <c r="B39">
        <v>78112</v>
      </c>
      <c r="C39">
        <v>791</v>
      </c>
      <c r="G39">
        <v>2</v>
      </c>
      <c r="H39">
        <v>78823</v>
      </c>
      <c r="I39">
        <v>360</v>
      </c>
      <c r="M39">
        <v>2</v>
      </c>
      <c r="N39">
        <v>80785</v>
      </c>
      <c r="O39">
        <v>382</v>
      </c>
    </row>
    <row r="40" spans="1:15">
      <c r="A40">
        <v>3</v>
      </c>
      <c r="B40">
        <v>77344</v>
      </c>
      <c r="C40">
        <v>779</v>
      </c>
      <c r="G40">
        <v>3</v>
      </c>
      <c r="H40">
        <v>77368</v>
      </c>
      <c r="I40">
        <v>356</v>
      </c>
      <c r="M40">
        <v>3</v>
      </c>
      <c r="N40">
        <v>79346</v>
      </c>
      <c r="O40">
        <v>387</v>
      </c>
    </row>
    <row r="41" spans="1:15">
      <c r="A41">
        <v>4</v>
      </c>
      <c r="B41">
        <v>79841</v>
      </c>
      <c r="C41">
        <v>807</v>
      </c>
      <c r="G41">
        <v>4</v>
      </c>
      <c r="H41">
        <v>80295</v>
      </c>
      <c r="I41">
        <v>358</v>
      </c>
      <c r="M41">
        <v>4</v>
      </c>
      <c r="N41">
        <v>78476</v>
      </c>
      <c r="O41">
        <v>374</v>
      </c>
    </row>
    <row r="42" spans="1:15">
      <c r="A42">
        <v>5</v>
      </c>
      <c r="B42">
        <v>79809</v>
      </c>
      <c r="C42">
        <v>731</v>
      </c>
      <c r="G42">
        <v>5</v>
      </c>
      <c r="H42">
        <v>74037</v>
      </c>
      <c r="I42">
        <v>357</v>
      </c>
      <c r="M42">
        <v>5</v>
      </c>
      <c r="N42">
        <v>76472</v>
      </c>
      <c r="O42">
        <v>379</v>
      </c>
    </row>
    <row r="43" spans="1:15">
      <c r="A43" t="s">
        <v>37</v>
      </c>
      <c r="B43">
        <f>AVERAGE(B38:B42)</f>
        <v>78468.800000000003</v>
      </c>
      <c r="C43">
        <f>AVERAGE(C38:C42)</f>
        <v>778.6</v>
      </c>
      <c r="G43" t="s">
        <v>37</v>
      </c>
      <c r="H43">
        <f>AVERAGE(H38:H42)</f>
        <v>77010.399999999994</v>
      </c>
      <c r="I43">
        <f>AVERAGE(I38:I42)</f>
        <v>358</v>
      </c>
      <c r="M43" t="s">
        <v>37</v>
      </c>
      <c r="N43">
        <f>AVERAGE(N38:N42)</f>
        <v>78269.2</v>
      </c>
      <c r="O43">
        <f>AVERAGE(O38:O42)</f>
        <v>379.4</v>
      </c>
    </row>
    <row r="46" spans="1:15">
      <c r="B46" t="s">
        <v>9</v>
      </c>
      <c r="C46" t="s">
        <v>10</v>
      </c>
    </row>
    <row r="47" spans="1:15">
      <c r="A47" s="3" t="s">
        <v>6</v>
      </c>
      <c r="B47" s="7">
        <f>B43</f>
        <v>78468.800000000003</v>
      </c>
      <c r="C47" s="7">
        <f>C43</f>
        <v>778.6</v>
      </c>
    </row>
    <row r="48" spans="1:15">
      <c r="A48" s="3" t="s">
        <v>7</v>
      </c>
      <c r="B48" s="7">
        <f>H43</f>
        <v>77010.399999999994</v>
      </c>
      <c r="C48" s="7">
        <f>I43</f>
        <v>358</v>
      </c>
      <c r="D48">
        <f>(C48-C47)/C47</f>
        <v>-0.54020035961983048</v>
      </c>
    </row>
    <row r="49" spans="1:15">
      <c r="A49" s="3" t="s">
        <v>8</v>
      </c>
      <c r="B49" s="7">
        <f>N43</f>
        <v>78269.2</v>
      </c>
      <c r="C49" s="7">
        <f>O43</f>
        <v>379.4</v>
      </c>
      <c r="D49">
        <f>(C49-C47)/C47</f>
        <v>-0.51271512972001032</v>
      </c>
    </row>
    <row r="52" spans="1:15">
      <c r="A52" s="3" t="s">
        <v>43</v>
      </c>
      <c r="G52" s="3" t="s">
        <v>44</v>
      </c>
      <c r="M52" s="3" t="s">
        <v>45</v>
      </c>
    </row>
    <row r="53" spans="1:15">
      <c r="B53" t="s">
        <v>39</v>
      </c>
      <c r="C53" t="s">
        <v>40</v>
      </c>
      <c r="H53" t="s">
        <v>39</v>
      </c>
      <c r="I53" t="s">
        <v>40</v>
      </c>
      <c r="N53" t="s">
        <v>39</v>
      </c>
      <c r="O53" t="s">
        <v>40</v>
      </c>
    </row>
    <row r="54" spans="1:15">
      <c r="A54">
        <v>1</v>
      </c>
      <c r="B54">
        <v>79276</v>
      </c>
      <c r="C54">
        <v>1382</v>
      </c>
      <c r="G54">
        <v>1</v>
      </c>
      <c r="H54">
        <v>81284</v>
      </c>
      <c r="I54">
        <v>1268</v>
      </c>
      <c r="M54">
        <v>1</v>
      </c>
      <c r="N54">
        <v>78874</v>
      </c>
      <c r="O54">
        <v>1657</v>
      </c>
    </row>
    <row r="55" spans="1:15">
      <c r="A55">
        <v>2</v>
      </c>
      <c r="B55">
        <v>77818</v>
      </c>
      <c r="C55">
        <v>1342</v>
      </c>
      <c r="G55">
        <v>2</v>
      </c>
      <c r="H55">
        <v>78046</v>
      </c>
      <c r="I55">
        <v>1290</v>
      </c>
      <c r="M55">
        <v>2</v>
      </c>
      <c r="N55">
        <v>80204</v>
      </c>
      <c r="O55">
        <v>1571</v>
      </c>
    </row>
    <row r="56" spans="1:15">
      <c r="A56">
        <v>3</v>
      </c>
      <c r="B56">
        <v>80572</v>
      </c>
      <c r="C56">
        <v>1359</v>
      </c>
      <c r="G56">
        <v>3</v>
      </c>
      <c r="H56">
        <v>83429</v>
      </c>
      <c r="I56">
        <v>1236</v>
      </c>
      <c r="M56">
        <v>3</v>
      </c>
      <c r="N56">
        <v>81134</v>
      </c>
      <c r="O56">
        <v>1597</v>
      </c>
    </row>
    <row r="57" spans="1:15">
      <c r="A57">
        <v>4</v>
      </c>
      <c r="B57">
        <v>74577</v>
      </c>
      <c r="C57">
        <v>1349</v>
      </c>
      <c r="G57">
        <v>4</v>
      </c>
      <c r="H57">
        <v>79271</v>
      </c>
      <c r="I57">
        <v>1265</v>
      </c>
      <c r="M57">
        <v>4</v>
      </c>
      <c r="N57">
        <v>76224</v>
      </c>
      <c r="O57">
        <v>1567</v>
      </c>
    </row>
    <row r="58" spans="1:15">
      <c r="A58">
        <v>5</v>
      </c>
      <c r="B58">
        <v>79158</v>
      </c>
      <c r="C58">
        <v>1353</v>
      </c>
      <c r="G58">
        <v>5</v>
      </c>
      <c r="H58">
        <v>79138</v>
      </c>
      <c r="I58">
        <v>1292</v>
      </c>
      <c r="M58">
        <v>5</v>
      </c>
      <c r="N58">
        <v>78241</v>
      </c>
      <c r="O58">
        <v>1575</v>
      </c>
    </row>
    <row r="59" spans="1:15">
      <c r="A59" t="s">
        <v>37</v>
      </c>
      <c r="B59">
        <f>AVERAGE(B54:B58)</f>
        <v>78280.2</v>
      </c>
      <c r="C59">
        <f>AVERAGE(C54:C58)</f>
        <v>1357</v>
      </c>
      <c r="G59" t="s">
        <v>37</v>
      </c>
      <c r="H59">
        <f>AVERAGE(H54:H58)</f>
        <v>80233.600000000006</v>
      </c>
      <c r="I59">
        <f>AVERAGE(I54:I58)</f>
        <v>1270.2</v>
      </c>
      <c r="M59" t="s">
        <v>37</v>
      </c>
      <c r="N59">
        <f>AVERAGE(N54:N58)</f>
        <v>78935.399999999994</v>
      </c>
      <c r="O59">
        <f>AVERAGE(O54:O58)</f>
        <v>1593.4</v>
      </c>
    </row>
    <row r="62" spans="1:15">
      <c r="B62" t="s">
        <v>9</v>
      </c>
      <c r="C62" t="s">
        <v>10</v>
      </c>
    </row>
    <row r="63" spans="1:15">
      <c r="A63" s="3" t="s">
        <v>6</v>
      </c>
      <c r="B63" s="7">
        <f>B59</f>
        <v>78280.2</v>
      </c>
      <c r="C63" s="7">
        <f>C59</f>
        <v>1357</v>
      </c>
    </row>
    <row r="64" spans="1:15">
      <c r="A64" s="3" t="s">
        <v>7</v>
      </c>
      <c r="B64" s="7">
        <f>H59</f>
        <v>80233.600000000006</v>
      </c>
      <c r="C64" s="7">
        <f>I59</f>
        <v>1270.2</v>
      </c>
      <c r="D64">
        <f>(C64-C63)/C63</f>
        <v>-6.3964627855563713E-2</v>
      </c>
    </row>
    <row r="65" spans="1:4">
      <c r="A65" s="3" t="s">
        <v>8</v>
      </c>
      <c r="B65" s="7">
        <f>N59</f>
        <v>78935.399999999994</v>
      </c>
      <c r="C65" s="7">
        <f>O59</f>
        <v>1593.4</v>
      </c>
      <c r="D65">
        <f>(C65-C63)/C63</f>
        <v>0.17420781134856309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2009-01-21</vt:lpstr>
      <vt:lpstr>2010-12-23</vt:lpstr>
      <vt:lpstr>2011-04-26 fastutil 5.1.5</vt:lpstr>
      <vt:lpstr>2011-04-26 fastutil 6.2.2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2011-04-27T00:36:47Z</dcterms:modified>
</cp:coreProperties>
</file>