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Workspace\GithubC\earthcube\earthcube\"/>
    </mc:Choice>
  </mc:AlternateContent>
  <xr:revisionPtr revIDLastSave="0" documentId="13_ncr:1_{98F825BC-CB82-4CDD-A162-88CD8266803C}" xr6:coauthVersionLast="47" xr6:coauthVersionMax="47" xr10:uidLastSave="{00000000-0000-0000-0000-000000000000}"/>
  <bookViews>
    <workbookView xWindow="45" yWindow="1395" windowWidth="26460" windowHeight="13905" firstSheet="1" activeTab="1" xr2:uid="{8C170E7E-55E1-4DA0-A8DD-DAF9EFA040C2}"/>
  </bookViews>
  <sheets>
    <sheet name="EarthCubeRepos2021" sheetId="1" r:id="rId1"/>
    <sheet name="NewInventory" sheetId="5" r:id="rId2"/>
    <sheet name="ContentType" sheetId="7" r:id="rId3"/>
    <sheet name="oldInventory" sheetId="6" r:id="rId4"/>
    <sheet name="OldNewMapping" sheetId="4" r:id="rId5"/>
    <sheet name="GithubSearch-response-bodyQuery" sheetId="3" r:id="rId6"/>
    <sheet name="NewInventoryWFormulas" sheetId="8" r:id="rId7"/>
  </sheets>
  <externalReferences>
    <externalReference r:id="rId8"/>
  </externalReferences>
  <definedNames>
    <definedName name="_xlnm._FilterDatabase" localSheetId="1" hidden="1">NewInventory!$F$1:$F$110</definedName>
    <definedName name="_xlnm._FilterDatabase" localSheetId="4" hidden="1">OldNewMapping!$A$1:$C$109</definedName>
    <definedName name="data2021">EarthCubeRepos2021!$C$1:$AK$65</definedName>
    <definedName name="ExternalData_1" localSheetId="5" hidden="1">'GithubSearch-response-bodyQuery'!$A$1:$AK$65</definedName>
    <definedName name="OldInv">oldInventory!$A$1:$I$71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9" i="8" l="1"/>
  <c r="I109" i="8"/>
  <c r="H109" i="8"/>
  <c r="G109" i="8"/>
  <c r="F109" i="8"/>
  <c r="E109" i="8"/>
  <c r="C109" i="8"/>
  <c r="B109" i="8"/>
  <c r="J108" i="8"/>
  <c r="I108" i="8"/>
  <c r="H108" i="8"/>
  <c r="G108" i="8"/>
  <c r="F108" i="8"/>
  <c r="E108" i="8"/>
  <c r="C108" i="8"/>
  <c r="B108" i="8"/>
  <c r="J107" i="8"/>
  <c r="I107" i="8"/>
  <c r="H107" i="8"/>
  <c r="G107" i="8"/>
  <c r="F107" i="8"/>
  <c r="E107" i="8"/>
  <c r="C107" i="8"/>
  <c r="B107" i="8"/>
  <c r="J106" i="8"/>
  <c r="I106" i="8"/>
  <c r="H106" i="8"/>
  <c r="G106" i="8"/>
  <c r="F106" i="8"/>
  <c r="E106" i="8"/>
  <c r="C106" i="8"/>
  <c r="B106" i="8"/>
  <c r="J105" i="8"/>
  <c r="I105" i="8"/>
  <c r="H105" i="8"/>
  <c r="G105" i="8"/>
  <c r="F105" i="8"/>
  <c r="E105" i="8"/>
  <c r="C105" i="8"/>
  <c r="B105" i="8"/>
  <c r="J104" i="8"/>
  <c r="I104" i="8"/>
  <c r="H104" i="8"/>
  <c r="G104" i="8"/>
  <c r="F104" i="8"/>
  <c r="E104" i="8"/>
  <c r="C104" i="8"/>
  <c r="B104" i="8"/>
  <c r="J103" i="8"/>
  <c r="I103" i="8"/>
  <c r="H103" i="8"/>
  <c r="G103" i="8"/>
  <c r="F103" i="8"/>
  <c r="E103" i="8"/>
  <c r="C103" i="8"/>
  <c r="B103" i="8"/>
  <c r="J102" i="8"/>
  <c r="I102" i="8"/>
  <c r="H102" i="8"/>
  <c r="G102" i="8"/>
  <c r="F102" i="8"/>
  <c r="E102" i="8"/>
  <c r="C102" i="8"/>
  <c r="B102" i="8"/>
  <c r="J101" i="8"/>
  <c r="I101" i="8"/>
  <c r="H101" i="8"/>
  <c r="G101" i="8"/>
  <c r="F101" i="8"/>
  <c r="E101" i="8"/>
  <c r="C101" i="8"/>
  <c r="B101" i="8"/>
  <c r="J100" i="8"/>
  <c r="I100" i="8"/>
  <c r="H100" i="8"/>
  <c r="G100" i="8"/>
  <c r="F100" i="8"/>
  <c r="E100" i="8"/>
  <c r="C100" i="8"/>
  <c r="B100" i="8"/>
  <c r="J99" i="8"/>
  <c r="I99" i="8"/>
  <c r="H99" i="8"/>
  <c r="G99" i="8"/>
  <c r="F99" i="8"/>
  <c r="E99" i="8"/>
  <c r="C99" i="8"/>
  <c r="B99" i="8"/>
  <c r="J98" i="8"/>
  <c r="I98" i="8"/>
  <c r="H98" i="8"/>
  <c r="G98" i="8"/>
  <c r="F98" i="8"/>
  <c r="E98" i="8"/>
  <c r="C98" i="8"/>
  <c r="B98" i="8"/>
  <c r="J97" i="8"/>
  <c r="I97" i="8"/>
  <c r="H97" i="8"/>
  <c r="G97" i="8"/>
  <c r="F97" i="8"/>
  <c r="E97" i="8"/>
  <c r="C97" i="8"/>
  <c r="B97" i="8"/>
  <c r="J96" i="8"/>
  <c r="I96" i="8"/>
  <c r="H96" i="8"/>
  <c r="G96" i="8"/>
  <c r="F96" i="8"/>
  <c r="E96" i="8"/>
  <c r="C96" i="8"/>
  <c r="B96" i="8"/>
  <c r="J95" i="8"/>
  <c r="I95" i="8"/>
  <c r="H95" i="8"/>
  <c r="G95" i="8"/>
  <c r="F95" i="8"/>
  <c r="E95" i="8"/>
  <c r="C95" i="8"/>
  <c r="B95" i="8"/>
  <c r="J94" i="8"/>
  <c r="I94" i="8"/>
  <c r="H94" i="8"/>
  <c r="G94" i="8"/>
  <c r="F94" i="8"/>
  <c r="E94" i="8"/>
  <c r="C94" i="8"/>
  <c r="B94" i="8"/>
  <c r="J93" i="8"/>
  <c r="I93" i="8"/>
  <c r="H93" i="8"/>
  <c r="G93" i="8"/>
  <c r="F93" i="8"/>
  <c r="E93" i="8"/>
  <c r="C93" i="8"/>
  <c r="B93" i="8"/>
  <c r="J92" i="8"/>
  <c r="I92" i="8"/>
  <c r="H92" i="8"/>
  <c r="G92" i="8"/>
  <c r="F92" i="8"/>
  <c r="E92" i="8"/>
  <c r="C92" i="8"/>
  <c r="B92" i="8"/>
  <c r="J91" i="8"/>
  <c r="I91" i="8"/>
  <c r="H91" i="8"/>
  <c r="G91" i="8"/>
  <c r="F91" i="8"/>
  <c r="E91" i="8"/>
  <c r="C91" i="8"/>
  <c r="B91" i="8"/>
  <c r="J90" i="8"/>
  <c r="I90" i="8"/>
  <c r="H90" i="8"/>
  <c r="G90" i="8"/>
  <c r="F90" i="8"/>
  <c r="E90" i="8"/>
  <c r="C90" i="8"/>
  <c r="B90" i="8"/>
  <c r="J89" i="8"/>
  <c r="I89" i="8"/>
  <c r="H89" i="8"/>
  <c r="G89" i="8"/>
  <c r="F89" i="8"/>
  <c r="E89" i="8"/>
  <c r="C89" i="8"/>
  <c r="B89" i="8"/>
  <c r="J88" i="8"/>
  <c r="I88" i="8"/>
  <c r="H88" i="8"/>
  <c r="G88" i="8"/>
  <c r="F88" i="8"/>
  <c r="E88" i="8"/>
  <c r="C88" i="8"/>
  <c r="B88" i="8"/>
  <c r="J87" i="8"/>
  <c r="I87" i="8"/>
  <c r="H87" i="8"/>
  <c r="G87" i="8"/>
  <c r="F87" i="8"/>
  <c r="E87" i="8"/>
  <c r="C87" i="8"/>
  <c r="B87" i="8"/>
  <c r="J86" i="8"/>
  <c r="I86" i="8"/>
  <c r="H86" i="8"/>
  <c r="G86" i="8"/>
  <c r="F86" i="8"/>
  <c r="E86" i="8"/>
  <c r="C86" i="8"/>
  <c r="B86" i="8"/>
  <c r="J85" i="8"/>
  <c r="I85" i="8"/>
  <c r="H85" i="8"/>
  <c r="G85" i="8"/>
  <c r="F85" i="8"/>
  <c r="E85" i="8"/>
  <c r="C85" i="8"/>
  <c r="B85" i="8"/>
  <c r="J84" i="8"/>
  <c r="I84" i="8"/>
  <c r="H84" i="8"/>
  <c r="G84" i="8"/>
  <c r="F84" i="8"/>
  <c r="E84" i="8"/>
  <c r="C84" i="8"/>
  <c r="B84" i="8"/>
  <c r="J83" i="8"/>
  <c r="I83" i="8"/>
  <c r="H83" i="8"/>
  <c r="G83" i="8"/>
  <c r="F83" i="8"/>
  <c r="E83" i="8"/>
  <c r="C83" i="8"/>
  <c r="B83" i="8"/>
  <c r="J82" i="8"/>
  <c r="I82" i="8"/>
  <c r="H82" i="8"/>
  <c r="G82" i="8"/>
  <c r="F82" i="8"/>
  <c r="E82" i="8"/>
  <c r="C82" i="8"/>
  <c r="B82" i="8"/>
  <c r="J81" i="8"/>
  <c r="I81" i="8"/>
  <c r="H81" i="8"/>
  <c r="G81" i="8"/>
  <c r="F81" i="8"/>
  <c r="E81" i="8"/>
  <c r="C81" i="8"/>
  <c r="B81" i="8"/>
  <c r="J80" i="8"/>
  <c r="I80" i="8"/>
  <c r="H80" i="8"/>
  <c r="G80" i="8"/>
  <c r="F80" i="8"/>
  <c r="E80" i="8"/>
  <c r="C80" i="8"/>
  <c r="B80" i="8"/>
  <c r="J79" i="8"/>
  <c r="I79" i="8"/>
  <c r="H79" i="8"/>
  <c r="G79" i="8"/>
  <c r="F79" i="8"/>
  <c r="C79" i="8"/>
  <c r="J78" i="8"/>
  <c r="I78" i="8"/>
  <c r="H78" i="8"/>
  <c r="G78" i="8"/>
  <c r="F78" i="8"/>
  <c r="E78" i="8"/>
  <c r="C78" i="8"/>
  <c r="B78" i="8"/>
  <c r="J77" i="8"/>
  <c r="I77" i="8"/>
  <c r="H77" i="8"/>
  <c r="G77" i="8"/>
  <c r="F77" i="8"/>
  <c r="E77" i="8"/>
  <c r="C77" i="8"/>
  <c r="B77" i="8"/>
  <c r="J76" i="8"/>
  <c r="I76" i="8"/>
  <c r="H76" i="8"/>
  <c r="G76" i="8"/>
  <c r="F76" i="8"/>
  <c r="E76" i="8"/>
  <c r="C76" i="8"/>
  <c r="B76" i="8"/>
  <c r="J75" i="8"/>
  <c r="I75" i="8"/>
  <c r="H75" i="8"/>
  <c r="G75" i="8"/>
  <c r="F75" i="8"/>
  <c r="E75" i="8"/>
  <c r="C75" i="8"/>
  <c r="B75" i="8"/>
  <c r="J74" i="8"/>
  <c r="I74" i="8"/>
  <c r="H74" i="8"/>
  <c r="G74" i="8"/>
  <c r="F74" i="8"/>
  <c r="E74" i="8"/>
  <c r="C74" i="8"/>
  <c r="B74" i="8"/>
  <c r="J73" i="8"/>
  <c r="I73" i="8"/>
  <c r="H73" i="8"/>
  <c r="G73" i="8"/>
  <c r="F73" i="8"/>
  <c r="E73" i="8"/>
  <c r="C73" i="8"/>
  <c r="B73" i="8"/>
  <c r="J72" i="8"/>
  <c r="I72" i="8"/>
  <c r="H72" i="8"/>
  <c r="G72" i="8"/>
  <c r="F72" i="8"/>
  <c r="E72" i="8"/>
  <c r="C72" i="8"/>
  <c r="B72" i="8"/>
  <c r="J71" i="8"/>
  <c r="I71" i="8"/>
  <c r="H71" i="8"/>
  <c r="G71" i="8"/>
  <c r="F71" i="8"/>
  <c r="E71" i="8"/>
  <c r="C71" i="8"/>
  <c r="B71" i="8"/>
  <c r="J70" i="8"/>
  <c r="I70" i="8"/>
  <c r="H70" i="8"/>
  <c r="G70" i="8"/>
  <c r="F70" i="8"/>
  <c r="E70" i="8"/>
  <c r="C70" i="8"/>
  <c r="B70" i="8"/>
  <c r="J69" i="8"/>
  <c r="I69" i="8"/>
  <c r="H69" i="8"/>
  <c r="G69" i="8"/>
  <c r="F69" i="8"/>
  <c r="E69" i="8"/>
  <c r="C69" i="8"/>
  <c r="B69" i="8"/>
  <c r="J68" i="8"/>
  <c r="I68" i="8"/>
  <c r="H68" i="8"/>
  <c r="G68" i="8"/>
  <c r="F68" i="8"/>
  <c r="E68" i="8"/>
  <c r="C68" i="8"/>
  <c r="B68" i="8"/>
  <c r="J67" i="8"/>
  <c r="I67" i="8"/>
  <c r="H67" i="8"/>
  <c r="G67" i="8"/>
  <c r="F67" i="8"/>
  <c r="E67" i="8"/>
  <c r="C67" i="8"/>
  <c r="B67" i="8"/>
  <c r="J66" i="8"/>
  <c r="I66" i="8"/>
  <c r="H66" i="8"/>
  <c r="G66" i="8"/>
  <c r="F66" i="8"/>
  <c r="E66" i="8"/>
  <c r="C66" i="8"/>
  <c r="B66" i="8"/>
  <c r="J65" i="8"/>
  <c r="I65" i="8"/>
  <c r="H65" i="8"/>
  <c r="G65" i="8"/>
  <c r="F65" i="8"/>
  <c r="E65" i="8"/>
  <c r="C65" i="8"/>
  <c r="B65" i="8"/>
  <c r="J64" i="8"/>
  <c r="I64" i="8"/>
  <c r="H64" i="8"/>
  <c r="G64" i="8"/>
  <c r="F64" i="8"/>
  <c r="E64" i="8"/>
  <c r="C64" i="8"/>
  <c r="B64" i="8"/>
  <c r="J63" i="8"/>
  <c r="I63" i="8"/>
  <c r="H63" i="8"/>
  <c r="G63" i="8"/>
  <c r="F63" i="8"/>
  <c r="E63" i="8"/>
  <c r="C63" i="8"/>
  <c r="B63" i="8"/>
  <c r="J62" i="8"/>
  <c r="I62" i="8"/>
  <c r="H62" i="8"/>
  <c r="G62" i="8"/>
  <c r="F62" i="8"/>
  <c r="E62" i="8"/>
  <c r="C62" i="8"/>
  <c r="B62" i="8"/>
  <c r="J61" i="8"/>
  <c r="I61" i="8"/>
  <c r="H61" i="8"/>
  <c r="G61" i="8"/>
  <c r="F61" i="8"/>
  <c r="E61" i="8"/>
  <c r="C61" i="8"/>
  <c r="B61" i="8"/>
  <c r="J60" i="8"/>
  <c r="I60" i="8"/>
  <c r="H60" i="8"/>
  <c r="G60" i="8"/>
  <c r="F60" i="8"/>
  <c r="E60" i="8"/>
  <c r="C60" i="8"/>
  <c r="B60" i="8"/>
  <c r="J59" i="8"/>
  <c r="I59" i="8"/>
  <c r="H59" i="8"/>
  <c r="G59" i="8"/>
  <c r="F59" i="8"/>
  <c r="E59" i="8"/>
  <c r="C59" i="8"/>
  <c r="B59" i="8"/>
  <c r="J58" i="8"/>
  <c r="I58" i="8"/>
  <c r="H58" i="8"/>
  <c r="G58" i="8"/>
  <c r="F58" i="8"/>
  <c r="E58" i="8"/>
  <c r="C58" i="8"/>
  <c r="B58" i="8"/>
  <c r="H57" i="8"/>
  <c r="G57" i="8"/>
  <c r="F57" i="8"/>
  <c r="E57" i="8"/>
  <c r="C57" i="8"/>
  <c r="B57" i="8"/>
  <c r="J56" i="8"/>
  <c r="I56" i="8"/>
  <c r="H56" i="8"/>
  <c r="G56" i="8"/>
  <c r="F56" i="8"/>
  <c r="E56" i="8"/>
  <c r="C56" i="8"/>
  <c r="B56" i="8"/>
  <c r="J55" i="8"/>
  <c r="I55" i="8"/>
  <c r="H55" i="8"/>
  <c r="G55" i="8"/>
  <c r="F55" i="8"/>
  <c r="E55" i="8"/>
  <c r="C55" i="8"/>
  <c r="B55" i="8"/>
  <c r="J54" i="8"/>
  <c r="I54" i="8"/>
  <c r="H54" i="8"/>
  <c r="G54" i="8"/>
  <c r="F54" i="8"/>
  <c r="E54" i="8"/>
  <c r="C54" i="8"/>
  <c r="B54" i="8"/>
  <c r="J53" i="8"/>
  <c r="I53" i="8"/>
  <c r="H53" i="8"/>
  <c r="G53" i="8"/>
  <c r="F53" i="8"/>
  <c r="E53" i="8"/>
  <c r="C53" i="8"/>
  <c r="B53" i="8"/>
  <c r="J52" i="8"/>
  <c r="I52" i="8"/>
  <c r="H52" i="8"/>
  <c r="G52" i="8"/>
  <c r="F52" i="8"/>
  <c r="E52" i="8"/>
  <c r="C52" i="8"/>
  <c r="B52" i="8"/>
  <c r="J51" i="8"/>
  <c r="I51" i="8"/>
  <c r="H51" i="8"/>
  <c r="G51" i="8"/>
  <c r="F51" i="8"/>
  <c r="E51" i="8"/>
  <c r="C51" i="8"/>
  <c r="B51" i="8"/>
  <c r="J50" i="8"/>
  <c r="I50" i="8"/>
  <c r="H50" i="8"/>
  <c r="G50" i="8"/>
  <c r="F50" i="8"/>
  <c r="E50" i="8"/>
  <c r="C50" i="8"/>
  <c r="B50" i="8"/>
  <c r="J49" i="8"/>
  <c r="I49" i="8"/>
  <c r="H49" i="8"/>
  <c r="G49" i="8"/>
  <c r="F49" i="8"/>
  <c r="E49" i="8"/>
  <c r="C49" i="8"/>
  <c r="B49" i="8"/>
  <c r="J48" i="8"/>
  <c r="I48" i="8"/>
  <c r="H48" i="8"/>
  <c r="G48" i="8"/>
  <c r="F48" i="8"/>
  <c r="E48" i="8"/>
  <c r="C48" i="8"/>
  <c r="B48" i="8"/>
  <c r="J47" i="8"/>
  <c r="I47" i="8"/>
  <c r="H47" i="8"/>
  <c r="G47" i="8"/>
  <c r="F47" i="8"/>
  <c r="E47" i="8"/>
  <c r="C47" i="8"/>
  <c r="B47" i="8"/>
  <c r="J46" i="8"/>
  <c r="I46" i="8"/>
  <c r="H46" i="8"/>
  <c r="G46" i="8"/>
  <c r="F46" i="8"/>
  <c r="E46" i="8"/>
  <c r="C46" i="8"/>
  <c r="B46" i="8"/>
  <c r="J45" i="8"/>
  <c r="I45" i="8"/>
  <c r="H45" i="8"/>
  <c r="G45" i="8"/>
  <c r="F45" i="8"/>
  <c r="E45" i="8"/>
  <c r="C45" i="8"/>
  <c r="B45" i="8"/>
  <c r="J44" i="8"/>
  <c r="I44" i="8"/>
  <c r="H44" i="8"/>
  <c r="G44" i="8"/>
  <c r="F44" i="8"/>
  <c r="E44" i="8"/>
  <c r="C44" i="8"/>
  <c r="B44" i="8"/>
  <c r="J43" i="8"/>
  <c r="I43" i="8"/>
  <c r="H43" i="8"/>
  <c r="G43" i="8"/>
  <c r="F43" i="8"/>
  <c r="E43" i="8"/>
  <c r="C43" i="8"/>
  <c r="B43" i="8"/>
  <c r="J42" i="8"/>
  <c r="I42" i="8"/>
  <c r="H42" i="8"/>
  <c r="G42" i="8"/>
  <c r="F42" i="8"/>
  <c r="E42" i="8"/>
  <c r="C42" i="8"/>
  <c r="B42" i="8"/>
  <c r="I41" i="8"/>
  <c r="H41" i="8"/>
  <c r="F41" i="8"/>
  <c r="C41" i="8"/>
  <c r="J40" i="8"/>
  <c r="I40" i="8"/>
  <c r="H40" i="8"/>
  <c r="G40" i="8"/>
  <c r="F40" i="8"/>
  <c r="E40" i="8"/>
  <c r="C40" i="8"/>
  <c r="J39" i="8"/>
  <c r="I39" i="8"/>
  <c r="H39" i="8"/>
  <c r="G39" i="8"/>
  <c r="F39" i="8"/>
  <c r="E39" i="8"/>
  <c r="C39" i="8"/>
  <c r="B39" i="8"/>
  <c r="J38" i="8"/>
  <c r="I38" i="8"/>
  <c r="H38" i="8"/>
  <c r="G38" i="8"/>
  <c r="F38" i="8"/>
  <c r="E38" i="8"/>
  <c r="C38" i="8"/>
  <c r="B38" i="8"/>
  <c r="J37" i="8"/>
  <c r="I37" i="8"/>
  <c r="H37" i="8"/>
  <c r="G37" i="8"/>
  <c r="F37" i="8"/>
  <c r="E37" i="8"/>
  <c r="C37" i="8"/>
  <c r="B37" i="8"/>
  <c r="J36" i="8"/>
  <c r="I36" i="8"/>
  <c r="H36" i="8"/>
  <c r="G36" i="8"/>
  <c r="F36" i="8"/>
  <c r="E36" i="8"/>
  <c r="C36" i="8"/>
  <c r="B36" i="8"/>
  <c r="J35" i="8"/>
  <c r="I35" i="8"/>
  <c r="H35" i="8"/>
  <c r="G35" i="8"/>
  <c r="F35" i="8"/>
  <c r="E35" i="8"/>
  <c r="C35" i="8"/>
  <c r="B35" i="8"/>
  <c r="J34" i="8"/>
  <c r="I34" i="8"/>
  <c r="H34" i="8"/>
  <c r="G34" i="8"/>
  <c r="F34" i="8"/>
  <c r="E34" i="8"/>
  <c r="C34" i="8"/>
  <c r="B34" i="8"/>
  <c r="J33" i="8"/>
  <c r="I33" i="8"/>
  <c r="H33" i="8"/>
  <c r="G33" i="8"/>
  <c r="F33" i="8"/>
  <c r="E33" i="8"/>
  <c r="C33" i="8"/>
  <c r="J32" i="8"/>
  <c r="I32" i="8"/>
  <c r="H32" i="8"/>
  <c r="G32" i="8"/>
  <c r="F32" i="8"/>
  <c r="E32" i="8"/>
  <c r="C32" i="8"/>
  <c r="J31" i="8"/>
  <c r="I31" i="8"/>
  <c r="H31" i="8"/>
  <c r="F31" i="8"/>
  <c r="C31" i="8"/>
  <c r="I30" i="8"/>
  <c r="H30" i="8"/>
  <c r="G30" i="8"/>
  <c r="F30" i="8"/>
  <c r="C30" i="8"/>
  <c r="I29" i="8"/>
  <c r="G29" i="8"/>
  <c r="F29" i="8"/>
  <c r="C29" i="8"/>
  <c r="I28" i="8"/>
  <c r="F28" i="8"/>
  <c r="E28" i="8"/>
  <c r="C28" i="8"/>
  <c r="J27" i="8"/>
  <c r="I27" i="8"/>
  <c r="H27" i="8"/>
  <c r="G27" i="8"/>
  <c r="F27" i="8"/>
  <c r="E27" i="8"/>
  <c r="C27" i="8"/>
  <c r="B27" i="8"/>
  <c r="J26" i="8"/>
  <c r="I26" i="8"/>
  <c r="H26" i="8"/>
  <c r="G26" i="8"/>
  <c r="F26" i="8"/>
  <c r="E26" i="8"/>
  <c r="C26" i="8"/>
  <c r="B26" i="8"/>
  <c r="J25" i="8"/>
  <c r="I25" i="8"/>
  <c r="H25" i="8"/>
  <c r="G25" i="8"/>
  <c r="F25" i="8"/>
  <c r="E25" i="8"/>
  <c r="C25" i="8"/>
  <c r="B25" i="8"/>
  <c r="J24" i="8"/>
  <c r="I24" i="8"/>
  <c r="H24" i="8"/>
  <c r="G24" i="8"/>
  <c r="F24" i="8"/>
  <c r="E24" i="8"/>
  <c r="C24" i="8"/>
  <c r="B24" i="8"/>
  <c r="J23" i="8"/>
  <c r="I23" i="8"/>
  <c r="H23" i="8"/>
  <c r="G23" i="8"/>
  <c r="F23" i="8"/>
  <c r="E23" i="8"/>
  <c r="C23" i="8"/>
  <c r="B23" i="8"/>
  <c r="J22" i="8"/>
  <c r="I22" i="8"/>
  <c r="H22" i="8"/>
  <c r="G22" i="8"/>
  <c r="F22" i="8"/>
  <c r="E22" i="8"/>
  <c r="C22" i="8"/>
  <c r="B22" i="8"/>
  <c r="J21" i="8"/>
  <c r="I21" i="8"/>
  <c r="H21" i="8"/>
  <c r="G21" i="8"/>
  <c r="F21" i="8"/>
  <c r="E21" i="8"/>
  <c r="C21" i="8"/>
  <c r="B21" i="8"/>
  <c r="J20" i="8"/>
  <c r="I20" i="8"/>
  <c r="H20" i="8"/>
  <c r="G20" i="8"/>
  <c r="F20" i="8"/>
  <c r="E20" i="8"/>
  <c r="C20" i="8"/>
  <c r="B20" i="8"/>
  <c r="J19" i="8"/>
  <c r="I19" i="8"/>
  <c r="H19" i="8"/>
  <c r="G19" i="8"/>
  <c r="F19" i="8"/>
  <c r="E19" i="8"/>
  <c r="C19" i="8"/>
  <c r="B19" i="8"/>
  <c r="J18" i="8"/>
  <c r="I18" i="8"/>
  <c r="H18" i="8"/>
  <c r="G18" i="8"/>
  <c r="F18" i="8"/>
  <c r="E18" i="8"/>
  <c r="C18" i="8"/>
  <c r="B18" i="8"/>
  <c r="J17" i="8"/>
  <c r="I17" i="8"/>
  <c r="H17" i="8"/>
  <c r="G17" i="8"/>
  <c r="F17" i="8"/>
  <c r="E17" i="8"/>
  <c r="C17" i="8"/>
  <c r="B17" i="8"/>
  <c r="J16" i="8"/>
  <c r="I16" i="8"/>
  <c r="H16" i="8"/>
  <c r="G16" i="8"/>
  <c r="F16" i="8"/>
  <c r="E16" i="8"/>
  <c r="C16" i="8"/>
  <c r="B16" i="8"/>
  <c r="J15" i="8"/>
  <c r="I15" i="8"/>
  <c r="H15" i="8"/>
  <c r="G15" i="8"/>
  <c r="F15" i="8"/>
  <c r="E15" i="8"/>
  <c r="C15" i="8"/>
  <c r="B15" i="8"/>
  <c r="J14" i="8"/>
  <c r="I14" i="8"/>
  <c r="H14" i="8"/>
  <c r="G14" i="8"/>
  <c r="F14" i="8"/>
  <c r="E14" i="8"/>
  <c r="C14" i="8"/>
  <c r="B14" i="8"/>
  <c r="J13" i="8"/>
  <c r="I13" i="8"/>
  <c r="H13" i="8"/>
  <c r="G13" i="8"/>
  <c r="F13" i="8"/>
  <c r="E13" i="8"/>
  <c r="C13" i="8"/>
  <c r="B13" i="8"/>
  <c r="J12" i="8"/>
  <c r="I12" i="8"/>
  <c r="H12" i="8"/>
  <c r="G12" i="8"/>
  <c r="F12" i="8"/>
  <c r="E12" i="8"/>
  <c r="C12" i="8"/>
  <c r="B12" i="8"/>
  <c r="J11" i="8"/>
  <c r="I11" i="8"/>
  <c r="H11" i="8"/>
  <c r="G11" i="8"/>
  <c r="F11" i="8"/>
  <c r="E11" i="8"/>
  <c r="C11" i="8"/>
  <c r="B11" i="8"/>
  <c r="J10" i="8"/>
  <c r="I10" i="8"/>
  <c r="H10" i="8"/>
  <c r="G10" i="8"/>
  <c r="F10" i="8"/>
  <c r="E10" i="8"/>
  <c r="C10" i="8"/>
  <c r="B10" i="8"/>
  <c r="J9" i="8"/>
  <c r="I9" i="8"/>
  <c r="H9" i="8"/>
  <c r="G9" i="8"/>
  <c r="F9" i="8"/>
  <c r="E9" i="8"/>
  <c r="C9" i="8"/>
  <c r="B9" i="8"/>
  <c r="J8" i="8"/>
  <c r="I8" i="8"/>
  <c r="H8" i="8"/>
  <c r="G8" i="8"/>
  <c r="F8" i="8"/>
  <c r="E8" i="8"/>
  <c r="C8" i="8"/>
  <c r="B8" i="8"/>
  <c r="J7" i="8"/>
  <c r="I7" i="8"/>
  <c r="H7" i="8"/>
  <c r="G7" i="8"/>
  <c r="F7" i="8"/>
  <c r="E7" i="8"/>
  <c r="C7" i="8"/>
  <c r="B7" i="8"/>
  <c r="J6" i="8"/>
  <c r="I6" i="8"/>
  <c r="H6" i="8"/>
  <c r="G6" i="8"/>
  <c r="F6" i="8"/>
  <c r="E6" i="8"/>
  <c r="C6" i="8"/>
  <c r="B6" i="8"/>
  <c r="J5" i="8"/>
  <c r="I5" i="8"/>
  <c r="H5" i="8"/>
  <c r="G5" i="8"/>
  <c r="F5" i="8"/>
  <c r="E5" i="8"/>
  <c r="C5" i="8"/>
  <c r="B5" i="8"/>
  <c r="J4" i="8"/>
  <c r="I4" i="8"/>
  <c r="H4" i="8"/>
  <c r="G4" i="8"/>
  <c r="E4" i="8"/>
  <c r="C4" i="8"/>
  <c r="B4" i="8"/>
  <c r="J3" i="8"/>
  <c r="I3" i="8"/>
  <c r="H3" i="8"/>
  <c r="G3" i="8"/>
  <c r="F3" i="8"/>
  <c r="E3" i="8"/>
  <c r="C3" i="8"/>
  <c r="B3" i="8"/>
  <c r="J2" i="8"/>
  <c r="I2" i="8"/>
  <c r="H2" i="8"/>
  <c r="G2" i="8"/>
  <c r="F2" i="8"/>
  <c r="E2" i="8"/>
  <c r="C2" i="8"/>
  <c r="B2" i="8"/>
  <c r="D3" i="4"/>
  <c r="D10" i="4"/>
  <c r="D11" i="4"/>
  <c r="D18" i="4"/>
  <c r="D19" i="4"/>
  <c r="D26" i="4"/>
  <c r="D27" i="4"/>
  <c r="D34" i="4"/>
  <c r="D35" i="4"/>
  <c r="D42" i="4"/>
  <c r="D43" i="4"/>
  <c r="D50" i="4"/>
  <c r="D51" i="4"/>
  <c r="D58" i="4"/>
  <c r="D59" i="4"/>
  <c r="D66" i="4"/>
  <c r="D67" i="4"/>
  <c r="D74" i="4"/>
  <c r="D75" i="4"/>
  <c r="D82" i="4"/>
  <c r="D83" i="4"/>
  <c r="D90" i="4"/>
  <c r="D91" i="4"/>
  <c r="D98" i="4"/>
  <c r="D99" i="4"/>
  <c r="D106" i="4"/>
  <c r="D107" i="4"/>
  <c r="E3" i="4"/>
  <c r="E4" i="4"/>
  <c r="E5" i="4"/>
  <c r="E6" i="4"/>
  <c r="E7" i="4"/>
  <c r="E8" i="4"/>
  <c r="E9" i="4"/>
  <c r="E10" i="4"/>
  <c r="E11" i="4"/>
  <c r="E12" i="4"/>
  <c r="E13" i="4"/>
  <c r="E14" i="4"/>
  <c r="E15" i="4"/>
  <c r="E16" i="4"/>
  <c r="E17" i="4"/>
  <c r="E18" i="4"/>
  <c r="E20" i="4"/>
  <c r="E21" i="4"/>
  <c r="E22"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2" i="4"/>
  <c r="C3" i="4"/>
  <c r="C4" i="4"/>
  <c r="D4" i="4" s="1"/>
  <c r="C5" i="4"/>
  <c r="D5" i="4" s="1"/>
  <c r="C6" i="4"/>
  <c r="D6" i="4" s="1"/>
  <c r="C7" i="4"/>
  <c r="D7" i="4" s="1"/>
  <c r="C8" i="4"/>
  <c r="D8" i="4" s="1"/>
  <c r="C9" i="4"/>
  <c r="D9" i="4" s="1"/>
  <c r="C10" i="4"/>
  <c r="C11" i="4"/>
  <c r="C12" i="4"/>
  <c r="D12" i="4" s="1"/>
  <c r="C13" i="4"/>
  <c r="D13" i="4" s="1"/>
  <c r="C14" i="4"/>
  <c r="D14" i="4" s="1"/>
  <c r="C15" i="4"/>
  <c r="D15" i="4" s="1"/>
  <c r="C16" i="4"/>
  <c r="D16" i="4" s="1"/>
  <c r="C17" i="4"/>
  <c r="D17" i="4" s="1"/>
  <c r="C18" i="4"/>
  <c r="C19" i="4"/>
  <c r="C20" i="4"/>
  <c r="D20" i="4" s="1"/>
  <c r="C21" i="4"/>
  <c r="D21" i="4" s="1"/>
  <c r="C22" i="4"/>
  <c r="D22" i="4" s="1"/>
  <c r="C23" i="4"/>
  <c r="D23" i="4" s="1"/>
  <c r="C24" i="4"/>
  <c r="D24" i="4" s="1"/>
  <c r="C25" i="4"/>
  <c r="D25" i="4" s="1"/>
  <c r="C26" i="4"/>
  <c r="C27" i="4"/>
  <c r="C28" i="4"/>
  <c r="D28" i="4" s="1"/>
  <c r="C29" i="4"/>
  <c r="D29" i="4" s="1"/>
  <c r="C30" i="4"/>
  <c r="D30" i="4" s="1"/>
  <c r="C31" i="4"/>
  <c r="D31" i="4" s="1"/>
  <c r="C32" i="4"/>
  <c r="D32" i="4" s="1"/>
  <c r="C33" i="4"/>
  <c r="D33" i="4" s="1"/>
  <c r="C34" i="4"/>
  <c r="C35" i="4"/>
  <c r="C36" i="4"/>
  <c r="D36" i="4" s="1"/>
  <c r="C37" i="4"/>
  <c r="D37" i="4" s="1"/>
  <c r="C38" i="4"/>
  <c r="D38" i="4" s="1"/>
  <c r="C39" i="4"/>
  <c r="D39" i="4" s="1"/>
  <c r="C40" i="4"/>
  <c r="D40" i="4" s="1"/>
  <c r="C41" i="4"/>
  <c r="D41" i="4" s="1"/>
  <c r="C42" i="4"/>
  <c r="C43" i="4"/>
  <c r="C44" i="4"/>
  <c r="D44" i="4" s="1"/>
  <c r="C45" i="4"/>
  <c r="D45" i="4" s="1"/>
  <c r="C46" i="4"/>
  <c r="D46" i="4" s="1"/>
  <c r="C47" i="4"/>
  <c r="D47" i="4" s="1"/>
  <c r="C48" i="4"/>
  <c r="D48" i="4" s="1"/>
  <c r="C49" i="4"/>
  <c r="D49" i="4" s="1"/>
  <c r="C50" i="4"/>
  <c r="C51" i="4"/>
  <c r="C52" i="4"/>
  <c r="D52" i="4" s="1"/>
  <c r="C53" i="4"/>
  <c r="D53" i="4" s="1"/>
  <c r="C54" i="4"/>
  <c r="D54" i="4" s="1"/>
  <c r="C55" i="4"/>
  <c r="D55" i="4" s="1"/>
  <c r="C56" i="4"/>
  <c r="D56" i="4" s="1"/>
  <c r="C57" i="4"/>
  <c r="D57" i="4" s="1"/>
  <c r="C58" i="4"/>
  <c r="C59" i="4"/>
  <c r="C60" i="4"/>
  <c r="D60" i="4" s="1"/>
  <c r="C61" i="4"/>
  <c r="D61" i="4" s="1"/>
  <c r="C62" i="4"/>
  <c r="D62" i="4" s="1"/>
  <c r="C63" i="4"/>
  <c r="D63" i="4" s="1"/>
  <c r="C64" i="4"/>
  <c r="D64" i="4" s="1"/>
  <c r="C65" i="4"/>
  <c r="D65" i="4" s="1"/>
  <c r="C66" i="4"/>
  <c r="C67" i="4"/>
  <c r="C68" i="4"/>
  <c r="D68" i="4" s="1"/>
  <c r="C69" i="4"/>
  <c r="D69" i="4" s="1"/>
  <c r="C70" i="4"/>
  <c r="D70" i="4" s="1"/>
  <c r="C71" i="4"/>
  <c r="D71" i="4" s="1"/>
  <c r="C72" i="4"/>
  <c r="D72" i="4" s="1"/>
  <c r="C73" i="4"/>
  <c r="D73" i="4" s="1"/>
  <c r="C74" i="4"/>
  <c r="C75" i="4"/>
  <c r="C76" i="4"/>
  <c r="D76" i="4" s="1"/>
  <c r="C77" i="4"/>
  <c r="D77" i="4" s="1"/>
  <c r="C78" i="4"/>
  <c r="D78" i="4" s="1"/>
  <c r="C79" i="4"/>
  <c r="D79" i="4" s="1"/>
  <c r="C80" i="4"/>
  <c r="D80" i="4" s="1"/>
  <c r="C81" i="4"/>
  <c r="D81" i="4" s="1"/>
  <c r="C82" i="4"/>
  <c r="C83" i="4"/>
  <c r="C84" i="4"/>
  <c r="D84" i="4" s="1"/>
  <c r="C85" i="4"/>
  <c r="D85" i="4" s="1"/>
  <c r="C86" i="4"/>
  <c r="D86" i="4" s="1"/>
  <c r="C87" i="4"/>
  <c r="D87" i="4" s="1"/>
  <c r="C88" i="4"/>
  <c r="D88" i="4" s="1"/>
  <c r="C89" i="4"/>
  <c r="D89" i="4" s="1"/>
  <c r="C90" i="4"/>
  <c r="C91" i="4"/>
  <c r="C92" i="4"/>
  <c r="D92" i="4" s="1"/>
  <c r="C93" i="4"/>
  <c r="D93" i="4" s="1"/>
  <c r="C94" i="4"/>
  <c r="D94" i="4" s="1"/>
  <c r="C95" i="4"/>
  <c r="D95" i="4" s="1"/>
  <c r="C96" i="4"/>
  <c r="D96" i="4" s="1"/>
  <c r="C97" i="4"/>
  <c r="D97" i="4" s="1"/>
  <c r="C98" i="4"/>
  <c r="C99" i="4"/>
  <c r="C100" i="4"/>
  <c r="D100" i="4" s="1"/>
  <c r="C101" i="4"/>
  <c r="D101" i="4" s="1"/>
  <c r="C102" i="4"/>
  <c r="D102" i="4" s="1"/>
  <c r="C103" i="4"/>
  <c r="D103" i="4" s="1"/>
  <c r="C104" i="4"/>
  <c r="D104" i="4" s="1"/>
  <c r="C105" i="4"/>
  <c r="D105" i="4" s="1"/>
  <c r="C106" i="4"/>
  <c r="C107" i="4"/>
  <c r="C108" i="4"/>
  <c r="D108" i="4" s="1"/>
  <c r="C109" i="4"/>
  <c r="D109" i="4" s="1"/>
  <c r="C2" i="4"/>
  <c r="D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C70A8-5EE3-49BC-BB58-C0F6E30CA821}" keepAlive="1" name="Query - GithubSearch-response-body" description="Connection to the 'GithubSearch-response-body' query in the workbook." type="5" refreshedVersion="7" background="1" saveData="1">
    <dbPr connection="Provider=Microsoft.Mashup.OleDb.1;Data Source=$Workbook$;Location=GithubSearch-response-body;Extended Properties=&quot;&quot;" command="SELECT * FROM [GithubSearch-response-body]"/>
  </connection>
</connections>
</file>

<file path=xl/sharedStrings.xml><?xml version="1.0" encoding="utf-8"?>
<sst xmlns="http://schemas.openxmlformats.org/spreadsheetml/2006/main" count="4257" uniqueCount="1465">
  <si>
    <t>chords</t>
  </si>
  <si>
    <t>earthcubeprojects-chords/chords</t>
  </si>
  <si>
    <t>[Record]</t>
  </si>
  <si>
    <t>https://github.com/earthcubeprojects-chords/chords</t>
  </si>
  <si>
    <t>EarthCube CHORDS application code</t>
  </si>
  <si>
    <t>2015-04-06T03:25:48Z</t>
  </si>
  <si>
    <t>2021-10-12T18:34:29Z</t>
  </si>
  <si>
    <t/>
  </si>
  <si>
    <t>items.id</t>
  </si>
  <si>
    <t>items.node_id</t>
  </si>
  <si>
    <t>items.name</t>
  </si>
  <si>
    <t>items.full_name</t>
  </si>
  <si>
    <t>items.private</t>
  </si>
  <si>
    <t>items.owner</t>
  </si>
  <si>
    <t>items.html_url</t>
  </si>
  <si>
    <t>items.description</t>
  </si>
  <si>
    <t>items.fork</t>
  </si>
  <si>
    <t>items.url</t>
  </si>
  <si>
    <t>items.commits_url</t>
  </si>
  <si>
    <t>items.comments_url</t>
  </si>
  <si>
    <t>items.issue_comment_url</t>
  </si>
  <si>
    <t>items.releases_url</t>
  </si>
  <si>
    <t>items.created_at</t>
  </si>
  <si>
    <t>items.updated_at</t>
  </si>
  <si>
    <t>items.pushed_at</t>
  </si>
  <si>
    <t>items.git_url</t>
  </si>
  <si>
    <t>items.homepage</t>
  </si>
  <si>
    <t>items.size</t>
  </si>
  <si>
    <t>items.stargazers_count</t>
  </si>
  <si>
    <t>items.watchers_count</t>
  </si>
  <si>
    <t>items.language</t>
  </si>
  <si>
    <t>items.has_issues</t>
  </si>
  <si>
    <t>items.has_projects</t>
  </si>
  <si>
    <t>items.has_downloads</t>
  </si>
  <si>
    <t>items.has_wiki</t>
  </si>
  <si>
    <t>items.has_pages</t>
  </si>
  <si>
    <t>items.forks_count</t>
  </si>
  <si>
    <t>items.open_issues_count</t>
  </si>
  <si>
    <t>items.license.name</t>
  </si>
  <si>
    <t>items.license.url</t>
  </si>
  <si>
    <t>items.topics</t>
  </si>
  <si>
    <t>items.visibility</t>
  </si>
  <si>
    <t>items.forks</t>
  </si>
  <si>
    <t>items.open_issues</t>
  </si>
  <si>
    <t>items.watchers</t>
  </si>
  <si>
    <t>MDEwOlJlcG9zaXRvcnkzMzQ2NDg3NQ==</t>
  </si>
  <si>
    <t>https://api.github.com/repos/earthcubeprojects-chords/chords</t>
  </si>
  <si>
    <t>https://api.github.com/repos/earthcubeprojects-chords/chords/commits{/sha}</t>
  </si>
  <si>
    <t>https://api.github.com/repos/earthcubeprojects-chords/chords/comments{/number}</t>
  </si>
  <si>
    <t>https://api.github.com/repos/earthcubeprojects-chords/chords/issues/comments{/number}</t>
  </si>
  <si>
    <t>https://api.github.com/repos/earthcubeprojects-chords/chords/releases{/id}</t>
  </si>
  <si>
    <t>2021-01-23T18:09:29Z</t>
  </si>
  <si>
    <t>git://github.com/earthcubeprojects-chords/chords.git</t>
  </si>
  <si>
    <t>Ruby</t>
  </si>
  <si>
    <t>GNU General Public License v2.0</t>
  </si>
  <si>
    <t>https://api.github.com/licenses/gpl-2.0</t>
  </si>
  <si>
    <t>public</t>
  </si>
  <si>
    <t>MDEwOlJlcG9zaXRvcnkxNTA0NDg4NTM=</t>
  </si>
  <si>
    <t>cc</t>
  </si>
  <si>
    <t>CSISS/cc</t>
  </si>
  <si>
    <t>https://github.com/CSISS/cc</t>
  </si>
  <si>
    <t>NSF EarthCube CyberConnector</t>
  </si>
  <si>
    <t>https://api.github.com/repos/CSISS/cc</t>
  </si>
  <si>
    <t>https://api.github.com/repos/CSISS/cc/commits{/sha}</t>
  </si>
  <si>
    <t>https://api.github.com/repos/CSISS/cc/comments{/number}</t>
  </si>
  <si>
    <t>https://api.github.com/repos/CSISS/cc/issues/comments{/number}</t>
  </si>
  <si>
    <t>https://api.github.com/repos/CSISS/cc/releases{/id}</t>
  </si>
  <si>
    <t>2018-09-26T15:29:20Z</t>
  </si>
  <si>
    <t>2021-04-29T05:50:01Z</t>
  </si>
  <si>
    <t>2021-06-04T01:47:55Z</t>
  </si>
  <si>
    <t>git://github.com/CSISS/cc.git</t>
  </si>
  <si>
    <t>http://cube.csiss.gmu.edu/CyberConnector</t>
  </si>
  <si>
    <t>JavaScript</t>
  </si>
  <si>
    <t>MIT License</t>
  </si>
  <si>
    <t>https://api.github.com/licenses/mit</t>
  </si>
  <si>
    <t>MDEwOlJlcG9zaXRvcnk0NjczMTkxOA==</t>
  </si>
  <si>
    <t>EC-netCDF-CF</t>
  </si>
  <si>
    <t>Unidata/EC-netCDF-CF</t>
  </si>
  <si>
    <t>https://github.com/Unidata/EC-netCDF-CF</t>
  </si>
  <si>
    <t>EarthCube: Advancing netCDF-CF Project</t>
  </si>
  <si>
    <t>https://api.github.com/repos/Unidata/EC-netCDF-CF</t>
  </si>
  <si>
    <t>https://api.github.com/repos/Unidata/EC-netCDF-CF/commits{/sha}</t>
  </si>
  <si>
    <t>https://api.github.com/repos/Unidata/EC-netCDF-CF/comments{/number}</t>
  </si>
  <si>
    <t>https://api.github.com/repos/Unidata/EC-netCDF-CF/issues/comments{/number}</t>
  </si>
  <si>
    <t>https://api.github.com/repos/Unidata/EC-netCDF-CF/releases{/id}</t>
  </si>
  <si>
    <t>2015-11-23T16:10:06Z</t>
  </si>
  <si>
    <t>2020-11-20T15:23:29Z</t>
  </si>
  <si>
    <t>2018-06-19T15:23:27Z</t>
  </si>
  <si>
    <t>git://github.com/Unidata/EC-netCDF-CF.git</t>
  </si>
  <si>
    <t>netcdf</t>
  </si>
  <si>
    <t>MDEwOlJlcG9zaXRvcnkzNjUyMTQ1MDc=</t>
  </si>
  <si>
    <t>EarthCube2021</t>
  </si>
  <si>
    <t>OGGM/EarthCube2021</t>
  </si>
  <si>
    <t>https://github.com/OGGM/EarthCube2021</t>
  </si>
  <si>
    <t>OGGM-Edu notebook submitted to the 2021 EarthCube meeting</t>
  </si>
  <si>
    <t>https://api.github.com/repos/OGGM/EarthCube2021</t>
  </si>
  <si>
    <t>https://api.github.com/repos/OGGM/EarthCube2021/commits{/sha}</t>
  </si>
  <si>
    <t>https://api.github.com/repos/OGGM/EarthCube2021/comments{/number}</t>
  </si>
  <si>
    <t>https://api.github.com/repos/OGGM/EarthCube2021/issues/comments{/number}</t>
  </si>
  <si>
    <t>https://api.github.com/repos/OGGM/EarthCube2021/releases{/id}</t>
  </si>
  <si>
    <t>2021-05-07T11:40:38Z</t>
  </si>
  <si>
    <t>2021-06-11T17:54:09Z</t>
  </si>
  <si>
    <t>2021-06-11T17:54:06Z</t>
  </si>
  <si>
    <t>git://github.com/OGGM/EarthCube2021.git</t>
  </si>
  <si>
    <t>Jupyter Notebook</t>
  </si>
  <si>
    <t>BSD 3-Clause "New" or "Revised" License</t>
  </si>
  <si>
    <t>https://api.github.com/licenses/bsd-3-clause</t>
  </si>
  <si>
    <t>MDEwOlJlcG9zaXRvcnkxOTk0NzQyMjA=</t>
  </si>
  <si>
    <t>Template</t>
  </si>
  <si>
    <t>throughput-ec/Template</t>
  </si>
  <si>
    <t>https://github.com/throughput-ec/Template</t>
  </si>
  <si>
    <t>A template for new repositories in the Throughput Project.</t>
  </si>
  <si>
    <t>https://api.github.com/repos/throughput-ec/Template</t>
  </si>
  <si>
    <t>https://api.github.com/repos/throughput-ec/Template/commits{/sha}</t>
  </si>
  <si>
    <t>https://api.github.com/repos/throughput-ec/Template/comments{/number}</t>
  </si>
  <si>
    <t>https://api.github.com/repos/throughput-ec/Template/issues/comments{/number}</t>
  </si>
  <si>
    <t>https://api.github.com/repos/throughput-ec/Template/releases{/id}</t>
  </si>
  <si>
    <t>2019-07-29T14:59:03Z</t>
  </si>
  <si>
    <t>2020-10-23T16:32:27Z</t>
  </si>
  <si>
    <t>2021-02-17T19:56:15Z</t>
  </si>
  <si>
    <t>git://github.com/throughput-ec/Template.git</t>
  </si>
  <si>
    <t>earthcube,nsf,readme-template</t>
  </si>
  <si>
    <t>MDEwOlJlcG9zaXRvcnkyMTA0NzA5Mg==</t>
  </si>
  <si>
    <t>earthcube</t>
  </si>
  <si>
    <t>chrismattmann/earthcube</t>
  </si>
  <si>
    <t>https://github.com/chrismattmann/earthcube</t>
  </si>
  <si>
    <t>https://api.github.com/repos/chrismattmann/earthcube</t>
  </si>
  <si>
    <t>https://api.github.com/repos/chrismattmann/earthcube/commits{/sha}</t>
  </si>
  <si>
    <t>https://api.github.com/repos/chrismattmann/earthcube/comments{/number}</t>
  </si>
  <si>
    <t>https://api.github.com/repos/chrismattmann/earthcube/issues/comments{/number}</t>
  </si>
  <si>
    <t>https://api.github.com/repos/chrismattmann/earthcube/releases{/id}</t>
  </si>
  <si>
    <t>2014-06-20T17:55:40Z</t>
  </si>
  <si>
    <t>2015-04-07T05:39:31Z</t>
  </si>
  <si>
    <t>git://github.com/chrismattmann/earthcube.git</t>
  </si>
  <si>
    <t>Shell</t>
  </si>
  <si>
    <t>MDEwOlJlcG9zaXRvcnkyNjM0NTE5MQ==</t>
  </si>
  <si>
    <t>design</t>
  </si>
  <si>
    <t>ec-geolink/design</t>
  </si>
  <si>
    <t>https://github.com/ec-geolink/design</t>
  </si>
  <si>
    <t>Design information about the EarthCube Geolink project.</t>
  </si>
  <si>
    <t>https://api.github.com/repos/ec-geolink/design</t>
  </si>
  <si>
    <t>https://api.github.com/repos/ec-geolink/design/commits{/sha}</t>
  </si>
  <si>
    <t>https://api.github.com/repos/ec-geolink/design/comments{/number}</t>
  </si>
  <si>
    <t>https://api.github.com/repos/ec-geolink/design/issues/comments{/number}</t>
  </si>
  <si>
    <t>https://api.github.com/repos/ec-geolink/design/releases{/id}</t>
  </si>
  <si>
    <t>2014-11-08T00:54:50Z</t>
  </si>
  <si>
    <t>2021-03-30T00:17:28Z</t>
  </si>
  <si>
    <t>2018-01-04T01:10:03Z</t>
  </si>
  <si>
    <t>git://github.com/ec-geolink/design.git</t>
  </si>
  <si>
    <t>HTML</t>
  </si>
  <si>
    <t>MDEwOlJlcG9zaXRvcnkyMjkzMzgyMDU=</t>
  </si>
  <si>
    <t>earthcube/earthcube</t>
  </si>
  <si>
    <t>https://github.com/earthcube/earthcube</t>
  </si>
  <si>
    <t>Top level repository for EarthCube Github organization.  hosts content for github EarthCube.io pages.</t>
  </si>
  <si>
    <t>https://api.github.com/repos/earthcube/earthcube</t>
  </si>
  <si>
    <t>https://api.github.com/repos/earthcube/earthcube/commits{/sha}</t>
  </si>
  <si>
    <t>https://api.github.com/repos/earthcube/earthcube/comments{/number}</t>
  </si>
  <si>
    <t>https://api.github.com/repos/earthcube/earthcube/issues/comments{/number}</t>
  </si>
  <si>
    <t>https://api.github.com/repos/earthcube/earthcube/releases{/id}</t>
  </si>
  <si>
    <t>2019-12-20T21:21:56Z</t>
  </si>
  <si>
    <t>2021-06-15T18:29:35Z</t>
  </si>
  <si>
    <t>2021-03-12T18:16:56Z</t>
  </si>
  <si>
    <t>git://github.com/earthcube/earthcube.git</t>
  </si>
  <si>
    <t>https://earthcube.github.io/earthcube/</t>
  </si>
  <si>
    <t>MDEwOlJlcG9zaXRvcnk3NTQzOTg1NQ==</t>
  </si>
  <si>
    <t>CZIMEA</t>
  </si>
  <si>
    <t>BiG-CZ/CZIMEA</t>
  </si>
  <si>
    <t>https://github.com/BiG-CZ/CZIMEA</t>
  </si>
  <si>
    <t xml:space="preserve">CZIMEA: Critical Zone Integrative Microbial Ecology Activity. An EarthCube Integrative Activities project that's a BiG-CZ partner </t>
  </si>
  <si>
    <t>https://api.github.com/repos/BiG-CZ/CZIMEA</t>
  </si>
  <si>
    <t>https://api.github.com/repos/BiG-CZ/CZIMEA/commits{/sha}</t>
  </si>
  <si>
    <t>https://api.github.com/repos/BiG-CZ/CZIMEA/comments{/number}</t>
  </si>
  <si>
    <t>https://api.github.com/repos/BiG-CZ/CZIMEA/issues/comments{/number}</t>
  </si>
  <si>
    <t>https://api.github.com/repos/BiG-CZ/CZIMEA/releases{/id}</t>
  </si>
  <si>
    <t>2016-12-02T23:45:52Z</t>
  </si>
  <si>
    <t>2021-01-29T23:33:38Z</t>
  </si>
  <si>
    <t>2021-01-29T23:33:35Z</t>
  </si>
  <si>
    <t>git://github.com/BiG-CZ/CZIMEA.git</t>
  </si>
  <si>
    <t>MDEwOlJlcG9zaXRvcnk4NTQwNTAyOQ==</t>
  </si>
  <si>
    <t>CDFRegistryWG</t>
  </si>
  <si>
    <t>fils/CDFRegistryWG</t>
  </si>
  <si>
    <t>https://github.com/fils/CDFRegistryWG</t>
  </si>
  <si>
    <t>EarthCube CDF Registry Working Group on self hosted facility metadata via HTML5 microdata</t>
  </si>
  <si>
    <t>https://api.github.com/repos/fils/CDFRegistryWG</t>
  </si>
  <si>
    <t>https://api.github.com/repos/fils/CDFRegistryWG/commits{/sha}</t>
  </si>
  <si>
    <t>https://api.github.com/repos/fils/CDFRegistryWG/comments{/number}</t>
  </si>
  <si>
    <t>https://api.github.com/repos/fils/CDFRegistryWG/issues/comments{/number}</t>
  </si>
  <si>
    <t>https://api.github.com/repos/fils/CDFRegistryWG/releases{/id}</t>
  </si>
  <si>
    <t>2017-03-18T13:55:06Z</t>
  </si>
  <si>
    <t>2019-02-21T18:01:33Z</t>
  </si>
  <si>
    <t>2019-04-23T20:01:19Z</t>
  </si>
  <si>
    <t>git://github.com/fils/CDFRegistryWG.git</t>
  </si>
  <si>
    <t>MDEwOlJlcG9zaXRvcnkyNjU2NzUyNTg=</t>
  </si>
  <si>
    <t>neotoma2</t>
  </si>
  <si>
    <t>NeotomaDB/neotoma2</t>
  </si>
  <si>
    <t>https://github.com/NeotomaDB/neotoma2</t>
  </si>
  <si>
    <t>Repository for the updated neotoma R package.</t>
  </si>
  <si>
    <t>https://api.github.com/repos/NeotomaDB/neotoma2</t>
  </si>
  <si>
    <t>https://api.github.com/repos/NeotomaDB/neotoma2/commits{/sha}</t>
  </si>
  <si>
    <t>https://api.github.com/repos/NeotomaDB/neotoma2/comments{/number}</t>
  </si>
  <si>
    <t>https://api.github.com/repos/NeotomaDB/neotoma2/issues/comments{/number}</t>
  </si>
  <si>
    <t>https://api.github.com/repos/NeotomaDB/neotoma2/releases{/id}</t>
  </si>
  <si>
    <t>2020-05-20T20:07:22Z</t>
  </si>
  <si>
    <t>2021-10-15T19:42:37Z</t>
  </si>
  <si>
    <t>2021-11-15T16:49:36Z</t>
  </si>
  <si>
    <t>git://github.com/NeotomaDB/neotoma2.git</t>
  </si>
  <si>
    <t>http://open.neotomadb.org/neotoma2</t>
  </si>
  <si>
    <t>R</t>
  </si>
  <si>
    <t>Other</t>
  </si>
  <si>
    <t>earthcube,neotoma,nsf,paleoecology,r,rstats</t>
  </si>
  <si>
    <t>MDEwOlJlcG9zaXRvcnk2OTcxNTEyMQ==</t>
  </si>
  <si>
    <t>hpc-workflows</t>
  </si>
  <si>
    <t>radical-collaboration/hpc-workflows</t>
  </si>
  <si>
    <t>https://github.com/radical-collaboration/hpc-workflows</t>
  </si>
  <si>
    <t>NSF16514 EarthCube Project - Award Number:1639694</t>
  </si>
  <si>
    <t>https://api.github.com/repos/radical-collaboration/hpc-workflows</t>
  </si>
  <si>
    <t>https://api.github.com/repos/radical-collaboration/hpc-workflows/commits{/sha}</t>
  </si>
  <si>
    <t>https://api.github.com/repos/radical-collaboration/hpc-workflows/comments{/number}</t>
  </si>
  <si>
    <t>https://api.github.com/repos/radical-collaboration/hpc-workflows/issues/comments{/number}</t>
  </si>
  <si>
    <t>https://api.github.com/repos/radical-collaboration/hpc-workflows/releases{/id}</t>
  </si>
  <si>
    <t>2016-10-01T02:25:19Z</t>
  </si>
  <si>
    <t>2021-10-15T17:13:09Z</t>
  </si>
  <si>
    <t>2020-04-24T14:24:31Z</t>
  </si>
  <si>
    <t>git://github.com/radical-collaboration/hpc-workflows.git</t>
  </si>
  <si>
    <t>Roff</t>
  </si>
  <si>
    <t>MDEwOlJlcG9zaXRvcnkxMzI5OTI0MA==</t>
  </si>
  <si>
    <t>earthcube-EAGER</t>
  </si>
  <si>
    <t>narock/earthcube-EAGER</t>
  </si>
  <si>
    <t>https://github.com/narock/earthcube-EAGER</t>
  </si>
  <si>
    <t>Software associated with our EarthCube EAGER project</t>
  </si>
  <si>
    <t>https://api.github.com/repos/narock/earthcube-EAGER</t>
  </si>
  <si>
    <t>https://api.github.com/repos/narock/earthcube-EAGER/commits{/sha}</t>
  </si>
  <si>
    <t>https://api.github.com/repos/narock/earthcube-EAGER/comments{/number}</t>
  </si>
  <si>
    <t>https://api.github.com/repos/narock/earthcube-EAGER/issues/comments{/number}</t>
  </si>
  <si>
    <t>https://api.github.com/repos/narock/earthcube-EAGER/releases{/id}</t>
  </si>
  <si>
    <t>2013-10-03T13:35:05Z</t>
  </si>
  <si>
    <t>2014-06-16T14:02:59Z</t>
  </si>
  <si>
    <t>2014-05-27T16:57:38Z</t>
  </si>
  <si>
    <t>git://github.com/narock/earthcube-EAGER.git</t>
  </si>
  <si>
    <t>Java</t>
  </si>
  <si>
    <t>Apache License 2.0</t>
  </si>
  <si>
    <t>https://api.github.com/licenses/apache-2.0</t>
  </si>
  <si>
    <t>MDEwOlJlcG9zaXRvcnkyNDg2NzQ0Mg==</t>
  </si>
  <si>
    <t>2014-EarthCube-BuildingBlocks-EnablingCollaboration-14402930</t>
  </si>
  <si>
    <t>NCAR/2014-EarthCube-BuildingBlocks-EnablingCollaboration-14402930</t>
  </si>
  <si>
    <t>https://github.com/NCAR/2014-EarthCube-BuildingBlocks-EnablingCollaboration-14402930</t>
  </si>
  <si>
    <t>EarthCube Building Blocks Grant Enabling Scientific Collaboration NSF#1440293</t>
  </si>
  <si>
    <t>https://api.github.com/repos/NCAR/2014-EarthCube-BuildingBlocks-EnablingCollaboration-14402930</t>
  </si>
  <si>
    <t>https://api.github.com/repos/NCAR/2014-EarthCube-BuildingBlocks-EnablingCollaboration-14402930/commits{/sha}</t>
  </si>
  <si>
    <t>https://api.github.com/repos/NCAR/2014-EarthCube-BuildingBlocks-EnablingCollaboration-14402930/comments{/number}</t>
  </si>
  <si>
    <t>https://api.github.com/repos/NCAR/2014-EarthCube-BuildingBlocks-EnablingCollaboration-14402930/issues/comments{/number}</t>
  </si>
  <si>
    <t>https://api.github.com/repos/NCAR/2014-EarthCube-BuildingBlocks-EnablingCollaboration-14402930/releases{/id}</t>
  </si>
  <si>
    <t>2014-10-06T22:27:43Z</t>
  </si>
  <si>
    <t>2018-08-28T15:54:27Z</t>
  </si>
  <si>
    <t>2018-07-12T20:39:57Z</t>
  </si>
  <si>
    <t>git://github.com/NCAR/2014-EarthCube-BuildingBlocks-EnablingCollaboration-14402930.git</t>
  </si>
  <si>
    <t>https://git.io/vVErv</t>
  </si>
  <si>
    <t>Python</t>
  </si>
  <si>
    <t>MDEwOlJlcG9zaXRvcnkyNjQzMzQ2NjQ=</t>
  </si>
  <si>
    <t>earthcube2020_cmip6_xgcm</t>
  </si>
  <si>
    <t>jbusecke/earthcube2020_cmip6_xgcm</t>
  </si>
  <si>
    <t>https://github.com/jbusecke/earthcube2020_cmip6_xgcm</t>
  </si>
  <si>
    <t>https://api.github.com/repos/jbusecke/earthcube2020_cmip6_xgcm</t>
  </si>
  <si>
    <t>https://api.github.com/repos/jbusecke/earthcube2020_cmip6_xgcm/commits{/sha}</t>
  </si>
  <si>
    <t>https://api.github.com/repos/jbusecke/earthcube2020_cmip6_xgcm/comments{/number}</t>
  </si>
  <si>
    <t>https://api.github.com/repos/jbusecke/earthcube2020_cmip6_xgcm/issues/comments{/number}</t>
  </si>
  <si>
    <t>https://api.github.com/repos/jbusecke/earthcube2020_cmip6_xgcm/releases{/id}</t>
  </si>
  <si>
    <t>2020-05-16T01:27:03Z</t>
  </si>
  <si>
    <t>2020-06-15T05:15:46Z</t>
  </si>
  <si>
    <t>2020-06-15T05:15:44Z</t>
  </si>
  <si>
    <t>git://github.com/jbusecke/earthcube2020_cmip6_xgcm.git</t>
  </si>
  <si>
    <t>MDEwOlJlcG9zaXRvcnkzMDc0MTkwNDc=</t>
  </si>
  <si>
    <t>clmtb/earthcube</t>
  </si>
  <si>
    <t>https://github.com/clmtb/earthcube</t>
  </si>
  <si>
    <t>https://api.github.com/repos/clmtb/earthcube</t>
  </si>
  <si>
    <t>https://api.github.com/repos/clmtb/earthcube/commits{/sha}</t>
  </si>
  <si>
    <t>https://api.github.com/repos/clmtb/earthcube/comments{/number}</t>
  </si>
  <si>
    <t>https://api.github.com/repos/clmtb/earthcube/issues/comments{/number}</t>
  </si>
  <si>
    <t>https://api.github.com/repos/clmtb/earthcube/releases{/id}</t>
  </si>
  <si>
    <t>2020-10-26T15:32:02Z</t>
  </si>
  <si>
    <t>2020-10-26T15:41:48Z</t>
  </si>
  <si>
    <t>2020-10-26T15:42:32Z</t>
  </si>
  <si>
    <t>git://github.com/clmtb/earthcube.git</t>
  </si>
  <si>
    <t>MDEwOlJlcG9zaXRvcnkyNjQyOTIxNzk=</t>
  </si>
  <si>
    <t>earthcube2020_cloud_storage</t>
  </si>
  <si>
    <t>rabernat/earthcube2020_cloud_storage</t>
  </si>
  <si>
    <t>https://github.com/rabernat/earthcube2020_cloud_storage</t>
  </si>
  <si>
    <t>https://api.github.com/repos/rabernat/earthcube2020_cloud_storage</t>
  </si>
  <si>
    <t>https://api.github.com/repos/rabernat/earthcube2020_cloud_storage/commits{/sha}</t>
  </si>
  <si>
    <t>https://api.github.com/repos/rabernat/earthcube2020_cloud_storage/comments{/number}</t>
  </si>
  <si>
    <t>https://api.github.com/repos/rabernat/earthcube2020_cloud_storage/issues/comments{/number}</t>
  </si>
  <si>
    <t>https://api.github.com/repos/rabernat/earthcube2020_cloud_storage/releases{/id}</t>
  </si>
  <si>
    <t>2020-05-15T20:28:38Z</t>
  </si>
  <si>
    <t>2020-06-17T13:13:57Z</t>
  </si>
  <si>
    <t>2020-06-17T13:37:05Z</t>
  </si>
  <si>
    <t>git://github.com/rabernat/earthcube2020_cloud_storage.git</t>
  </si>
  <si>
    <t>MDEwOlJlcG9zaXRvcnk3OTU4ODM1OA==</t>
  </si>
  <si>
    <t>EC_Network</t>
  </si>
  <si>
    <t>SimonGoring/EC_Network</t>
  </si>
  <si>
    <t>https://github.com/SimonGoring/EC_Network</t>
  </si>
  <si>
    <t>Building a large network for EarthCube related proposals and all NSF grants using neo4j.</t>
  </si>
  <si>
    <t>https://api.github.com/repos/SimonGoring/EC_Network</t>
  </si>
  <si>
    <t>https://api.github.com/repos/SimonGoring/EC_Network/commits{/sha}</t>
  </si>
  <si>
    <t>https://api.github.com/repos/SimonGoring/EC_Network/comments{/number}</t>
  </si>
  <si>
    <t>https://api.github.com/repos/SimonGoring/EC_Network/issues/comments{/number}</t>
  </si>
  <si>
    <t>https://api.github.com/repos/SimonGoring/EC_Network/releases{/id}</t>
  </si>
  <si>
    <t>2017-01-20T19:00:18Z</t>
  </si>
  <si>
    <t>2017-05-30T04:10:19Z</t>
  </si>
  <si>
    <t>2017-12-20T22:19:02Z</t>
  </si>
  <si>
    <t>git://github.com/SimonGoring/EC_Network.git</t>
  </si>
  <si>
    <t>apoc,cypher,cypher-query,earthcube,graph-database,neo4j,parallel,r</t>
  </si>
  <si>
    <t>MDEwOlJlcG9zaXRvcnkyNjIxMzc3NzI=</t>
  </si>
  <si>
    <t>intake-pangeo-catalog-EarthCube-2020</t>
  </si>
  <si>
    <t>andersy005/intake-pangeo-catalog-EarthCube-2020</t>
  </si>
  <si>
    <t>https://github.com/andersy005/intake-pangeo-catalog-EarthCube-2020</t>
  </si>
  <si>
    <t>Notebook submission for the 2020 EarthCube Annual Meeting</t>
  </si>
  <si>
    <t>https://api.github.com/repos/andersy005/intake-pangeo-catalog-EarthCube-2020</t>
  </si>
  <si>
    <t>https://api.github.com/repos/andersy005/intake-pangeo-catalog-EarthCube-2020/commits{/sha}</t>
  </si>
  <si>
    <t>https://api.github.com/repos/andersy005/intake-pangeo-catalog-EarthCube-2020/comments{/number}</t>
  </si>
  <si>
    <t>https://api.github.com/repos/andersy005/intake-pangeo-catalog-EarthCube-2020/issues/comments{/number}</t>
  </si>
  <si>
    <t>https://api.github.com/repos/andersy005/intake-pangeo-catalog-EarthCube-2020/releases{/id}</t>
  </si>
  <si>
    <t>2020-05-07T19:14:57Z</t>
  </si>
  <si>
    <t>2020-06-12T17:24:26Z</t>
  </si>
  <si>
    <t>2020-06-12T17:24:23Z</t>
  </si>
  <si>
    <t>git://github.com/andersy005/intake-pangeo-catalog-EarthCube-2020.git</t>
  </si>
  <si>
    <t>https://www.earthcube.org/EC2020</t>
  </si>
  <si>
    <t>MDEwOlJlcG9zaXRvcnkyMDQwNzA2MA==</t>
  </si>
  <si>
    <t>asascience-open/earthcube</t>
  </si>
  <si>
    <t>https://github.com/asascience-open/earthcube</t>
  </si>
  <si>
    <t>https://api.github.com/repos/asascience-open/earthcube</t>
  </si>
  <si>
    <t>https://api.github.com/repos/asascience-open/earthcube/commits{/sha}</t>
  </si>
  <si>
    <t>https://api.github.com/repos/asascience-open/earthcube/comments{/number}</t>
  </si>
  <si>
    <t>https://api.github.com/repos/asascience-open/earthcube/issues/comments{/number}</t>
  </si>
  <si>
    <t>https://api.github.com/repos/asascience-open/earthcube/releases{/id}</t>
  </si>
  <si>
    <t>2014-06-02T14:36:57Z</t>
  </si>
  <si>
    <t>2014-12-09T15:03:01Z</t>
  </si>
  <si>
    <t>git://github.com/asascience-open/earthcube.git</t>
  </si>
  <si>
    <t>CSS</t>
  </si>
  <si>
    <t>MDEwOlJlcG9zaXRvcnkxMDkwNTA1MDc=</t>
  </si>
  <si>
    <t>CyberWay</t>
  </si>
  <si>
    <t>CSISS/CyberWay</t>
  </si>
  <si>
    <t>https://github.com/CSISS/CyberWay</t>
  </si>
  <si>
    <t>NSF EarthCube Funded Project</t>
  </si>
  <si>
    <t>https://api.github.com/repos/CSISS/CyberWay</t>
  </si>
  <si>
    <t>https://api.github.com/repos/CSISS/CyberWay/commits{/sha}</t>
  </si>
  <si>
    <t>https://api.github.com/repos/CSISS/CyberWay/comments{/number}</t>
  </si>
  <si>
    <t>https://api.github.com/repos/CSISS/CyberWay/issues/comments{/number}</t>
  </si>
  <si>
    <t>https://api.github.com/repos/CSISS/CyberWay/releases{/id}</t>
  </si>
  <si>
    <t>2017-10-31T20:45:53Z</t>
  </si>
  <si>
    <t>2019-03-12T15:52:06Z</t>
  </si>
  <si>
    <t>2019-03-12T15:46:43Z</t>
  </si>
  <si>
    <t>git://github.com/CSISS/CyberWay.git</t>
  </si>
  <si>
    <t>http://cube.csiss.gmu.edu/CyberWay</t>
  </si>
  <si>
    <t>MDEwOlJlcG9zaXRvcnkyMTI0OTI3Nw==</t>
  </si>
  <si>
    <t>CINERGIWebCrawler</t>
  </si>
  <si>
    <t>RockyCal/CINERGIWebCrawler</t>
  </si>
  <si>
    <t>https://github.com/RockyCal/CINERGIWebCrawler</t>
  </si>
  <si>
    <t>Crawler for the EarthCube - CINERGI project to crawl URLS</t>
  </si>
  <si>
    <t>https://api.github.com/repos/RockyCal/CINERGIWebCrawler</t>
  </si>
  <si>
    <t>https://api.github.com/repos/RockyCal/CINERGIWebCrawler/commits{/sha}</t>
  </si>
  <si>
    <t>https://api.github.com/repos/RockyCal/CINERGIWebCrawler/comments{/number}</t>
  </si>
  <si>
    <t>https://api.github.com/repos/RockyCal/CINERGIWebCrawler/issues/comments{/number}</t>
  </si>
  <si>
    <t>https://api.github.com/repos/RockyCal/CINERGIWebCrawler/releases{/id}</t>
  </si>
  <si>
    <t>2014-06-26T17:40:22Z</t>
  </si>
  <si>
    <t>2015-07-27T21:32:01Z</t>
  </si>
  <si>
    <t>2015-01-15T20:05:14Z</t>
  </si>
  <si>
    <t>git://github.com/RockyCal/CINERGIWebCrawler.git</t>
  </si>
  <si>
    <t>MDEwOlJlcG9zaXRvcnkxMzE4NTU1ODg=</t>
  </si>
  <si>
    <t>EarthCube</t>
  </si>
  <si>
    <t>felixbreton/EarthCube</t>
  </si>
  <si>
    <t>https://github.com/felixbreton/EarthCube</t>
  </si>
  <si>
    <t>Find cubes on Earth using Google Maps data.</t>
  </si>
  <si>
    <t>https://api.github.com/repos/felixbreton/EarthCube</t>
  </si>
  <si>
    <t>https://api.github.com/repos/felixbreton/EarthCube/commits{/sha}</t>
  </si>
  <si>
    <t>https://api.github.com/repos/felixbreton/EarthCube/comments{/number}</t>
  </si>
  <si>
    <t>https://api.github.com/repos/felixbreton/EarthCube/issues/comments{/number}</t>
  </si>
  <si>
    <t>https://api.github.com/repos/felixbreton/EarthCube/releases{/id}</t>
  </si>
  <si>
    <t>2018-05-02T13:35:21Z</t>
  </si>
  <si>
    <t>2018-05-02T14:37:28Z</t>
  </si>
  <si>
    <t>2018-05-02T14:37:27Z</t>
  </si>
  <si>
    <t>git://github.com/felixbreton/EarthCube.git</t>
  </si>
  <si>
    <t>MDEwOlJlcG9zaXRvcnkxNzY1OTU1NTE=</t>
  </si>
  <si>
    <t>ecrro</t>
  </si>
  <si>
    <t>earthcubearchitecture-ecresourcereg/ecrro</t>
  </si>
  <si>
    <t>https://github.com/earthcubearchitecture-ecresourcereg/ecrro</t>
  </si>
  <si>
    <t>EarthCube Resource Registry Ontology</t>
  </si>
  <si>
    <t>https://api.github.com/repos/earthcubearchitecture-ecresourcereg/ecrro</t>
  </si>
  <si>
    <t>https://api.github.com/repos/earthcubearchitecture-ecresourcereg/ecrro/commits{/sha}</t>
  </si>
  <si>
    <t>https://api.github.com/repos/earthcubearchitecture-ecresourcereg/ecrro/comments{/number}</t>
  </si>
  <si>
    <t>https://api.github.com/repos/earthcubearchitecture-ecresourcereg/ecrro/issues/comments{/number}</t>
  </si>
  <si>
    <t>https://api.github.com/repos/earthcubearchitecture-ecresourcereg/ecrro/releases{/id}</t>
  </si>
  <si>
    <t>2019-03-19T20:45:31Z</t>
  </si>
  <si>
    <t>2020-07-08T00:53:30Z</t>
  </si>
  <si>
    <t>2020-07-08T00:53:28Z</t>
  </si>
  <si>
    <t>git://github.com/earthcubearchitecture-ecresourcereg/ecrro.git</t>
  </si>
  <si>
    <t>Makefile</t>
  </si>
  <si>
    <t>MDEwOlJlcG9zaXRvcnkzMzAzNTQ3MQ==</t>
  </si>
  <si>
    <t>McMap</t>
  </si>
  <si>
    <t>mprinc/McMap</t>
  </si>
  <si>
    <t>https://github.com/mprinc/McMap</t>
  </si>
  <si>
    <t>EarthCube MCM Mapping tool</t>
  </si>
  <si>
    <t>https://api.github.com/repos/mprinc/McMap</t>
  </si>
  <si>
    <t>https://api.github.com/repos/mprinc/McMap/commits{/sha}</t>
  </si>
  <si>
    <t>https://api.github.com/repos/mprinc/McMap/comments{/number}</t>
  </si>
  <si>
    <t>https://api.github.com/repos/mprinc/McMap/issues/comments{/number}</t>
  </si>
  <si>
    <t>https://api.github.com/repos/mprinc/McMap/releases{/id}</t>
  </si>
  <si>
    <t>2015-03-28T14:01:02Z</t>
  </si>
  <si>
    <t>2019-04-05T14:15:30Z</t>
  </si>
  <si>
    <t>2019-04-05T14:15:28Z</t>
  </si>
  <si>
    <t>git://github.com/mprinc/McMap.git</t>
  </si>
  <si>
    <t>MDEwOlJlcG9zaXRvcnkzNjcwMzM1Mzg=</t>
  </si>
  <si>
    <t>EC2021_Martin_et_al</t>
  </si>
  <si>
    <t>paigem/EC2021_Martin_et_al</t>
  </si>
  <si>
    <t>https://github.com/paigem/EC2021_Martin_et_al</t>
  </si>
  <si>
    <t>Repo for EarthCube 2021</t>
  </si>
  <si>
    <t>https://api.github.com/repos/paigem/EC2021_Martin_et_al</t>
  </si>
  <si>
    <t>https://api.github.com/repos/paigem/EC2021_Martin_et_al/commits{/sha}</t>
  </si>
  <si>
    <t>https://api.github.com/repos/paigem/EC2021_Martin_et_al/comments{/number}</t>
  </si>
  <si>
    <t>https://api.github.com/repos/paigem/EC2021_Martin_et_al/issues/comments{/number}</t>
  </si>
  <si>
    <t>https://api.github.com/repos/paigem/EC2021_Martin_et_al/releases{/id}</t>
  </si>
  <si>
    <t>2021-05-13T11:54:43Z</t>
  </si>
  <si>
    <t>2021-05-13T11:58:49Z</t>
  </si>
  <si>
    <t>2021-11-10T04:14:12Z</t>
  </si>
  <si>
    <t>git://github.com/paigem/EC2021_Martin_et_al.git</t>
  </si>
  <si>
    <t>MDEwOlJlcG9zaXRvcnkxODY0ODgyNTE=</t>
  </si>
  <si>
    <t>chords-docs</t>
  </si>
  <si>
    <t>earthcubeprojects-chords/chords-docs</t>
  </si>
  <si>
    <t>https://github.com/earthcubeprojects-chords/chords-docs</t>
  </si>
  <si>
    <t>EarthCube CHORDS Web Documentation</t>
  </si>
  <si>
    <t>https://api.github.com/repos/earthcubeprojects-chords/chords-docs</t>
  </si>
  <si>
    <t>https://api.github.com/repos/earthcubeprojects-chords/chords-docs/commits{/sha}</t>
  </si>
  <si>
    <t>https://api.github.com/repos/earthcubeprojects-chords/chords-docs/comments{/number}</t>
  </si>
  <si>
    <t>https://api.github.com/repos/earthcubeprojects-chords/chords-docs/issues/comments{/number}</t>
  </si>
  <si>
    <t>https://api.github.com/repos/earthcubeprojects-chords/chords-docs/releases{/id}</t>
  </si>
  <si>
    <t>2019-05-13T20:10:05Z</t>
  </si>
  <si>
    <t>2021-04-28T15:38:30Z</t>
  </si>
  <si>
    <t>2021-09-27T21:58:57Z</t>
  </si>
  <si>
    <t>git://github.com/earthcubeprojects-chords/chords-docs.git</t>
  </si>
  <si>
    <t>SCSS</t>
  </si>
  <si>
    <t>MDEwOlJlcG9zaXRvcnk5MTAwNzg5MA==</t>
  </si>
  <si>
    <t>ndslabs-earthcube</t>
  </si>
  <si>
    <t>nds-org/ndslabs-earthcube</t>
  </si>
  <si>
    <t>https://github.com/nds-org/ndslabs-earthcube</t>
  </si>
  <si>
    <t>Scratch space for the Labs Workbench EarthCube services</t>
  </si>
  <si>
    <t>https://api.github.com/repos/nds-org/ndslabs-earthcube</t>
  </si>
  <si>
    <t>https://api.github.com/repos/nds-org/ndslabs-earthcube/commits{/sha}</t>
  </si>
  <si>
    <t>https://api.github.com/repos/nds-org/ndslabs-earthcube/comments{/number}</t>
  </si>
  <si>
    <t>https://api.github.com/repos/nds-org/ndslabs-earthcube/issues/comments{/number}</t>
  </si>
  <si>
    <t>https://api.github.com/repos/nds-org/ndslabs-earthcube/releases{/id}</t>
  </si>
  <si>
    <t>2017-05-11T17:48:41Z</t>
  </si>
  <si>
    <t>2019-02-03T17:20:48Z</t>
  </si>
  <si>
    <t>2017-05-11T17:53:19Z</t>
  </si>
  <si>
    <t>git://github.com/nds-org/ndslabs-earthcube.git</t>
  </si>
  <si>
    <t>MDEwOlJlcG9zaXRvcnkzNjE0OTc2NDE=</t>
  </si>
  <si>
    <t>Earthcube-Meeting-2021</t>
  </si>
  <si>
    <t>AMGeO-Collaboration/Earthcube-Meeting-2021</t>
  </si>
  <si>
    <t>https://github.com/AMGeO-Collaboration/Earthcube-Meeting-2021</t>
  </si>
  <si>
    <t>Repository to host notebook/support materials needed for Earthcube 2021 Meeting</t>
  </si>
  <si>
    <t>https://api.github.com/repos/AMGeO-Collaboration/Earthcube-Meeting-2021</t>
  </si>
  <si>
    <t>https://api.github.com/repos/AMGeO-Collaboration/Earthcube-Meeting-2021/commits{/sha}</t>
  </si>
  <si>
    <t>https://api.github.com/repos/AMGeO-Collaboration/Earthcube-Meeting-2021/comments{/number}</t>
  </si>
  <si>
    <t>https://api.github.com/repos/AMGeO-Collaboration/Earthcube-Meeting-2021/issues/comments{/number}</t>
  </si>
  <si>
    <t>https://api.github.com/repos/AMGeO-Collaboration/Earthcube-Meeting-2021/releases{/id}</t>
  </si>
  <si>
    <t>2021-04-25T17:45:05Z</t>
  </si>
  <si>
    <t>2021-05-26T20:53:23Z</t>
  </si>
  <si>
    <t>2021-05-26T20:53:21Z</t>
  </si>
  <si>
    <t>git://github.com/AMGeO-Collaboration/Earthcube-Meeting-2021.git</t>
  </si>
  <si>
    <t>MDEwOlJlcG9zaXRvcnkxMDU4NTEzMTY=</t>
  </si>
  <si>
    <t>tac_earthcube</t>
  </si>
  <si>
    <t>SimonGoring/tac_earthcube</t>
  </si>
  <si>
    <t>https://github.com/SimonGoring/tac_earthcube</t>
  </si>
  <si>
    <t>reveal.js presentation for EarthCube's Tech &amp; Architecture Committee</t>
  </si>
  <si>
    <t>https://api.github.com/repos/SimonGoring/tac_earthcube</t>
  </si>
  <si>
    <t>https://api.github.com/repos/SimonGoring/tac_earthcube/commits{/sha}</t>
  </si>
  <si>
    <t>https://api.github.com/repos/SimonGoring/tac_earthcube/comments{/number}</t>
  </si>
  <si>
    <t>https://api.github.com/repos/SimonGoring/tac_earthcube/issues/comments{/number}</t>
  </si>
  <si>
    <t>https://api.github.com/repos/SimonGoring/tac_earthcube/releases{/id}</t>
  </si>
  <si>
    <t>2017-10-05T05:03:18Z</t>
  </si>
  <si>
    <t>2017-10-05T05:14:02Z</t>
  </si>
  <si>
    <t>2017-10-05T05:20:25Z</t>
  </si>
  <si>
    <t>git://github.com/SimonGoring/tac_earthcube.git</t>
  </si>
  <si>
    <t>MDEwOlJlcG9zaXRvcnkzNjY0Mzk1ODI=</t>
  </si>
  <si>
    <t>earthcube_notebook</t>
  </si>
  <si>
    <t>yeshancqcq/earthcube_notebook</t>
  </si>
  <si>
    <t>https://github.com/yeshancqcq/earthcube_notebook</t>
  </si>
  <si>
    <t>https://api.github.com/repos/yeshancqcq/earthcube_notebook</t>
  </si>
  <si>
    <t>https://api.github.com/repos/yeshancqcq/earthcube_notebook/commits{/sha}</t>
  </si>
  <si>
    <t>https://api.github.com/repos/yeshancqcq/earthcube_notebook/comments{/number}</t>
  </si>
  <si>
    <t>https://api.github.com/repos/yeshancqcq/earthcube_notebook/issues/comments{/number}</t>
  </si>
  <si>
    <t>https://api.github.com/repos/yeshancqcq/earthcube_notebook/releases{/id}</t>
  </si>
  <si>
    <t>2021-05-11T15:58:14Z</t>
  </si>
  <si>
    <t>2021-06-29T20:50:58Z</t>
  </si>
  <si>
    <t>2021-06-29T20:50:55Z</t>
  </si>
  <si>
    <t>git://github.com/yeshancqcq/earthcube_notebook.git</t>
  </si>
  <si>
    <t>MDEwOlJlcG9zaXRvcnk2MDk4Nzc1Nw==</t>
  </si>
  <si>
    <t>ingeo</t>
  </si>
  <si>
    <t>sri-geospace/ingeo</t>
  </si>
  <si>
    <t>https://github.com/sri-geospace/ingeo</t>
  </si>
  <si>
    <t>InGeo - An NSF EarthCube project</t>
  </si>
  <si>
    <t>https://api.github.com/repos/sri-geospace/ingeo</t>
  </si>
  <si>
    <t>https://api.github.com/repos/sri-geospace/ingeo/commits{/sha}</t>
  </si>
  <si>
    <t>https://api.github.com/repos/sri-geospace/ingeo/comments{/number}</t>
  </si>
  <si>
    <t>https://api.github.com/repos/sri-geospace/ingeo/issues/comments{/number}</t>
  </si>
  <si>
    <t>https://api.github.com/repos/sri-geospace/ingeo/releases{/id}</t>
  </si>
  <si>
    <t>2016-06-12T20:29:26Z</t>
  </si>
  <si>
    <t>git://github.com/sri-geospace/ingeo.git</t>
  </si>
  <si>
    <t>GNU General Public License v3.0</t>
  </si>
  <si>
    <t>https://api.github.com/licenses/gpl-3.0</t>
  </si>
  <si>
    <t>MDEwOlJlcG9zaXRvcnkzNTk4MTA0NTA=</t>
  </si>
  <si>
    <t>geoedf/EarthCube2021</t>
  </si>
  <si>
    <t>https://github.com/geoedf/EarthCube2021</t>
  </si>
  <si>
    <t>GeoEDF EarthCube 2021 Demo Jupyter Notebooks</t>
  </si>
  <si>
    <t>https://api.github.com/repos/geoedf/EarthCube2021</t>
  </si>
  <si>
    <t>https://api.github.com/repos/geoedf/EarthCube2021/commits{/sha}</t>
  </si>
  <si>
    <t>https://api.github.com/repos/geoedf/EarthCube2021/comments{/number}</t>
  </si>
  <si>
    <t>https://api.github.com/repos/geoedf/EarthCube2021/issues/comments{/number}</t>
  </si>
  <si>
    <t>https://api.github.com/repos/geoedf/EarthCube2021/releases{/id}</t>
  </si>
  <si>
    <t>2021-04-20T12:38:01Z</t>
  </si>
  <si>
    <t>2021-10-22T12:09:58Z</t>
  </si>
  <si>
    <t>2021-10-22T12:09:56Z</t>
  </si>
  <si>
    <t>git://github.com/geoedf/EarthCube2021.git</t>
  </si>
  <si>
    <t>MDEwOlJlcG9zaXRvcnk5Mjg3NjA3Mg==</t>
  </si>
  <si>
    <t>EarthCube-DRILSDOWN</t>
  </si>
  <si>
    <t>brianmapes/EarthCube-DRILSDOWN</t>
  </si>
  <si>
    <t>https://github.com/brianmapes/EarthCube-DRILSDOWN</t>
  </si>
  <si>
    <t>https://api.github.com/repos/brianmapes/EarthCube-DRILSDOWN</t>
  </si>
  <si>
    <t>https://api.github.com/repos/brianmapes/EarthCube-DRILSDOWN/commits{/sha}</t>
  </si>
  <si>
    <t>https://api.github.com/repos/brianmapes/EarthCube-DRILSDOWN/comments{/number}</t>
  </si>
  <si>
    <t>https://api.github.com/repos/brianmapes/EarthCube-DRILSDOWN/issues/comments{/number}</t>
  </si>
  <si>
    <t>https://api.github.com/repos/brianmapes/EarthCube-DRILSDOWN/releases{/id}</t>
  </si>
  <si>
    <t>2017-05-30T21:05:06Z</t>
  </si>
  <si>
    <t>2018-06-19T01:20:15Z</t>
  </si>
  <si>
    <t>2018-06-19T01:20:14Z</t>
  </si>
  <si>
    <t>git://github.com/brianmapes/EarthCube-DRILSDOWN.git</t>
  </si>
  <si>
    <t>MDEwOlJlcG9zaXRvcnkyNDExMzkzOQ==</t>
  </si>
  <si>
    <t>earthcube_community_inventory</t>
  </si>
  <si>
    <t>sdsc/earthcube_community_inventory</t>
  </si>
  <si>
    <t>https://github.com/sdsc/earthcube_community_inventory</t>
  </si>
  <si>
    <t>https://api.github.com/repos/sdsc/earthcube_community_inventory</t>
  </si>
  <si>
    <t>https://api.github.com/repos/sdsc/earthcube_community_inventory/commits{/sha}</t>
  </si>
  <si>
    <t>https://api.github.com/repos/sdsc/earthcube_community_inventory/comments{/number}</t>
  </si>
  <si>
    <t>https://api.github.com/repos/sdsc/earthcube_community_inventory/issues/comments{/number}</t>
  </si>
  <si>
    <t>https://api.github.com/repos/sdsc/earthcube_community_inventory/releases{/id}</t>
  </si>
  <si>
    <t>2014-09-16T19:15:23Z</t>
  </si>
  <si>
    <t>git://github.com/sdsc/earthcube_community_inventory.git</t>
  </si>
  <si>
    <t>MDEwOlJlcG9zaXRvcnkyNjM3MDc0NTQ=</t>
  </si>
  <si>
    <t>EarthCube-Notebook</t>
  </si>
  <si>
    <t>cybergis/EarthCube-Notebook</t>
  </si>
  <si>
    <t>https://github.com/cybergis/EarthCube-Notebook</t>
  </si>
  <si>
    <t>https://api.github.com/repos/cybergis/EarthCube-Notebook</t>
  </si>
  <si>
    <t>https://api.github.com/repos/cybergis/EarthCube-Notebook/commits{/sha}</t>
  </si>
  <si>
    <t>https://api.github.com/repos/cybergis/EarthCube-Notebook/comments{/number}</t>
  </si>
  <si>
    <t>https://api.github.com/repos/cybergis/EarthCube-Notebook/issues/comments{/number}</t>
  </si>
  <si>
    <t>https://api.github.com/repos/cybergis/EarthCube-Notebook/releases{/id}</t>
  </si>
  <si>
    <t>2020-05-13T18:08:02Z</t>
  </si>
  <si>
    <t>2020-05-22T18:53:53Z</t>
  </si>
  <si>
    <t>2020-05-22T18:53:51Z</t>
  </si>
  <si>
    <t>git://github.com/cybergis/EarthCube-Notebook.git</t>
  </si>
  <si>
    <t>MDEwOlJlcG9zaXRvcnkzNjYwMTE1NzA=</t>
  </si>
  <si>
    <t>cf-xarray-earthcube</t>
  </si>
  <si>
    <t>malmans2/cf-xarray-earthcube</t>
  </si>
  <si>
    <t>https://github.com/malmans2/cf-xarray-earthcube</t>
  </si>
  <si>
    <t>https://api.github.com/repos/malmans2/cf-xarray-earthcube</t>
  </si>
  <si>
    <t>https://api.github.com/repos/malmans2/cf-xarray-earthcube/commits{/sha}</t>
  </si>
  <si>
    <t>https://api.github.com/repos/malmans2/cf-xarray-earthcube/comments{/number}</t>
  </si>
  <si>
    <t>https://api.github.com/repos/malmans2/cf-xarray-earthcube/issues/comments{/number}</t>
  </si>
  <si>
    <t>https://api.github.com/repos/malmans2/cf-xarray-earthcube/releases{/id}</t>
  </si>
  <si>
    <t>2021-05-10T10:58:05Z</t>
  </si>
  <si>
    <t>2021-05-14T16:39:03Z</t>
  </si>
  <si>
    <t>2021-05-14T16:39:00Z</t>
  </si>
  <si>
    <t>git://github.com/malmans2/cf-xarray-earthcube.git</t>
  </si>
  <si>
    <t>MDEwOlJlcG9zaXRvcnkzNDQ4NjU4Nzk=</t>
  </si>
  <si>
    <t>EarthCubeGraphAnalytics</t>
  </si>
  <si>
    <t>fils/EarthCubeGraphAnalytics</t>
  </si>
  <si>
    <t>https://github.com/fils/EarthCubeGraphAnalytics</t>
  </si>
  <si>
    <t xml:space="preserve">Some simple graph analytics on the EarthCube graph of schema.org/Dataset resources </t>
  </si>
  <si>
    <t>https://api.github.com/repos/fils/EarthCubeGraphAnalytics</t>
  </si>
  <si>
    <t>https://api.github.com/repos/fils/EarthCubeGraphAnalytics/commits{/sha}</t>
  </si>
  <si>
    <t>https://api.github.com/repos/fils/EarthCubeGraphAnalytics/comments{/number}</t>
  </si>
  <si>
    <t>https://api.github.com/repos/fils/EarthCubeGraphAnalytics/issues/comments{/number}</t>
  </si>
  <si>
    <t>https://api.github.com/repos/fils/EarthCubeGraphAnalytics/releases{/id}</t>
  </si>
  <si>
    <t>2021-03-05T16:18:03Z</t>
  </si>
  <si>
    <t>2021-05-27T14:47:04Z</t>
  </si>
  <si>
    <t>2021-05-27T14:47:01Z</t>
  </si>
  <si>
    <t>git://github.com/fils/EarthCubeGraphAnalytics.git</t>
  </si>
  <si>
    <t>MDEwOlJlcG9zaXRvcnkxMTMzNjI4NjQ=</t>
  </si>
  <si>
    <t>earthcube_engagement</t>
  </si>
  <si>
    <t>throughput-ec/earthcube_engagement</t>
  </si>
  <si>
    <t>https://github.com/throughput-ec/earthcube_engagement</t>
  </si>
  <si>
    <t>Building the NSF awards database component of the Throughput DB</t>
  </si>
  <si>
    <t>https://api.github.com/repos/throughput-ec/earthcube_engagement</t>
  </si>
  <si>
    <t>https://api.github.com/repos/throughput-ec/earthcube_engagement/commits{/sha}</t>
  </si>
  <si>
    <t>https://api.github.com/repos/throughput-ec/earthcube_engagement/comments{/number}</t>
  </si>
  <si>
    <t>https://api.github.com/repos/throughput-ec/earthcube_engagement/issues/comments{/number}</t>
  </si>
  <si>
    <t>https://api.github.com/repos/throughput-ec/earthcube_engagement/releases{/id}</t>
  </si>
  <si>
    <t>2017-12-06T20:15:41Z</t>
  </si>
  <si>
    <t>2017-12-07T18:24:52Z</t>
  </si>
  <si>
    <t>2017-12-06T20:15:42Z</t>
  </si>
  <si>
    <t>git://github.com/throughput-ec/earthcube_engagement.git</t>
  </si>
  <si>
    <t>MDEwOlJlcG9zaXRvcnkxMzQ4ODkwMzU=</t>
  </si>
  <si>
    <t>earthcube-geocsv</t>
  </si>
  <si>
    <t>cjolson64/earthcube-geocsv</t>
  </si>
  <si>
    <t>https://github.com/cjolson64/earthcube-geocsv</t>
  </si>
  <si>
    <t>Python library for validating and parsing files in the EarthCube geoCSV format</t>
  </si>
  <si>
    <t>https://api.github.com/repos/cjolson64/earthcube-geocsv</t>
  </si>
  <si>
    <t>https://api.github.com/repos/cjolson64/earthcube-geocsv/commits{/sha}</t>
  </si>
  <si>
    <t>https://api.github.com/repos/cjolson64/earthcube-geocsv/comments{/number}</t>
  </si>
  <si>
    <t>https://api.github.com/repos/cjolson64/earthcube-geocsv/issues/comments{/number}</t>
  </si>
  <si>
    <t>https://api.github.com/repos/cjolson64/earthcube-geocsv/releases{/id}</t>
  </si>
  <si>
    <t>2018-05-25T18:03:00Z</t>
  </si>
  <si>
    <t>2018-05-25T18:03:01Z</t>
  </si>
  <si>
    <t>git://github.com/cjolson64/earthcube-geocsv.git</t>
  </si>
  <si>
    <t>MDEwOlJlcG9zaXRvcnkzMDAzMzU5MDc=</t>
  </si>
  <si>
    <t>earthcube_utilities</t>
  </si>
  <si>
    <t>earthcube/earthcube_utilities</t>
  </si>
  <si>
    <t>https://github.com/earthcube/earthcube_utilities</t>
  </si>
  <si>
    <t>crawl and assert data-repository metadata for search</t>
  </si>
  <si>
    <t>https://api.github.com/repos/earthcube/earthcube_utilities</t>
  </si>
  <si>
    <t>https://api.github.com/repos/earthcube/earthcube_utilities/commits{/sha}</t>
  </si>
  <si>
    <t>https://api.github.com/repos/earthcube/earthcube_utilities/comments{/number}</t>
  </si>
  <si>
    <t>https://api.github.com/repos/earthcube/earthcube_utilities/issues/comments{/number}</t>
  </si>
  <si>
    <t>https://api.github.com/repos/earthcube/earthcube_utilities/releases{/id}</t>
  </si>
  <si>
    <t>2020-10-01T15:52:37Z</t>
  </si>
  <si>
    <t>2021-11-15T23:47:11Z</t>
  </si>
  <si>
    <t>2021-11-16T05:06:55Z</t>
  </si>
  <si>
    <t>git://github.com/earthcube/earthcube_utilities.git</t>
  </si>
  <si>
    <t>MDEwOlJlcG9zaXRvcnkxNTY4OTE3Mjg=</t>
  </si>
  <si>
    <t>EarthCubeGeochron.github.io</t>
  </si>
  <si>
    <t>EarthCubeGeochron/EarthCubeGeochron.github.io</t>
  </si>
  <si>
    <t>https://github.com/EarthCubeGeochron/EarthCubeGeochron.github.io</t>
  </si>
  <si>
    <t>Github pages landing page for the EarthCube Geochronology at the Frontier project.</t>
  </si>
  <si>
    <t>https://api.github.com/repos/EarthCubeGeochron/EarthCubeGeochron.github.io</t>
  </si>
  <si>
    <t>https://api.github.com/repos/EarthCubeGeochron/EarthCubeGeochron.github.io/commits{/sha}</t>
  </si>
  <si>
    <t>https://api.github.com/repos/EarthCubeGeochron/EarthCubeGeochron.github.io/comments{/number}</t>
  </si>
  <si>
    <t>https://api.github.com/repos/EarthCubeGeochron/EarthCubeGeochron.github.io/issues/comments{/number}</t>
  </si>
  <si>
    <t>https://api.github.com/repos/EarthCubeGeochron/EarthCubeGeochron.github.io/releases{/id}</t>
  </si>
  <si>
    <t>2018-11-09T16:53:57Z</t>
  </si>
  <si>
    <t>2018-11-09T16:54:00Z</t>
  </si>
  <si>
    <t>2018-11-09T16:53:58Z</t>
  </si>
  <si>
    <t>git://github.com/EarthCubeGeochron/EarthCubeGeochron.github.io.git</t>
  </si>
  <si>
    <t>MDEwOlJlcG9zaXRvcnkzNjYxNzk4NDU=</t>
  </si>
  <si>
    <t>ec2021_balwada_etal</t>
  </si>
  <si>
    <t>dhruvbalwada/ec2021_balwada_etal</t>
  </si>
  <si>
    <t>https://github.com/dhruvbalwada/ec2021_balwada_etal</t>
  </si>
  <si>
    <t>Submission to EarthCube call for notebooks 2021.</t>
  </si>
  <si>
    <t>https://api.github.com/repos/dhruvbalwada/ec2021_balwada_etal</t>
  </si>
  <si>
    <t>https://api.github.com/repos/dhruvbalwada/ec2021_balwada_etal/commits{/sha}</t>
  </si>
  <si>
    <t>https://api.github.com/repos/dhruvbalwada/ec2021_balwada_etal/comments{/number}</t>
  </si>
  <si>
    <t>https://api.github.com/repos/dhruvbalwada/ec2021_balwada_etal/issues/comments{/number}</t>
  </si>
  <si>
    <t>https://api.github.com/repos/dhruvbalwada/ec2021_balwada_etal/releases{/id}</t>
  </si>
  <si>
    <t>2021-05-10T21:26:57Z</t>
  </si>
  <si>
    <t>2021-06-11T00:29:18Z</t>
  </si>
  <si>
    <t>2021-06-11T00:29:10Z</t>
  </si>
  <si>
    <t>git://github.com/dhruvbalwada/ec2021_balwada_etal.git</t>
  </si>
  <si>
    <t>Creative Commons Zero v1.0 Universal</t>
  </si>
  <si>
    <t>https://api.github.com/licenses/cc0-1.0</t>
  </si>
  <si>
    <t>MDEwOlJlcG9zaXRvcnkyNzczMDM0NA==</t>
  </si>
  <si>
    <t>Code-Final---Earthcube-</t>
  </si>
  <si>
    <t>KeijiKimura/Code-Final---Earthcube-</t>
  </si>
  <si>
    <t>https://github.com/KeijiKimura/Code-Final---Earthcube-</t>
  </si>
  <si>
    <t>Keiji's Code FInal</t>
  </si>
  <si>
    <t>https://api.github.com/repos/KeijiKimura/Code-Final---Earthcube-</t>
  </si>
  <si>
    <t>https://api.github.com/repos/KeijiKimura/Code-Final---Earthcube-/commits{/sha}</t>
  </si>
  <si>
    <t>https://api.github.com/repos/KeijiKimura/Code-Final---Earthcube-/comments{/number}</t>
  </si>
  <si>
    <t>https://api.github.com/repos/KeijiKimura/Code-Final---Earthcube-/issues/comments{/number}</t>
  </si>
  <si>
    <t>https://api.github.com/repos/KeijiKimura/Code-Final---Earthcube-/releases{/id}</t>
  </si>
  <si>
    <t>2014-12-08T19:10:07Z</t>
  </si>
  <si>
    <t>2014-12-08T19:19:30Z</t>
  </si>
  <si>
    <t>git://github.com/KeijiKimura/Code-Final---Earthcube-.git</t>
  </si>
  <si>
    <t>Processing</t>
  </si>
  <si>
    <t>MDEwOlJlcG9zaXRvcnkyNDExMzY5OA==</t>
  </si>
  <si>
    <t>earthcube_community_resources</t>
  </si>
  <si>
    <t>sdsc/earthcube_community_resources</t>
  </si>
  <si>
    <t>https://github.com/sdsc/earthcube_community_resources</t>
  </si>
  <si>
    <t>https://api.github.com/repos/sdsc/earthcube_community_resources</t>
  </si>
  <si>
    <t>https://api.github.com/repos/sdsc/earthcube_community_resources/commits{/sha}</t>
  </si>
  <si>
    <t>https://api.github.com/repos/sdsc/earthcube_community_resources/comments{/number}</t>
  </si>
  <si>
    <t>https://api.github.com/repos/sdsc/earthcube_community_resources/issues/comments{/number}</t>
  </si>
  <si>
    <t>https://api.github.com/repos/sdsc/earthcube_community_resources/releases{/id}</t>
  </si>
  <si>
    <t>2014-09-16T19:11:25Z</t>
  </si>
  <si>
    <t>git://github.com/sdsc/earthcube_community_resources.git</t>
  </si>
  <si>
    <t>R_kgDOGVFchw</t>
  </si>
  <si>
    <t>ec_workshops</t>
  </si>
  <si>
    <t>throughput-ec/ec_workshops</t>
  </si>
  <si>
    <t>https://github.com/throughput-ec/ec_workshops</t>
  </si>
  <si>
    <t>Developing EarthCube-related notebook-construction workshops/hackathons</t>
  </si>
  <si>
    <t>https://api.github.com/repos/throughput-ec/ec_workshops</t>
  </si>
  <si>
    <t>https://api.github.com/repos/throughput-ec/ec_workshops/commits{/sha}</t>
  </si>
  <si>
    <t>https://api.github.com/repos/throughput-ec/ec_workshops/comments{/number}</t>
  </si>
  <si>
    <t>https://api.github.com/repos/throughput-ec/ec_workshops/issues/comments{/number}</t>
  </si>
  <si>
    <t>https://api.github.com/repos/throughput-ec/ec_workshops/releases{/id}</t>
  </si>
  <si>
    <t>2021-11-04T22:53:51Z</t>
  </si>
  <si>
    <t>2021-11-04T22:54:22Z</t>
  </si>
  <si>
    <t>2021-11-04T22:53:52Z</t>
  </si>
  <si>
    <t>git://github.com/throughput-ec/ec_workshops.git</t>
  </si>
  <si>
    <t>MDEwOlJlcG9zaXRvcnkxMjgwOTQwNzQ=</t>
  </si>
  <si>
    <t>geodiveR</t>
  </si>
  <si>
    <t>EarthCubeGeochron/geodiveR</t>
  </si>
  <si>
    <t>https://github.com/EarthCubeGeochron/geodiveR</t>
  </si>
  <si>
    <t>An R package to manage many of the common workflow processes within a GeoDeepDive (https://geodeepdive.org/) workflow.</t>
  </si>
  <si>
    <t>https://api.github.com/repos/EarthCubeGeochron/geodiveR</t>
  </si>
  <si>
    <t>https://api.github.com/repos/EarthCubeGeochron/geodiveR/commits{/sha}</t>
  </si>
  <si>
    <t>https://api.github.com/repos/EarthCubeGeochron/geodiveR/comments{/number}</t>
  </si>
  <si>
    <t>https://api.github.com/repos/EarthCubeGeochron/geodiveR/issues/comments{/number}</t>
  </si>
  <si>
    <t>https://api.github.com/repos/EarthCubeGeochron/geodiveR/releases{/id}</t>
  </si>
  <si>
    <t>2018-04-04T17:05:11Z</t>
  </si>
  <si>
    <t>2019-11-17T23:08:13Z</t>
  </si>
  <si>
    <t>2018-08-30T22:36:46Z</t>
  </si>
  <si>
    <t>git://github.com/EarthCubeGeochron/geodiveR.git</t>
  </si>
  <si>
    <t>cran,deepdive,earthcube,nlp,r,r-package</t>
  </si>
  <si>
    <t>MDEwOlJlcG9zaXRvcnkyNjMxNzU4NzE=</t>
  </si>
  <si>
    <t>EC-Argovis-API-Demo</t>
  </si>
  <si>
    <t>tylertucker202/EC-Argovis-API-Demo</t>
  </si>
  <si>
    <t>https://github.com/tylertucker202/EC-Argovis-API-Demo</t>
  </si>
  <si>
    <t>Demonstration of Argovis Python API - For Earthcube 2020 meeting</t>
  </si>
  <si>
    <t>https://api.github.com/repos/tylertucker202/EC-Argovis-API-Demo</t>
  </si>
  <si>
    <t>https://api.github.com/repos/tylertucker202/EC-Argovis-API-Demo/commits{/sha}</t>
  </si>
  <si>
    <t>https://api.github.com/repos/tylertucker202/EC-Argovis-API-Demo/comments{/number}</t>
  </si>
  <si>
    <t>https://api.github.com/repos/tylertucker202/EC-Argovis-API-Demo/issues/comments{/number}</t>
  </si>
  <si>
    <t>https://api.github.com/repos/tylertucker202/EC-Argovis-API-Demo/releases{/id}</t>
  </si>
  <si>
    <t>2020-05-11T22:47:48Z</t>
  </si>
  <si>
    <t>2020-06-26T05:48:04Z</t>
  </si>
  <si>
    <t>2021-08-23T20:44:41Z</t>
  </si>
  <si>
    <t>git://github.com/tylertucker202/EC-Argovis-API-Demo.git</t>
  </si>
  <si>
    <t>MDEwOlJlcG9zaXRvcnkyNjUwMDU3MjM=</t>
  </si>
  <si>
    <t>UnacquiredSites</t>
  </si>
  <si>
    <t>throughput-ec/UnacquiredSites</t>
  </si>
  <si>
    <t>https://github.com/throughput-ec/UnacquiredSites</t>
  </si>
  <si>
    <t>Retrieving site information from journal articles for domain data repositories, including the Neotoma Paleoecology Database (neotomadb.org)</t>
  </si>
  <si>
    <t>https://api.github.com/repos/throughput-ec/UnacquiredSites</t>
  </si>
  <si>
    <t>https://api.github.com/repos/throughput-ec/UnacquiredSites/commits{/sha}</t>
  </si>
  <si>
    <t>https://api.github.com/repos/throughput-ec/UnacquiredSites/comments{/number}</t>
  </si>
  <si>
    <t>https://api.github.com/repos/throughput-ec/UnacquiredSites/issues/comments{/number}</t>
  </si>
  <si>
    <t>https://api.github.com/repos/throughput-ec/UnacquiredSites/releases{/id}</t>
  </si>
  <si>
    <t>2020-05-18T17:02:33Z</t>
  </si>
  <si>
    <t>2021-01-20T04:40:00Z</t>
  </si>
  <si>
    <t>2021-01-20T04:39:58Z</t>
  </si>
  <si>
    <t>git://github.com/throughput-ec/UnacquiredSites.git</t>
  </si>
  <si>
    <t>deep-dive,earthcube,geodeepdive,neotoma,nlp,paleoecology,scraping</t>
  </si>
  <si>
    <t>MDEwOlJlcG9zaXRvcnkyNzMyNDU3ODY=</t>
  </si>
  <si>
    <t>mercantile</t>
  </si>
  <si>
    <t>earthcubearchitecture-project418/mercantile</t>
  </si>
  <si>
    <t>https://github.com/earthcubearchitecture-project418/mercantile</t>
  </si>
  <si>
    <t>A refactoring of interfaces (APIs) for EarthCube graph.</t>
  </si>
  <si>
    <t>https://api.github.com/repos/earthcubearchitecture-project418/mercantile</t>
  </si>
  <si>
    <t>https://api.github.com/repos/earthcubearchitecture-project418/mercantile/commits{/sha}</t>
  </si>
  <si>
    <t>https://api.github.com/repos/earthcubearchitecture-project418/mercantile/comments{/number}</t>
  </si>
  <si>
    <t>https://api.github.com/repos/earthcubearchitecture-project418/mercantile/issues/comments{/number}</t>
  </si>
  <si>
    <t>https://api.github.com/repos/earthcubearchitecture-project418/mercantile/releases{/id}</t>
  </si>
  <si>
    <t>2020-06-18T13:27:16Z</t>
  </si>
  <si>
    <t>2020-10-12T14:35:21Z</t>
  </si>
  <si>
    <t>2020-10-12T14:35:19Z</t>
  </si>
  <si>
    <t>git://github.com/earthcubearchitecture-project418/mercantile.git</t>
  </si>
  <si>
    <t>Go</t>
  </si>
  <si>
    <t>MDEwOlJlcG9zaXRvcnkyNjI1NzYzMDc=</t>
  </si>
  <si>
    <t>Earth-Cube-2020</t>
  </si>
  <si>
    <t>roxyboy/Earth-Cube-2020</t>
  </si>
  <si>
    <t>https://github.com/roxyboy/Earth-Cube-2020</t>
  </si>
  <si>
    <t>Notebook respository for the 2020 EarthCube Annual Meeting</t>
  </si>
  <si>
    <t>https://api.github.com/repos/roxyboy/Earth-Cube-2020</t>
  </si>
  <si>
    <t>https://api.github.com/repos/roxyboy/Earth-Cube-2020/commits{/sha}</t>
  </si>
  <si>
    <t>https://api.github.com/repos/roxyboy/Earth-Cube-2020/comments{/number}</t>
  </si>
  <si>
    <t>https://api.github.com/repos/roxyboy/Earth-Cube-2020/issues/comments{/number}</t>
  </si>
  <si>
    <t>https://api.github.com/repos/roxyboy/Earth-Cube-2020/releases{/id}</t>
  </si>
  <si>
    <t>2020-05-09T13:24:56Z</t>
  </si>
  <si>
    <t>2020-05-13T19:55:21Z</t>
  </si>
  <si>
    <t>2020-05-13T18:13:02Z</t>
  </si>
  <si>
    <t>git://github.com/roxyboy/Earth-Cube-2020.git</t>
  </si>
  <si>
    <t>MDEwOlJlcG9zaXRvcnk0MDk4NjY4Nw==</t>
  </si>
  <si>
    <t>2014-EarthCube-BuildingBlocks-EnablingCollaboration-14402930-vivo-source</t>
  </si>
  <si>
    <t>NCAR/2014-EarthCube-BuildingBlocks-EnablingCollaboration-14402930-vivo-source</t>
  </si>
  <si>
    <t>https://github.com/NCAR/2014-EarthCube-BuildingBlocks-EnablingCollaboration-14402930-vivo-source</t>
  </si>
  <si>
    <t>Three-tier build for EarthCollab VIVO</t>
  </si>
  <si>
    <t>https://api.github.com/repos/NCAR/2014-EarthCube-BuildingBlocks-EnablingCollaboration-14402930-vivo-source</t>
  </si>
  <si>
    <t>https://api.github.com/repos/NCAR/2014-EarthCube-BuildingBlocks-EnablingCollaboration-14402930-vivo-source/commits{/sha}</t>
  </si>
  <si>
    <t>https://api.github.com/repos/NCAR/2014-EarthCube-BuildingBlocks-EnablingCollaboration-14402930-vivo-source/comments{/number}</t>
  </si>
  <si>
    <t>https://api.github.com/repos/NCAR/2014-EarthCube-BuildingBlocks-EnablingCollaboration-14402930-vivo-source/issues/comments{/number}</t>
  </si>
  <si>
    <t>https://api.github.com/repos/NCAR/2014-EarthCube-BuildingBlocks-EnablingCollaboration-14402930-vivo-source/releases{/id}</t>
  </si>
  <si>
    <t>2015-08-18T17:25:35Z</t>
  </si>
  <si>
    <t>2017-06-21T16:35:32Z</t>
  </si>
  <si>
    <t>2018-07-25T22:55:52Z</t>
  </si>
  <si>
    <t>git://github.com/NCAR/2014-EarthCube-BuildingBlocks-EnablingCollaboration-14402930-vivo-source.git</t>
  </si>
  <si>
    <t>FreeMarker</t>
  </si>
  <si>
    <t>MDEwOlJlcG9zaXRvcnkzNTc0MzU2NTU=</t>
  </si>
  <si>
    <t>EC2021_autogluon_notebook</t>
  </si>
  <si>
    <t>sxjscience/EC2021_autogluon_notebook</t>
  </si>
  <si>
    <t>https://github.com/sxjscience/EC2021_autogluon_notebook</t>
  </si>
  <si>
    <t>Notebook that demonstrates AutoGluon (Notebook submission to EarthCube 2021)</t>
  </si>
  <si>
    <t>https://api.github.com/repos/sxjscience/EC2021_autogluon_notebook</t>
  </si>
  <si>
    <t>https://api.github.com/repos/sxjscience/EC2021_autogluon_notebook/commits{/sha}</t>
  </si>
  <si>
    <t>https://api.github.com/repos/sxjscience/EC2021_autogluon_notebook/comments{/number}</t>
  </si>
  <si>
    <t>https://api.github.com/repos/sxjscience/EC2021_autogluon_notebook/issues/comments{/number}</t>
  </si>
  <si>
    <t>https://api.github.com/repos/sxjscience/EC2021_autogluon_notebook/releases{/id}</t>
  </si>
  <si>
    <t>2021-04-13T05:35:34Z</t>
  </si>
  <si>
    <t>2021-05-17T03:15:50Z</t>
  </si>
  <si>
    <t>2021-05-17T03:15:47Z</t>
  </si>
  <si>
    <t>git://github.com/sxjscience/EC2021_autogluon_notebook.git</t>
  </si>
  <si>
    <t>MDEwOlJlcG9zaXRvcnkxMzQ4OTM5NTc=</t>
  </si>
  <si>
    <t>ECAHM_Metrics</t>
  </si>
  <si>
    <t>SimonGoring/ECAHM_Metrics</t>
  </si>
  <si>
    <t>https://github.com/SimonGoring/ECAHM_Metrics</t>
  </si>
  <si>
    <t>A repository for the EarthCube All Hands Meeting Metrics Presentation</t>
  </si>
  <si>
    <t>https://api.github.com/repos/SimonGoring/ECAHM_Metrics</t>
  </si>
  <si>
    <t>https://api.github.com/repos/SimonGoring/ECAHM_Metrics/commits{/sha}</t>
  </si>
  <si>
    <t>https://api.github.com/repos/SimonGoring/ECAHM_Metrics/comments{/number}</t>
  </si>
  <si>
    <t>https://api.github.com/repos/SimonGoring/ECAHM_Metrics/issues/comments{/number}</t>
  </si>
  <si>
    <t>https://api.github.com/repos/SimonGoring/ECAHM_Metrics/releases{/id}</t>
  </si>
  <si>
    <t>2018-05-25T18:57:57Z</t>
  </si>
  <si>
    <t>2018-10-11T01:37:03Z</t>
  </si>
  <si>
    <t>2018-10-11T01:37:01Z</t>
  </si>
  <si>
    <t>git://github.com/SimonGoring/ECAHM_Metrics.git</t>
  </si>
  <si>
    <t>MDEwOlJlcG9zaXRvcnkyOTg2OTYzNzg=</t>
  </si>
  <si>
    <t>throughput_docs</t>
  </si>
  <si>
    <t>throughput-ec/throughput_docs</t>
  </si>
  <si>
    <t>https://github.com/throughput-ec/throughput_docs</t>
  </si>
  <si>
    <t>The documentation repository for Throughput.</t>
  </si>
  <si>
    <t>https://api.github.com/repos/throughput-ec/throughput_docs</t>
  </si>
  <si>
    <t>https://api.github.com/repos/throughput-ec/throughput_docs/commits{/sha}</t>
  </si>
  <si>
    <t>https://api.github.com/repos/throughput-ec/throughput_docs/comments{/number}</t>
  </si>
  <si>
    <t>https://api.github.com/repos/throughput-ec/throughput_docs/issues/comments{/number}</t>
  </si>
  <si>
    <t>https://api.github.com/repos/throughput-ec/throughput_docs/releases{/id}</t>
  </si>
  <si>
    <t>2020-09-25T23:01:23Z</t>
  </si>
  <si>
    <t>2021-11-03T01:17:06Z</t>
  </si>
  <si>
    <t>2021-11-03T01:17:03Z</t>
  </si>
  <si>
    <t>git://github.com/throughput-ec/throughput_docs.git</t>
  </si>
  <si>
    <t>documentation,earthcube,mkdocs,throughput-database</t>
  </si>
  <si>
    <t>MDEwOlJlcG9zaXRvcnkyNzQxNDEyMg==</t>
  </si>
  <si>
    <t>ProgramOfficeRoles</t>
  </si>
  <si>
    <t>silky/ProgramOfficeRoles</t>
  </si>
  <si>
    <t>https://github.com/silky/ProgramOfficeRoles</t>
  </si>
  <si>
    <t>These are the roles and accountabilities the staff have at EarthCube</t>
  </si>
  <si>
    <t>https://api.github.com/repos/silky/ProgramOfficeRoles</t>
  </si>
  <si>
    <t>https://api.github.com/repos/silky/ProgramOfficeRoles/commits{/sha}</t>
  </si>
  <si>
    <t>https://api.github.com/repos/silky/ProgramOfficeRoles/comments{/number}</t>
  </si>
  <si>
    <t>https://api.github.com/repos/silky/ProgramOfficeRoles/issues/comments{/number}</t>
  </si>
  <si>
    <t>https://api.github.com/repos/silky/ProgramOfficeRoles/releases{/id}</t>
  </si>
  <si>
    <t>2014-12-02T03:58:21Z</t>
  </si>
  <si>
    <t>2019-11-14T22:01:01Z</t>
  </si>
  <si>
    <t>2014-12-01T20:16:35Z</t>
  </si>
  <si>
    <t>git://github.com/silky/ProgramOfficeRoles.git</t>
  </si>
  <si>
    <t>MDEwOlJlcG9zaXRvcnkyMTUzNjUzMjc=</t>
  </si>
  <si>
    <t>dcschus.github.io</t>
  </si>
  <si>
    <t>DCSCHUS/dcschus.github.io</t>
  </si>
  <si>
    <t>https://github.com/DCSCHUS/dcschus.github.io</t>
  </si>
  <si>
    <t>Repository for EarthCube RCN: “What About Model Data?”  Determining Best Practices for Archiving and Reproducibility</t>
  </si>
  <si>
    <t>https://api.github.com/repos/DCSCHUS/dcschus.github.io</t>
  </si>
  <si>
    <t>https://api.github.com/repos/DCSCHUS/dcschus.github.io/commits{/sha}</t>
  </si>
  <si>
    <t>https://api.github.com/repos/DCSCHUS/dcschus.github.io/comments{/number}</t>
  </si>
  <si>
    <t>https://api.github.com/repos/DCSCHUS/dcschus.github.io/issues/comments{/number}</t>
  </si>
  <si>
    <t>https://api.github.com/repos/DCSCHUS/dcschus.github.io/releases{/id}</t>
  </si>
  <si>
    <t>2019-10-15T18:09:07Z</t>
  </si>
  <si>
    <t>2019-10-15T18:52:55Z</t>
  </si>
  <si>
    <t>2019-10-15T18:52:54Z</t>
  </si>
  <si>
    <t>git://github.com/DCSCHUS/dcschus.github.io.git</t>
  </si>
  <si>
    <t>MDEwOlJlcG9zaXRvcnkyMTU2MDAxNDg=</t>
  </si>
  <si>
    <t>modeldatarcn.github.io</t>
  </si>
  <si>
    <t>modeldatarcn/modeldatarcn.github.io</t>
  </si>
  <si>
    <t>https://github.com/modeldatarcn/modeldatarcn.github.io</t>
  </si>
  <si>
    <t>EarthCube RCN: “What About Model Data?”  Determining Best Practices for Archiving and Reproducibility Website</t>
  </si>
  <si>
    <t>https://api.github.com/repos/modeldatarcn/modeldatarcn.github.io</t>
  </si>
  <si>
    <t>https://api.github.com/repos/modeldatarcn/modeldatarcn.github.io/commits{/sha}</t>
  </si>
  <si>
    <t>https://api.github.com/repos/modeldatarcn/modeldatarcn.github.io/comments{/number}</t>
  </si>
  <si>
    <t>https://api.github.com/repos/modeldatarcn/modeldatarcn.github.io/issues/comments{/number}</t>
  </si>
  <si>
    <t>https://api.github.com/repos/modeldatarcn/modeldatarcn.github.io/releases{/id}</t>
  </si>
  <si>
    <t>2019-10-16T16:59:01Z</t>
  </si>
  <si>
    <t>2021-08-18T21:29:53Z</t>
  </si>
  <si>
    <t>2021-08-18T21:29:50Z</t>
  </si>
  <si>
    <t>git://github.com/modeldatarcn/modeldatarcn.github.io.git</t>
  </si>
  <si>
    <t>MDEwOlJlcG9zaXRvcnkxMTUwNTM5ODA=</t>
  </si>
  <si>
    <t>URSI-Engagement</t>
  </si>
  <si>
    <t>ryangooch/URSI-Engagement</t>
  </si>
  <si>
    <t>https://github.com/ryangooch/URSI-Engagement</t>
  </si>
  <si>
    <t>Repository for Analysis for the Earthcube Engagement Presentation for URSI 2018</t>
  </si>
  <si>
    <t>https://api.github.com/repos/ryangooch/URSI-Engagement</t>
  </si>
  <si>
    <t>https://api.github.com/repos/ryangooch/URSI-Engagement/commits{/sha}</t>
  </si>
  <si>
    <t>https://api.github.com/repos/ryangooch/URSI-Engagement/comments{/number}</t>
  </si>
  <si>
    <t>https://api.github.com/repos/ryangooch/URSI-Engagement/issues/comments{/number}</t>
  </si>
  <si>
    <t>https://api.github.com/repos/ryangooch/URSI-Engagement/releases{/id}</t>
  </si>
  <si>
    <t>2017-12-21T22:49:46Z</t>
  </si>
  <si>
    <t>2018-01-02T21:16:59Z</t>
  </si>
  <si>
    <t>git://github.com/ryangooch/URSI-Engagement.git</t>
  </si>
  <si>
    <t>MDEwOlJlcG9zaXRvcnk2NDIzMzkzNA==</t>
  </si>
  <si>
    <t>AboutDigitalCrust</t>
  </si>
  <si>
    <t>digitalcrust/AboutDigitalCrust</t>
  </si>
  <si>
    <t>https://github.com/digitalcrust/AboutDigitalCrust</t>
  </si>
  <si>
    <t>Information about the NSF EarthCube Digital Crust project for context in this GitHub org</t>
  </si>
  <si>
    <t>https://api.github.com/repos/digitalcrust/AboutDigitalCrust</t>
  </si>
  <si>
    <t>https://api.github.com/repos/digitalcrust/AboutDigitalCrust/commits{/sha}</t>
  </si>
  <si>
    <t>https://api.github.com/repos/digitalcrust/AboutDigitalCrust/comments{/number}</t>
  </si>
  <si>
    <t>https://api.github.com/repos/digitalcrust/AboutDigitalCrust/issues/comments{/number}</t>
  </si>
  <si>
    <t>https://api.github.com/repos/digitalcrust/AboutDigitalCrust/releases{/id}</t>
  </si>
  <si>
    <t>2016-07-26T15:45:29Z</t>
  </si>
  <si>
    <t>2016-07-28T13:47:49Z</t>
  </si>
  <si>
    <t>git://github.com/digitalcrust/AboutDigitalCrust.git</t>
  </si>
  <si>
    <t>MDEwOlJlcG9zaXRvcnkxMjAzNjQ2MTM=</t>
  </si>
  <si>
    <t>ASSET</t>
  </si>
  <si>
    <t>NCAR/ASSET</t>
  </si>
  <si>
    <t>https://github.com/NCAR/ASSET</t>
  </si>
  <si>
    <t>This is the Github site for the Accelerating Scientific workflowS using EarthCube Technologies (ASSET) project</t>
  </si>
  <si>
    <t>https://api.github.com/repos/NCAR/ASSET</t>
  </si>
  <si>
    <t>https://api.github.com/repos/NCAR/ASSET/commits{/sha}</t>
  </si>
  <si>
    <t>https://api.github.com/repos/NCAR/ASSET/comments{/number}</t>
  </si>
  <si>
    <t>https://api.github.com/repos/NCAR/ASSET/issues/comments{/number}</t>
  </si>
  <si>
    <t>https://api.github.com/repos/NCAR/ASSET/releases{/id}</t>
  </si>
  <si>
    <t>2018-02-05T21:33:34Z</t>
  </si>
  <si>
    <t>2019-02-24T18:39:01Z</t>
  </si>
  <si>
    <t>2018-10-29T22:25:40Z</t>
  </si>
  <si>
    <t>git://github.com/NCAR/ASSET.git</t>
  </si>
  <si>
    <t>MDEwOlJlcG9zaXRvcnkxOTM1NTg0MTI=</t>
  </si>
  <si>
    <t>CDFSemanticNetwork</t>
  </si>
  <si>
    <t>earthcubearchitecture-project418/CDFSemanticNetwork</t>
  </si>
  <si>
    <t>https://github.com/earthcubearchitecture-project418/CDFSemanticNetwork</t>
  </si>
  <si>
    <t>A Semantic Network built from the structured data on the web offerings of the EarthCube CDF members</t>
  </si>
  <si>
    <t>https://api.github.com/repos/earthcubearchitecture-project418/CDFSemanticNetwork</t>
  </si>
  <si>
    <t>https://api.github.com/repos/earthcubearchitecture-project418/CDFSemanticNetwork/commits{/sha}</t>
  </si>
  <si>
    <t>https://api.github.com/repos/earthcubearchitecture-project418/CDFSemanticNetwork/comments{/number}</t>
  </si>
  <si>
    <t>https://api.github.com/repos/earthcubearchitecture-project418/CDFSemanticNetwork/issues/comments{/number}</t>
  </si>
  <si>
    <t>https://api.github.com/repos/earthcubearchitecture-project418/CDFSemanticNetwork/releases{/id}</t>
  </si>
  <si>
    <t>2019-06-24T18:29:20Z</t>
  </si>
  <si>
    <t>2020-02-27T20:29:05Z</t>
  </si>
  <si>
    <t>2020-01-27T18:19:03Z</t>
  </si>
  <si>
    <t>git://github.com/earthcubearchitecture-project418/CDFSemanticNetwork.git</t>
  </si>
  <si>
    <t>MDEwOlJlcG9zaXRvcnkxODQ4ODU2OTk=</t>
  </si>
  <si>
    <t>geoschemas-org.github.io</t>
  </si>
  <si>
    <t>geoschemas-org/geoschemas-org.github.io</t>
  </si>
  <si>
    <t>https://github.com/geoschemas-org/geoschemas-org.github.io</t>
  </si>
  <si>
    <t>geoschemas.org website</t>
  </si>
  <si>
    <t>https://api.github.com/repos/geoschemas-org/geoschemas-org.github.io</t>
  </si>
  <si>
    <t>https://api.github.com/repos/geoschemas-org/geoschemas-org.github.io/commits{/sha}</t>
  </si>
  <si>
    <t>https://api.github.com/repos/geoschemas-org/geoschemas-org.github.io/comments{/number}</t>
  </si>
  <si>
    <t>https://api.github.com/repos/geoschemas-org/geoschemas-org.github.io/issues/comments{/number}</t>
  </si>
  <si>
    <t>https://api.github.com/repos/geoschemas-org/geoschemas-org.github.io/releases{/id}</t>
  </si>
  <si>
    <t>2019-05-04T11:23:10Z</t>
  </si>
  <si>
    <t>2021-09-12T21:32:54Z</t>
  </si>
  <si>
    <t>2021-09-12T21:32:51Z</t>
  </si>
  <si>
    <t>git://github.com/geoschemas-org/geoschemas-org.github.io.git</t>
  </si>
  <si>
    <t>earthcube,esip,geoschemas-org,schema-org,structured-data</t>
  </si>
  <si>
    <t>MDEwOlJlcG9zaXRvcnkzNjc3NTQ3NDE=</t>
  </si>
  <si>
    <t>JP_01_Real_Time_Alignment_and_Distribution_of_Weather_Radar_Data_with_Rain_Gauge_Data_for_Deep_Learn</t>
  </si>
  <si>
    <t>jaypotnis/JP_01_Real_Time_Alignment_and_Distribution_of_Weather_Radar_Data_with_Rain_Gauge_Data_for_Deep_Learn</t>
  </si>
  <si>
    <t>https://github.com/jaypotnis/JP_01_Real_Time_Alignment_and_Distribution_of_Weather_Radar_Data_with_Rain_Gauge_Data_for_Deep_Learn</t>
  </si>
  <si>
    <t>Quantitative Precipitation Estimation (QPE) based on weather radar observations plays a significant role in the understanding of weather events, especially in real-time, where fast evolving phenomena like convective storm cells can be dangerous. We wish to demonstrate QPE using deep learning as an alternative approach to empirical relationship equations between rainfall rate and reflectivity which were developed in the past. QPE using radar reflectivity is one of the possible applications of deep learning in the weather radar field. Preprocessing this data and saving it in real-time on cloud would let the users skip the time-consuming preprocessing step and assist them to directly get to the deep learning phase. To train and test deep learning models with radar data, we must align rain gauge data in space and time. This data preprocessing requires time and resource consuming processes that involve downloading, extracting, gridding, aligning the radar data with respect to every gauge in the region. If this preprocessed dataset was readily available in real-time, deep learning can be easily performed on it by anyone without going through the heavy computations required in the process. EarthCube’s CHORDS tool is a real-time data service that can be used to store preprocessed data on cloud so that it can be accessed whenever and wherever required. In this work, we demonstrate the steps involved in preprocessing such as accessing WSR-88D radar and NASA-TRMM rain gauge data, Cartesian gridding of radar data, aligning the radar data with gauge data in real-time. This aligned data is stored on cloud using CHORDS, so that it can be readily available to users who wish to use it for deep learning. The notebook will also demonstrate the procedure for storing and retrieving the dataset from CHORDS server and an example of the deep learning process on the downloaded dataset.</t>
  </si>
  <si>
    <t>https://api.github.com/repos/jaypotnis/JP_01_Real_Time_Alignment_and_Distribution_of_Weather_Radar_Data_with_Rain_Gauge_Data_for_Deep_Learn</t>
  </si>
  <si>
    <t>https://api.github.com/repos/jaypotnis/JP_01_Real_Time_Alignment_and_Distribution_of_Weather_Radar_Data_with_Rain_Gauge_Data_for_Deep_Learn/commits{/sha}</t>
  </si>
  <si>
    <t>https://api.github.com/repos/jaypotnis/JP_01_Real_Time_Alignment_and_Distribution_of_Weather_Radar_Data_with_Rain_Gauge_Data_for_Deep_Learn/comments{/number}</t>
  </si>
  <si>
    <t>https://api.github.com/repos/jaypotnis/JP_01_Real_Time_Alignment_and_Distribution_of_Weather_Radar_Data_with_Rain_Gauge_Data_for_Deep_Learn/issues/comments{/number}</t>
  </si>
  <si>
    <t>https://api.github.com/repos/jaypotnis/JP_01_Real_Time_Alignment_and_Distribution_of_Weather_Radar_Data_with_Rain_Gauge_Data_for_Deep_Learn/releases{/id}</t>
  </si>
  <si>
    <t>2021-05-16T00:26:22Z</t>
  </si>
  <si>
    <t>2021-06-11T21:56:10Z</t>
  </si>
  <si>
    <t>2021-06-11T21:56:08Z</t>
  </si>
  <si>
    <t>git://github.com/jaypotnis/JP_01_Real_Time_Alignment_and_Distribution_of_Weather_Radar_Data_with_Rain_Gauge_Data_for_Deep_Learn.git</t>
  </si>
  <si>
    <t>has_issues</t>
  </si>
  <si>
    <t>has_projects</t>
  </si>
  <si>
    <t>id</t>
  </si>
  <si>
    <t>node_id</t>
  </si>
  <si>
    <t>name</t>
  </si>
  <si>
    <t>full_name</t>
  </si>
  <si>
    <t>private</t>
  </si>
  <si>
    <t>owner</t>
  </si>
  <si>
    <t>html_url</t>
  </si>
  <si>
    <t>description</t>
  </si>
  <si>
    <t>fork</t>
  </si>
  <si>
    <t>url</t>
  </si>
  <si>
    <t>commits_url</t>
  </si>
  <si>
    <t>comments_url</t>
  </si>
  <si>
    <t>issue_comment_url</t>
  </si>
  <si>
    <t>releases_url</t>
  </si>
  <si>
    <t>created_at</t>
  </si>
  <si>
    <t>updated_at</t>
  </si>
  <si>
    <t>pushed_at</t>
  </si>
  <si>
    <t>git_url</t>
  </si>
  <si>
    <t>homepage</t>
  </si>
  <si>
    <t>size</t>
  </si>
  <si>
    <t>stargazers_count</t>
  </si>
  <si>
    <t>watchers_count</t>
  </si>
  <si>
    <t>language</t>
  </si>
  <si>
    <t>has_downloads</t>
  </si>
  <si>
    <t>has_wiki</t>
  </si>
  <si>
    <t>has_pages</t>
  </si>
  <si>
    <t>forks_count</t>
  </si>
  <si>
    <t>open_issues_count</t>
  </si>
  <si>
    <t>license.name</t>
  </si>
  <si>
    <t>license.url</t>
  </si>
  <si>
    <t>topics</t>
  </si>
  <si>
    <t>visibility</t>
  </si>
  <si>
    <t>forks</t>
  </si>
  <si>
    <t>open_issues</t>
  </si>
  <si>
    <t>watchers</t>
  </si>
  <si>
    <t>repositoryName</t>
  </si>
  <si>
    <t>cc-thredds-pycsw</t>
  </si>
  <si>
    <t>cinergi_dispatch_dev</t>
  </si>
  <si>
    <t>cinergi-annotator</t>
  </si>
  <si>
    <t>CINERGIDataCuration</t>
  </si>
  <si>
    <t>cinergi-enhancers</t>
  </si>
  <si>
    <t>CINERGI-PROV</t>
  </si>
  <si>
    <t>client</t>
  </si>
  <si>
    <t>d1lod</t>
  </si>
  <si>
    <t>drilsdown</t>
  </si>
  <si>
    <t>ecproject-trello-parser</t>
  </si>
  <si>
    <t>entk-experiments</t>
  </si>
  <si>
    <t>Fence</t>
  </si>
  <si>
    <t>file-picker</t>
  </si>
  <si>
    <t>Foundry</t>
  </si>
  <si>
    <t>foundry-docker</t>
  </si>
  <si>
    <t>gddregexapi</t>
  </si>
  <si>
    <t>gddregexvueapp</t>
  </si>
  <si>
    <t>geoportal-server-catalog</t>
  </si>
  <si>
    <t>gleaner</t>
  </si>
  <si>
    <t>glharvest</t>
  </si>
  <si>
    <t>glservices</t>
  </si>
  <si>
    <t>ICEBERG-administration</t>
  </si>
  <si>
    <t>IRDDive</t>
  </si>
  <si>
    <t>jupyter-cinergi</t>
  </si>
  <si>
    <t>laserchron-uploader</t>
  </si>
  <si>
    <t>mean-cinergi</t>
  </si>
  <si>
    <t>p418Notebooks</t>
  </si>
  <si>
    <t>p418NotebooksMATLAB</t>
  </si>
  <si>
    <t>p418NotebooksR</t>
  </si>
  <si>
    <t>p419dcatservices</t>
  </si>
  <si>
    <t>PROVaaS</t>
  </si>
  <si>
    <t>radical.entk</t>
  </si>
  <si>
    <t>schemamapping</t>
  </si>
  <si>
    <t>server</t>
  </si>
  <si>
    <t>some_cinergi_enhancers</t>
  </si>
  <si>
    <t>Sparrow</t>
  </si>
  <si>
    <t>throughput_api</t>
  </si>
  <si>
    <t>throughput_prov</t>
  </si>
  <si>
    <t>throughput_vue</t>
  </si>
  <si>
    <t>throughputdb</t>
  </si>
  <si>
    <t>upload-status</t>
  </si>
  <si>
    <t>webUI2</t>
  </si>
  <si>
    <t>xmlsitemap</t>
  </si>
  <si>
    <t>name2021</t>
  </si>
  <si>
    <t>repositoryName2020</t>
  </si>
  <si>
    <t>newrepo</t>
  </si>
  <si>
    <t>ProjectName</t>
  </si>
  <si>
    <t>content type</t>
  </si>
  <si>
    <t>Organization</t>
  </si>
  <si>
    <t>Participants</t>
  </si>
  <si>
    <t>Enabling Scientific Collaboration project</t>
  </si>
  <si>
    <t>project management</t>
  </si>
  <si>
    <t>EarthCube Enabling Collaboration</t>
  </si>
  <si>
    <t>EarthCube Building Blocks Grant Enabling Scientific Collaboration NSF#1440293. See also: http://workspace.earthcube.org/enabling-scientific-collaboration-and-discovery-through-semantic-connections.  0 Releases.</t>
  </si>
  <si>
    <t>Ben gneissone, hudajkhan, kmaull-ucar, Matt Mayernik, C. Brooks Snyder, John J. Allison</t>
  </si>
  <si>
    <t>Enabling Scientific Collaboration: UNAVCO VIVO project template</t>
  </si>
  <si>
    <t>Deployed application</t>
  </si>
  <si>
    <t>EarthCube Enabling Collaboration project</t>
  </si>
  <si>
    <t>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t>
  </si>
  <si>
    <t>Ben gneissone, Ted Lawless</t>
  </si>
  <si>
    <t>CyberConnector project</t>
  </si>
  <si>
    <t>EarthCube CyberConnector</t>
  </si>
  <si>
    <t>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t>
  </si>
  <si>
    <t>CyberConnector Simplified</t>
  </si>
  <si>
    <t>application</t>
  </si>
  <si>
    <t>https://github.com/CSISS/cc-thredds-pycsw</t>
  </si>
  <si>
    <t>Simplified CyberConnector/CyberWay repository for THREDDS, pycsw, docker system. 1 Release. No documentation</t>
  </si>
  <si>
    <t>Juozas Gaigalas</t>
  </si>
  <si>
    <t>EarthCube CDF Registry Working Group</t>
  </si>
  <si>
    <t>Specification development</t>
  </si>
  <si>
    <t>EarthCube Council of Data Facilities</t>
  </si>
  <si>
    <t>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t>
  </si>
  <si>
    <t>Doug Fils, Adam Shepherd</t>
  </si>
  <si>
    <t>GeoCODES Gleaner harvest data graphs</t>
  </si>
  <si>
    <t>data</t>
  </si>
  <si>
    <t>EarthCube GeoCODES</t>
  </si>
  <si>
    <t>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t>
  </si>
  <si>
    <t>Doug Fils</t>
  </si>
  <si>
    <t>CHORDS application code</t>
  </si>
  <si>
    <t>EarthCube CHORDS project</t>
  </si>
  <si>
    <t>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t>
  </si>
  <si>
    <t>Mike Daniels; code committers: Charlie Martin, Mike Dye, terrieyang, Aaron Zastruga, Sophia Chen, intRobyn</t>
  </si>
  <si>
    <t>CHORDS project web documentation</t>
  </si>
  <si>
    <t>documentation</t>
  </si>
  <si>
    <t>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t>
  </si>
  <si>
    <t>Data Discovery Studio (CINERGI) Jupyter Notebooks-Dispatchers</t>
  </si>
  <si>
    <t>Notebooks</t>
  </si>
  <si>
    <t>https://github.com/ShutongLi/cinergi_dispatch_dev</t>
  </si>
  <si>
    <t>EarthCube Data Discovery Studio (CINERGI)</t>
  </si>
  <si>
    <t>Jupyter notebooks for identifying data distribution datatypes and dispatching data to a notebook to work with the data. Also files for mapping schema.org JSON-LD metdata to ISO19139. 0 Releases. No Readme.</t>
  </si>
  <si>
    <t>Shutong Li, Stephen Richard</t>
  </si>
  <si>
    <t>Data Discovery Studio (CINERGI) annotation tool</t>
  </si>
  <si>
    <t>https://github.com/CINERGI/cinergi-annotator</t>
  </si>
  <si>
    <t>This is a web based tool to edit/annotate CINERGI pipeline enhanced metadata records. Groovy/Grails. 0 Releases.</t>
  </si>
  <si>
    <t>Burak Ozyurt</t>
  </si>
  <si>
    <t>Data Discovery Studio (CINERGI)</t>
  </si>
  <si>
    <t>https://github.com/RockyCal/CINERGIDataCuration</t>
  </si>
  <si>
    <t>Validation tools for metadata to be harvested into CINERGI (Data Discovery Studio). 0 Releases. No Readme.</t>
  </si>
  <si>
    <t>Raquel (Rocky), eliu9, Anoushka Bose, Azfar Alam</t>
  </si>
  <si>
    <t>Data Discovery Studio (CINERGI)-metadata enhancers</t>
  </si>
  <si>
    <t>application template</t>
  </si>
  <si>
    <t>https://github.com/CINERGI/cinergi-enhancers</t>
  </si>
  <si>
    <t xml:space="preserve">Starter project for developing enhancers for CINERGI Foundry pipeline system. 0 Releases. </t>
  </si>
  <si>
    <t>David Valentine</t>
  </si>
  <si>
    <t>Data Discovery Studio (CINERGI) Simulated pipeline output</t>
  </si>
  <si>
    <t>testing</t>
  </si>
  <si>
    <t>https://github.com/SciCrunch/CINERGI-PROV</t>
  </si>
  <si>
    <t>Simulated data from CINERGI pipeline and python clients to connect to the PROVaaS server. 0 Releases</t>
  </si>
  <si>
    <t>Tanu Malik, Pinkalicious</t>
  </si>
  <si>
    <t>Data Discovery Studio (CINERGI) crawler</t>
  </si>
  <si>
    <t>Crawler for the EarthCube - CINERGI project to crawl URLS.  This crawler/scraper is meant to gather metadata from earth science resources.  Dependencies are Python 3.4, and the following libraries: xml.etree.ElementTree, urllib.request, urllib.parse, re and bs4. Python code. 0 Releases.</t>
  </si>
  <si>
    <t>Raquel (Rocky), Anoushka Bose, Nikov Nizh, Sigha (Github names….)</t>
  </si>
  <si>
    <t>GeoCODES GUI client</t>
  </si>
  <si>
    <t>web site</t>
  </si>
  <si>
    <t>https://github.com/earthcubearchitecture-project418gui/client</t>
  </si>
  <si>
    <t>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t>
  </si>
  <si>
    <t xml:space="preserve">Eric Lingerfelt, Alex McNurlan </t>
  </si>
  <si>
    <t>CyberWay project</t>
  </si>
  <si>
    <t>EarthCube CyberWay</t>
  </si>
  <si>
    <t>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t>
  </si>
  <si>
    <t>PI:  Dr. Liping Di;  Co-I: James Kinter,  David Bromwich, Eugene Yu;  Implementation Leader: Ziheng Sun; Organization participation:  GMU CSISS, COLA, OSU Byrd Center; Collaborators:  Michael D. Daniels (NCAR/EOL, Chords), Dr. Mohan Ramamurthy (Unidata, GeoWS)</t>
  </si>
  <si>
    <t>Critical Zone Integrative Microbial Ecology Activity</t>
  </si>
  <si>
    <t>documentation; notebooks</t>
  </si>
  <si>
    <t>EarthCube CZIMEA Integrative activity</t>
  </si>
  <si>
    <t>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t>
  </si>
  <si>
    <t>Emilio Mayorga,  Landung Setiawan, Folker Meyer</t>
  </si>
  <si>
    <t>GeoLINK harvested DataONE Linked Open Data graph</t>
  </si>
  <si>
    <t>https://github.com/ec-geolink/d1lod</t>
  </si>
  <si>
    <t>EarthCube GeoLink</t>
  </si>
  <si>
    <t>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t>
  </si>
  <si>
    <t>Bryce Mecum, Rushiraj Nenuji, Matt Jones</t>
  </si>
  <si>
    <t>EarthCube GeoLink Design</t>
  </si>
  <si>
    <t>Design information about the EarthCube Geolink project.  See website at http://www.geolink.org/. 0 Releases. No Readme content.</t>
  </si>
  <si>
    <t xml:space="preserve">Adila Krisnadhi, Bryce Mecum, Adam Shepherd, Matt Jones, Peng Ji, Doug Fils, YingJie Hu, Tom Narok, Julie McMurry </t>
  </si>
  <si>
    <t>DRILSDOWN project</t>
  </si>
  <si>
    <t>https://github.com/Unidata/drilsdown</t>
  </si>
  <si>
    <t>EarthCube DRILSDOWN</t>
  </si>
  <si>
    <t>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t>
  </si>
  <si>
    <t>Brian Mapes, Cece Hedrick, Suvarchal Kumar Cheedela, Jeff McWhirter, Yuan Ho</t>
  </si>
  <si>
    <t xml:space="preserve">EarthCube Organization </t>
  </si>
  <si>
    <t>EarthCube Office</t>
  </si>
  <si>
    <t xml:space="preserve">Top level repository for EC initiatives. 0 Releases. </t>
  </si>
  <si>
    <t>DRILSDOWN project B Mapes</t>
  </si>
  <si>
    <t xml:space="preserve">EarthCube DRILSDOWN </t>
  </si>
  <si>
    <t>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t>
  </si>
  <si>
    <t>Brian Mapes, Suvarchal Kumar Cheedela</t>
  </si>
  <si>
    <t>OceanLink project</t>
  </si>
  <si>
    <t>EarthCube OceanLink</t>
  </si>
  <si>
    <t>Software associated with EarthCube EAGER project (OceanLink??). 	Working version of oceanlink pattern code. Java. 0 Releases. No Readme content.</t>
  </si>
  <si>
    <t>Tom Narok</t>
  </si>
  <si>
    <t>EarthCube investigator networks</t>
  </si>
  <si>
    <t>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t>
  </si>
  <si>
    <t>Simon Goring</t>
  </si>
  <si>
    <t>EarthCube Metrics presentation 2018</t>
  </si>
  <si>
    <t>A repository for the EarthCube All Hands Meeting Metrics Presentation; This repository contains a presenation, made using reveal.js for the EarthCube All Hands Meeting in Arlington, VA, June 2018. The presentation can be run using any browser, either by pointing the browser to goring.org, or by cloning the repository and opening the index.html file locally. 0 Releases</t>
  </si>
  <si>
    <t>EarthCube Advancing netCDF-CF Project</t>
  </si>
  <si>
    <t>EarthCube Advancing netCDF-CF for the Geoscience Community</t>
  </si>
  <si>
    <t>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t>
  </si>
  <si>
    <t>Aleksandar Jelenak, Ethan Davis, dasantek, Charlie Zender, Tim Whiteaker, Ryan May, Daniel Lee</t>
  </si>
  <si>
    <t>EarthCube office Trello scraper</t>
  </si>
  <si>
    <t>https://github.com/earthcubearchitecture-ecprojects/ecproject-trello-parser</t>
  </si>
  <si>
    <t>EarthCube office</t>
  </si>
  <si>
    <t>Programming and Database to harvest EC Project information from Trello. Implementation: php, data is in a JSON file. Code extracts content from JSON, and  executes a bunch of SQL to insert data into a database. 0 Releases. No Readme</t>
  </si>
  <si>
    <t>Eric Lingerfelt</t>
  </si>
  <si>
    <t>Earthcube resource registry ontology (ECCRO)</t>
  </si>
  <si>
    <t>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t>
  </si>
  <si>
    <t>Stephen Richard, Ruth Duerr, Ilya Zaslavsky</t>
  </si>
  <si>
    <t>Ensemble Toolkit (EnTK) experiments for IPDPS 2017</t>
  </si>
  <si>
    <t>https://github.com/radical-experiments/entk-experiments/</t>
  </si>
  <si>
    <t>EarthCube Ensemble Toolkit for Earth Sciences</t>
  </si>
  <si>
    <t>This repository contains all the EnTK scripts + input data, notebooks, resulting plots. The raw data consisting of all the profiles are kept in the tarballs. All contents of this repository pertain to the work done for the IPDPS 2017 conference. 1 Release.</t>
  </si>
  <si>
    <t>Vivek Balasubramanian (vivek.balasubramanian@rutgers.edu)</t>
  </si>
  <si>
    <t>GeoCODES Fence</t>
  </si>
  <si>
    <t>https://github.com/earthcubearchitecture-project418/fence</t>
  </si>
  <si>
    <t>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t>
  </si>
  <si>
    <t>Digital Crust ScienceBase file picker</t>
  </si>
  <si>
    <t>https://github.com/digitalcrust/file-picker</t>
  </si>
  <si>
    <t>EarthCube Digital Crust</t>
  </si>
  <si>
    <t>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t>
  </si>
  <si>
    <t>Derek J. Williams</t>
  </si>
  <si>
    <t>Data Discovery Studio (CINERGI) metadata pipeline</t>
  </si>
  <si>
    <t>https://github.com/CINERGI/Foundry</t>
  </si>
  <si>
    <t>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t>
  </si>
  <si>
    <t>Burak Ozyurt, David Valentine, Adam Schachne</t>
  </si>
  <si>
    <t>Data Discovery Studio (CINERGI) Dockerized  Foundry pipeline</t>
  </si>
  <si>
    <t>https://github.com/CINERGI/foundry-docker</t>
  </si>
  <si>
    <t>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t>
  </si>
  <si>
    <t>GeoDeepDive Regex Library API</t>
  </si>
  <si>
    <t>https://github.com/EarthCubeGeochron/gddregexapi</t>
  </si>
  <si>
    <t>EarthCube Geochron</t>
  </si>
  <si>
    <t>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t>
  </si>
  <si>
    <t>GeoDeepDive   regex database navigator</t>
  </si>
  <si>
    <t>https://github.com/EarthCubeGeochron/gddregexvueapp</t>
  </si>
  <si>
    <t>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t>
  </si>
  <si>
    <t>GeoDeepDive workflow-R</t>
  </si>
  <si>
    <t>An R package to manage many of the common workflow processes within a GeoDeepDive (https://geodeepdive.org/) workflow. 0 Releases. No Readme content.</t>
  </si>
  <si>
    <t>Simon Goring, Katrin Leinweber</t>
  </si>
  <si>
    <t>Data Discovery Studio (CINERGI) User Interface</t>
  </si>
  <si>
    <t>https://github.com/CINERGI/geoportal-server-catalog</t>
  </si>
  <si>
    <t>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t>
  </si>
  <si>
    <t>David Valentine, Ilya Zaslavsky, Stephen Richard, plus 8 other community developers.</t>
  </si>
  <si>
    <t>Geochemas.org web site</t>
  </si>
  <si>
    <t>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t>
  </si>
  <si>
    <t>Adam Shepherd</t>
  </si>
  <si>
    <t>EarthCube GeoCODES Gleaner</t>
  </si>
  <si>
    <t>https://github.com/earthcubearchitecture-project418/gleaner</t>
  </si>
  <si>
    <t>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t>
  </si>
  <si>
    <t>Doug Fils, Adam Shepherd, David Valentine</t>
  </si>
  <si>
    <t>GeoLink Harvest System</t>
  </si>
  <si>
    <t>https://github.com/ec-geolink/glharvest</t>
  </si>
  <si>
    <t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t>
  </si>
  <si>
    <t>Bryce Mecum, Matt Jones</t>
  </si>
  <si>
    <t>GeoLink Services</t>
  </si>
  <si>
    <t>https://github.com/ec-geolink/glservices</t>
  </si>
  <si>
    <t>Simple service API's for accessing the GeoLink triple store.  This is mostly a set of sandbox services to allow for further discussions with groups interested in exploring the use of GeoLink in thier efforts. 1 release.  Uses Javascript, GO, CSS</t>
  </si>
  <si>
    <t>Ensemble Toolkit for Earth Sciences workflows</t>
  </si>
  <si>
    <t>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t>
  </si>
  <si>
    <t>Weiming-Hu, Vivek Balasubramanian, Matteo Turilli, Shantenu Jha, Guido Cervone</t>
  </si>
  <si>
    <t>ICEBERG: Imagery Cyberinfrastructure and Extensible Building-Blocks to Enhance Research in the Geosciences</t>
  </si>
  <si>
    <t>https://github.com/iceberg-project/ICEBERG-administration</t>
  </si>
  <si>
    <t>University of California-Santa Barbara</t>
  </si>
  <si>
    <t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t>
  </si>
  <si>
    <t>Heather Lynch, bspitzbart, Ioannis Paraskevakos</t>
  </si>
  <si>
    <t>https://github.com/iceberg-project/ICEBERG-administration.git</t>
  </si>
  <si>
    <t>GeoChron Ice Rafted Debris (IRD) Data Mining</t>
  </si>
  <si>
    <t>https://github.com/EarthCubeGeochron/IRDDive</t>
  </si>
  <si>
    <t>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t>
  </si>
  <si>
    <t>Jeremiah Marsicek, Simon Goring, Shan Ye, Katrin Leinweber</t>
  </si>
  <si>
    <t>Data Discovery Studio (CINERGI) Jupyter notebooks - using search results</t>
  </si>
  <si>
    <t>https://github.com/CINERGI/jupyter-cinergi</t>
  </si>
  <si>
    <t>This repository contains Jupyter notebook files for use in linking CINERGI search results to notebook applications that can directly consume data from an online service or downloadable file.  Notebooks can be launched with myBinder.  0 Releases</t>
  </si>
  <si>
    <t>Stephen Richard, Ilya Zaslavsky, David Valentine, Craig Willis</t>
  </si>
  <si>
    <t>Data Discovery Studio (CINERGI) -Jupyter notebooks</t>
  </si>
  <si>
    <t>https://github.com/nds-org/jupyter-cinergi</t>
  </si>
  <si>
    <t>Jupyter environment for Cinergi; iPython notebook. Set up for Workbench demonstration at EC annual meeting. 0 Releases.</t>
  </si>
  <si>
    <t>Craig Willis</t>
  </si>
  <si>
    <t>LaserChron archive data upload</t>
  </si>
  <si>
    <t>https://github.com/EarthCubeGeochron/laserchron-uploader</t>
  </si>
  <si>
    <t>Upload data to the LaserChron archive. Requires Python 3 (tested on Python 3.7).  It can be used for basic management of the LaserChron data S3 bucket. 0 Releases.</t>
  </si>
  <si>
    <t>Daven Quinn</t>
  </si>
  <si>
    <t>EarthCube Earth System Bridge MCM mapping tool</t>
  </si>
  <si>
    <t>EarthCube Earth System Bridge project</t>
  </si>
  <si>
    <t>EarthCube MCM Mapping tool, An interactive Modeler for the project Earth System Bridge.  Can't tell from repo content or links what the software does… 1 Release.</t>
  </si>
  <si>
    <t>Sasha Rudan, sinisarudan</t>
  </si>
  <si>
    <t>Data Discovery Studio (CINERGI) interface on MEAN stack</t>
  </si>
  <si>
    <t>https://github.com/asonnenschein/mean-cinergi</t>
  </si>
  <si>
    <t>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t>
  </si>
  <si>
    <t>Adrian Sonnenschein</t>
  </si>
  <si>
    <t>What About model data RCN</t>
  </si>
  <si>
    <t>EarthCube RCN</t>
  </si>
  <si>
    <t>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t>
  </si>
  <si>
    <t>Doug Schuster, schuster@ucar.edu</t>
  </si>
  <si>
    <t>NDS workbench Dockerfiles</t>
  </si>
  <si>
    <t>National Data Service</t>
  </si>
  <si>
    <t>Scratch space for the Labs Workbench EarthCube services; contains DockerFile and bash sh scripts.  [Looks like docker files for NDS workbench demo]. 0 releases. No Readme.</t>
  </si>
  <si>
    <t>Mike Lambert</t>
  </si>
  <si>
    <t>GeoCODES iPython notebooks</t>
  </si>
  <si>
    <t>https://github.com/earthcubearchitecture-project418/p418Notebooks</t>
  </si>
  <si>
    <t>Ipython notebooks and other interactive shell interfaces to Project 418 services. 0 Releases. No Readme content.</t>
  </si>
  <si>
    <t>Doug Fils, Eric Lingerfelt</t>
  </si>
  <si>
    <t>GeoCODES MATLAB notebooks</t>
  </si>
  <si>
    <t>https://github.com/earthcubearchitecture-project418/p418NotebooksMATLAB</t>
  </si>
  <si>
    <t>Notebooks in MATLAB using the Livescript language for P418 Access. 0 Releases. No Readme content.</t>
  </si>
  <si>
    <t>Kelly Luetkemeyer, Eric Lingerfelt</t>
  </si>
  <si>
    <t>GeoCODES R Markdown notebooks</t>
  </si>
  <si>
    <t>https://github.com/earthcubearchitecture-project418/p418NotebooksR</t>
  </si>
  <si>
    <t>Notebooks in the R language for P418 Access. 0 Releases. No Readme content.</t>
  </si>
  <si>
    <t>GeoCODES DCAT Service Metadata conventions</t>
  </si>
  <si>
    <t>https://github.com/earthcubearchitecture-project418/p419dcatservices</t>
  </si>
  <si>
    <t>Development of approaches to encode information about  DCAT Dataservices for using in Schema.org JSON-LD in EarthCube registries.  Includes documentation, example instances encoded in JSON-LD. 0 Releases.</t>
  </si>
  <si>
    <t>Adam Shepherd, Stephen Richard, Doug Fils</t>
  </si>
  <si>
    <t>Data Discovery Studio (CINERGI) Provenance API Server</t>
  </si>
  <si>
    <t>https://github.com/CINERGI/PROVaaS</t>
  </si>
  <si>
    <t>The Provenance API Server for CINERGI. Python, with Docker scripts. 1 Release. No ReadMe.</t>
  </si>
  <si>
    <t>Cristian Vlaescu, ci-dig, David Valentine, Tanu Malik</t>
  </si>
  <si>
    <t>Ensemble Toolkit</t>
  </si>
  <si>
    <t>https://github.com/radical-cybertools/radical.entk</t>
  </si>
  <si>
    <t>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56 Releases.</t>
  </si>
  <si>
    <t>main github committer: Vivek Balasubramanian (vivek.balasubramanian@rutgers.edu); 13 other committers</t>
  </si>
  <si>
    <t xml:space="preserve">Data Discovery Studio (CINERGI) metadata schema mapping </t>
  </si>
  <si>
    <t>schema mapping</t>
  </si>
  <si>
    <t>https://github.com/CINERGI/schemamapping</t>
  </si>
  <si>
    <t>files for mapping from schema.org JSON-LD and qualified Dublin Core XML  into the ISO19139 XML metadata scheme for CINERGI pipeline. XSLT. 0 Releases.</t>
  </si>
  <si>
    <t xml:space="preserve">Stephen Richard, Katrin Leinweber </t>
  </si>
  <si>
    <t>GeoCODES GUI server</t>
  </si>
  <si>
    <t>https://github.com/earthcubearchitecture-project418gui/server</t>
  </si>
  <si>
    <t>Javascript, node.js application to validate JSON-LD docs describing EarthCube resources from GUI client; uses JSON schema documents for validation.  Demonstration deployed at https://earthcube.org/webapps/geocodes/registration/.   See project page at https://www.earthcube.org/p418gui. 0 Releases.</t>
  </si>
  <si>
    <t>Eric Lingerfelt, Alex McNurlan, Maura Allen</t>
  </si>
  <si>
    <t>Data Discovery Studio (CINERGI) Enhancer- Organization VIAF identifier</t>
  </si>
  <si>
    <t>https://github.com/CINERGI/some_cinergi_enhancers</t>
  </si>
  <si>
    <t>A low level API for an enhancer meant to work on CINERGI metadata objects (ISO19139 XML) to validate organizations by searching the organization names in the Virtual International Authority (VIAF) database of corporate names (http://viaf.org/), and adding VIAF identifiers to the metadata. 0 Releases</t>
  </si>
  <si>
    <t>Burak Ozyurt, Raquel (Rocky)</t>
  </si>
  <si>
    <t>GeoChron Sparrow data system for geochemical labs</t>
  </si>
  <si>
    <t>https://github.com/EarthCubeGeochron/Sparrow</t>
  </si>
  <si>
    <t xml:space="preserve">A software tool and schema+API spec for connecting laboratory measurements to data consumers. Helps labs organize their data and provide it to community data systems. See https://sparrow-data.org for more information. 4 releases.  Other repos at https://github.com/EarthCubeGeochron for deployments at various labs. </t>
  </si>
  <si>
    <t>Daven Quinn, Ian Ross, Shan Ye</t>
  </si>
  <si>
    <t>TAC presentation 2017</t>
  </si>
  <si>
    <t>EarthCube Office Simon Goring</t>
  </si>
  <si>
    <t>reveal.js presentation for EarthCube's Tech &amp; Architecture Committee. This presentation uses reveal.js but includes original content generated by Simon Goring. It can be run simply by opening the index.html file. 0 Releases.</t>
  </si>
  <si>
    <t>Throughput API</t>
  </si>
  <si>
    <t>https://github.com/throughput-ec/throughput_api</t>
  </si>
  <si>
    <t>EarthCube Throughput</t>
  </si>
  <si>
    <t>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t>
  </si>
  <si>
    <t>EarthCube Throughput Provenance server</t>
  </si>
  <si>
    <t>https://github.com/throughput-ec/throughput_prov</t>
  </si>
  <si>
    <t>Throughput update to the ESIP Labs Provisium code, and implementation of the W3C PROV-AQ note (https://provisium.io).  This a rewrite of the Provisium code started under ESIP (https://github.com/ESIPFed/provisium). It is dramatically different to apply lessons learned. It has been updated as part of EarthCube THROUGHPUT. 0 Releases.</t>
  </si>
  <si>
    <t>Throughput viewer service</t>
  </si>
  <si>
    <t>https://github.com/throughput-ec/throughput_vue</t>
  </si>
  <si>
    <t>Single page application to serve basic Throughput services (direct annotation of a graph element). This application connects to the Throughput annotation graph database. The database itself uses a data model based on the W3C Annotation standard, although modified to fit the graph database model we have developed, and further modified for several use-cases to fit with unser interaction models. 0 Releases.</t>
  </si>
  <si>
    <t>Throughput Annotation Database</t>
  </si>
  <si>
    <t>https://github.com/throughput-ec/throughputdb</t>
  </si>
  <si>
    <t>The repository for the throughput Annotation Database. Cypher Queries &amp; Case Studies. This repository contains the raw code for the neo4j Docker container, test data for populating the database, database scripts for the database schema and constraints, and helper cypher scripts.  This is a neo4j Annotation Engine designed to run in a docker container for deployment portability &amp; to facilitate reproducibility among collaborators. The intention of this engine is to provide a platform for the credentialed crowd-sourcing of scientific records and publications without requiring underlying data resources to manage additional unstructured data. 0 Releases.</t>
  </si>
  <si>
    <t>Digital Crust S3 pipeline upload</t>
  </si>
  <si>
    <t>https://github.com/digitalcrust/upload-status</t>
  </si>
  <si>
    <t>Listens and publishes S3 file creations to the pipeline.  Pipeline was intended to extract data for loading into searchable database, and analyzing datatypes for semantic indexing.  DockerFiles, JARs, Gradle files. 0 Releases.</t>
  </si>
  <si>
    <t>Jeff Allen, Derek J. Williams</t>
  </si>
  <si>
    <t>Earthcube Engagement Presentation URSI 2018</t>
  </si>
  <si>
    <t>Repository for Analysis for the Earthcube Engagement Presentation for URSI 2018. R code, CQL, and JSON. 0 Releases. No Readme content.</t>
  </si>
  <si>
    <t>Ryan Gooch, Simon Goring</t>
  </si>
  <si>
    <t>GeoCODES Web UI</t>
  </si>
  <si>
    <t>https://github.com/earthcubearchitecture-project418/webUI2</t>
  </si>
  <si>
    <t>Web User Interface consisting of JQuery-based Components communicating with the Geodex web services. For GeoCODES demonstration; Docker files, JavaScript, CSS implementation. 0 Releases. No Readme content.</t>
  </si>
  <si>
    <t>Data Discovery Studio (CINERGI)-XML sitemap generation</t>
  </si>
  <si>
    <t>https://github.com/CINERGI/xmlsitemap</t>
  </si>
  <si>
    <t>Tools for generating xml sitemap for CINERGI catalog; linked URLs will show html versions of ISO metadata records with schema.org Dataset markup included as a script. Implemented with iPython notebooks.  Also a notebook for analyzing dataset distribution information in ISO 19139 XML metadata. 0 Releases.</t>
  </si>
  <si>
    <t>Stephen Richard</t>
  </si>
  <si>
    <t>RepoName</t>
  </si>
  <si>
    <t>xxx</t>
  </si>
  <si>
    <t>A set of scripts to perform information retrieval and crawling of the Computational Infrastructure for Geodynamics website, and to automatically run code analysis on that model repository.  Work sponsored by the National Science Foundation funded project ICER-1343800.</t>
  </si>
  <si>
    <t>Chris Mattmann, jihyunoh</t>
  </si>
  <si>
    <t>https://github.com/earthcubearchitecture-ecprojects/ecproject-trello-parser.git</t>
  </si>
  <si>
    <t>no content</t>
  </si>
  <si>
    <t>xxxAboutDigitalCrust</t>
  </si>
  <si>
    <t>Accelerating Scientific workflowS using EarthCube Technologies</t>
  </si>
  <si>
    <t>None</t>
  </si>
  <si>
    <t>Sky Bristol</t>
  </si>
  <si>
    <t>Mike Daniels</t>
  </si>
  <si>
    <t>Juozas Gaigalas, Ziheng Sun, Sreten Cvetojevic</t>
  </si>
  <si>
    <t>https://github.com/CSISS/cc-thredds-pycsw.git</t>
  </si>
  <si>
    <t>notebook to demonstrate the use of cf-xarray to build an analysis pipeline that works on a wide variety of cloud-available datasets such as the CMIP6 archive, the CESM Large Ensemble, various satellite datasets, and that uses xESMF to regrid this wide variety of datasets to a common grid to facilitate analysis of anomalies.</t>
  </si>
  <si>
    <t>Mattia Almansi, Pascal Bourgault, Deepak Cherian</t>
  </si>
  <si>
    <t>cf-xarray</t>
  </si>
  <si>
    <t>Charlie Martin, intRobyn, CrazyCatProgrammer, Mike Dye</t>
  </si>
  <si>
    <t>https://github.com/CINERGI/cinergi-annotator.git</t>
  </si>
  <si>
    <t>https://github.com/ShutongLi/cinergi_dispatch_dev.git</t>
  </si>
  <si>
    <t>skip-- not useful?</t>
  </si>
  <si>
    <t>https://github.com/RockyCal/CINERGIDataCuration.git</t>
  </si>
  <si>
    <t>https://github.com/CINERGI/cinergi-enhancers.git</t>
  </si>
  <si>
    <t>https://github.com/SciCrunch/CINERGI-PROV.git</t>
  </si>
  <si>
    <t xml:space="preserve">Raquel (Rocky), Anoushka Bose, Nikov Nizh, Sigha </t>
  </si>
  <si>
    <t>xxxCode-Final---Earthcube-</t>
  </si>
  <si>
    <t>Keiji's Code Final. No documentation, unclear what its for.</t>
  </si>
  <si>
    <t>https://github.com/earthcubearchitecture-project418gui/client.git</t>
  </si>
  <si>
    <t>NONE</t>
  </si>
  <si>
    <t xml:space="preserve">Repository for EarthCube RCN: “What About Model Data?”  Determining Best Practices for Archiving and Reproducibility. Blank template </t>
  </si>
  <si>
    <t>Doug Schuster</t>
  </si>
  <si>
    <t>https://github.com/ec-geolink/d1lod.git</t>
  </si>
  <si>
    <t>What About Model Data</t>
  </si>
  <si>
    <t>https://github.com/Unidata/drilsdown.git</t>
  </si>
  <si>
    <t xml:space="preserve">Top level repository for EC initiatives. The gh-pages branch contains content for https://earthcube.github.io/earthcube/, and is the default branch for this repository. 0 Releases. </t>
  </si>
  <si>
    <t>Stephen Richard, Craig Willis, David Valentine, Kenton McHenry</t>
  </si>
  <si>
    <t>Notebook</t>
  </si>
  <si>
    <t>A Python notebook for extracting and manipulating Macrostrat data. This notebook is submitted for the 2021 EarthCube Annual Meeting.</t>
  </si>
  <si>
    <t>Shan Ye</t>
  </si>
  <si>
    <t xml:space="preserve"> </t>
  </si>
  <si>
    <t>sparrow-uw-cosmo</t>
  </si>
  <si>
    <t>https://github.com/EarthCubeGeochron/sparrow-uw-cosmo</t>
  </si>
  <si>
    <t>Sparrow implementation for the UW Madison Cosmogenic Nuclides Lab</t>
  </si>
  <si>
    <t>https://github.com/EarthCubeGeochron/sparrow-uw-cosmo.git</t>
  </si>
  <si>
    <t>https://github.com/EarthCubeGeochron/IRDDive.git</t>
  </si>
  <si>
    <t>Mike Bobak, David Valentine</t>
  </si>
  <si>
    <t>GeoCODES</t>
  </si>
  <si>
    <t>Utility code for minipulating (meta)data in NoteBooks from GeoCODES search. Code to create parameterized NoteBook gists (from a template) for opening in colab</t>
  </si>
  <si>
    <t>Diagnosing submesoscale mode water formation in eNATL60; notebooks to calculate the submesoscale potential vorticity flux terms Mode-water_Jfluxes.ipynb via the parametrization proposed by Wenegrat et al. (2013) to diagnose the relative contribution of surface forcing on mode water formation in the Gulf Stream region. The tidally-forced North Atlantic simulation (eNATL60) we analyze has the horizontal resolution of 1/60 with 300 vertical layers, which allows for well formed mesoscale eddies and partially resolves the submesoscales. The results are plotted in Jflux_outputs.ipynb.</t>
  </si>
  <si>
    <t>2020 EarthCube Annual Meeting</t>
  </si>
  <si>
    <t>Takaya Uchida</t>
  </si>
  <si>
    <t xml:space="preserve">Ryan Abernathey </t>
  </si>
  <si>
    <t>Example gallery repo for the Pangeo Gallery. It is configured to automatically build itself using binderbot. It is linked, via a git submodule, the the gallery website repo. Whenever the notebooks are updated in this, repository dispatch is used to trigger a gallery rebuild. This keeps gallery.pangeo.io always in sync with this repo.  The repo contains the following elements: -- A set of jupyter notebooks, numbered in the order that we want them to appear on the gallery website; -- A configuration file, binder-gallery.yaml, which provides important configuration parameters (see pangeo gallery documentation); -- A thumbnail image (thumbnail.png), a 200 x 200 px image which represents the gallery content; --Github workflows, which make the magic happen! (Don't touch these.)</t>
  </si>
  <si>
    <t>Pangeo</t>
  </si>
  <si>
    <t>ec20_busecke_etal: CMIP6 without the interpolation: Grid-native analysis with Pangeo in the cloud. Demonstrates two pangeo tools which enable seamless calculation of common operations like vector calculus operators (grad, curl, div) and weighted averages/integrals across a wide range of CMIP6 models directly on the data stored in the cloud. cmip6_preprocessing provides numerous tools to unify naming conventions and parse grid information and metrics (like cell area). This information is used by xgcm to enable finite volume analysis on the native model grids. The combination of both tools facilitates fast analysis while ensuring a reproducible and accurate workflow.</t>
  </si>
  <si>
    <t xml:space="preserve">Julius Busecke, Ryan Abernathey </t>
  </si>
  <si>
    <t>2021 EarthCube Annual Meeting</t>
  </si>
  <si>
    <t>Open Global Glacier Model</t>
  </si>
  <si>
    <t>Fabien Maussion, Erik Holmgren, Lindsey Nicholson, Lizz Ultee, Zora Schirmeister, Patrick Schmitt, Lilian Schuster</t>
  </si>
  <si>
    <t xml:space="preserve">OGGM-Edu notebook submitted to the 2021 EarthCube meeting. OGGM-Edu is an educational platform about glaciers, powered by Open Global Glacier Model (OGGM) and MyBinder.  This notebook illustrates how OGGM-Edu can be used to learn and teach about glaciers. </t>
  </si>
  <si>
    <t>GeoEDF EarthCube 2021 Demo Jupyter Notebooks. Contains demonstration of the Geospatial Extensible Data Framework (GeoEDF).  GeoEDF is a Python-based extensible data framework designed to simplify data wrangling in geospatial research workflows. GeoEDF enables researchers to define scientific workflows as a logical sequence of data acquisition and processing steps. Reusable building blocks termed data connectors and data processors implement data acquisition from various repositories using various data access protocols, and a range of domain-agnostic or domain-specific geospatial processing operations respectively. These open source connectors and processors are community contributed and managed in the GeoEDF GitHub repositories. A CI/CD pipeline automatically packages these connectors and processors as Singularity containers in order to manage their respective software dependencies. Researchers can use any of these existing connectors or processors; or else build and contribute their own for use in their workflows or by others.</t>
  </si>
  <si>
    <t>Extensible Geospatial Data Framework for FAIR </t>
  </si>
  <si>
    <t>Rajesh Kalyanam</t>
  </si>
  <si>
    <t>Github pages landing page for the EarthCube Geochronology at the Frontier project. Empty template for github.io</t>
  </si>
  <si>
    <t>Chris Olson</t>
  </si>
  <si>
    <t>A simple repo holding some notebooks related to doing graph analytics on the EarthCube CDF Graph. This graph is generated by collecting JSON-LD documents from the CDF data facilties via Gleaner.  This is just the start of learning what we might be able to do with some analytics approaches to this graph.  References: https://derwen.ai/docs/kgl/</t>
  </si>
  <si>
    <t>AmGEO</t>
  </si>
  <si>
    <t>Liam Kilcommons, Willem Mirkovich</t>
  </si>
  <si>
    <t>This notebook showcases the new  Assimilative Mapping of Geospace Observations (AMGeO) API,  intended to further facilitate the ease of use with AMGeO for users with different levels of experience.  AMGeO is a data science tool for the geospace community that combines observations from various sensors into assimilative maps of the high-latitude ionosphere. With the support from the NSF EarthCube program, AMGeO is set out to open up the large amount of information-rich geospace data to a broader audience, while also giving users an access to data analysis tools that help gain meaningful insights from a collection of geospace data.  For more information on AMGeO and how to get started, please visit our website: https://amgeo.colorado.edu/</t>
  </si>
  <si>
    <t>Reproducible Hydrological Modeling with CyberGIS-Jupyter For Water (CJW) and HydroShare.  CyberGIS-Jupyter for Water (CJW), leveraging the cyberGIS software ecosystem, is integrated with HydroShare. CJW provides a collaborative platform for enabling computationally intensive and reproducible hydrologic research by delivering advanced cyberinfrastructure and cyberGIS capabilities based on high-performance computing (HPC) resources such as Virtual ROGER and XSEDE Comet. The Structure For Unifying Multiple Modeling Alternatives (SUMMA), which is a hydrological modeling framework, allows for formal evaluation of multiple working hypotheses on model representations of physical processes. This CyberGIS-Jupyter notebook illustrates specific support for a SUMMA model on top of the cutting-edge hydrologic modeling capabilities on CJW. By taking advantage of CJW, users can easily tune different parameters for a SUMMA model and submit computationally intensive High-Throughput Computing (HTC) jobs for executing the model on HPC resources via Jupyter notebooks without having to possess in-depth technical knowledge about cyberGIS or HydroShare. Computational experiments demonstrate that the integration of cyberGIS capabilities and HydroShare achieves a high-performance and easy-to-use environment for reproducible SUMMA-based hydrological modeling.</t>
  </si>
  <si>
    <t>Hydroshare</t>
  </si>
  <si>
    <t>Fangzheng Lyu, Zhiyu Li, Anand Padmanabhan, Shaowen Wang, Youngdon Choi, Jonathan Goodall, Andrew Bennett, Bart Nijssen, David Tarboton</t>
  </si>
  <si>
    <t>template</t>
  </si>
  <si>
    <t>Template for EarthCube-related notebook-construction workshops/hackathons</t>
  </si>
  <si>
    <t>Throughput</t>
  </si>
  <si>
    <t>Socorro Dominguez Vidana</t>
  </si>
  <si>
    <t>Application</t>
  </si>
  <si>
    <t xml:space="preserve">Notebook that demonstrates AutoGluon (Notebook submission to EarthCube 2021). AutoGluon a set of tools to automates machine learning for Text, Image, and Tabular Data, From Amazon Web services labs. With AutoGluon, you can feed in the raw data table and specify the label column. AutoGluon will deliver a model that has reasonable performance in a short period of time. In addition, with AutoGluon, you can also analyze the importance of each feature column with a single line of code. In the following, we illustrate how to use AutoGluon to build machine learning models for two Earth Science problems.  Notebook example  trains a model for Forest Cover Type Prediction and Solar Radiation Prediction. </t>
  </si>
  <si>
    <t>Xingjian Shi</t>
  </si>
  <si>
    <t>Dhruv Balwada, Scott Henderson, &amp; Alison Gray</t>
  </si>
  <si>
    <t xml:space="preserve">Interactive visualization tools for ocean glider data. Submission to EarthCube call for notebooks 2021.  Demonstrates how Python’s Holoviz visualization ecosystem (https://holoviz.org/) can be coupled with the glider data analysis toolbox GliderTools (https://glidertools.readthedocs.io) to rapidly generate interactive dashboards to explore glider datasets. The tools and code presentation in the jupyter notebook have been developed with the purpose of ease of use and portability, and they can easily be modified to new datasets and analysis/visualization needs. The resulting datasets contain measurements of physical variables, such as temperature, salinity, velocity, as well as biogeochemical variables, such as oxygen, nutrients, chlorophyll, at scales where the variability is generated by mesoscale and submesoscale flows (1-100 km scales). </t>
  </si>
  <si>
    <t>Frequency-domain analysis of large datasets.  Repo for EarthCube 2021. In this notebook, we show an example workflow for performing frequency-domain analysis on large datasets in the Pangeo Cloud environment. Specifically, we compute the terms in the surface spectral temperature variance budget of a 0.1˚ horizontal resolution global ocean model with daily output. This analysis involves the computation of cross spectra to yield processed data in the frequency (rather than the time) domain. To compute a frequency-domain Fourier transform, we need information from the entire time series and thus cannot work with data that is chunked in time. Hence, this workflow first requires a complete rechunking of the data (using the Rechunker package) from global snapshots to spatially chunked time series. We then compute the Fourier transform on this rechunked data to obtain output in frequency space. Although computationally intensive, we are able to carry out this computation using distributed computing via Dask Gateway and adaptive scaling of the Dask cluster.</t>
  </si>
  <si>
    <t>Paige Martin, Ryan Abernathy</t>
  </si>
  <si>
    <t>A repository for the EarthCube All Hands Meeting Metrics Presentation; This repository contains a presentation, made using reveal.js for the EarthCube All Hands Meeting in Arlington, VA, June 2018. The presentation can be run using any browser, either by pointing the browser to goring.org, or by cloning the repository and opening the index.html file locally. 0 Releases</t>
  </si>
  <si>
    <t>Presentation</t>
  </si>
  <si>
    <t>ArgoVIS</t>
  </si>
  <si>
    <t>Tyler Tucker</t>
  </si>
  <si>
    <t xml:space="preserve">Simon Goring, Hakim El Hattab, 
Jens Lechtenbörger, </t>
  </si>
  <si>
    <t xml:space="preserve">Demonstration of Argovis Python API - For Earthcube 2020 meeting. This notebook will guide a python user to:  1. Query a specific profile using its id, designated by its platform (WMO) number with its cycle number, connected by an underscore. For example '3900737_9'      2. Query a specified platform by number. Example '3900737'.   3.1 Query profiles within a given shape, date range, and pressure range.  3.2 Query profiles position, date, and cycle number within month and year (globally).  4. Plot query results  5. Create time series for a selected region and set of dates.   6. Query database using a gridded scheme   7. Overlay Atmospheric Rivers on the map.    Argo  (http://www.argo.ucsd.edu/index.html) is a network of profiling floats that provide real-time data of temperature T, salinity S, and pressure P for the global ocean to a depth of 2000 dbar, with Deep Argo floats going down to 6000-dbar depth. </t>
  </si>
  <si>
    <t>ontology</t>
  </si>
  <si>
    <t>https://github.com/radical-experiments/entk-experiments.git</t>
  </si>
  <si>
    <t>https://github.com/earthcubearchitecture-project418/fence.git</t>
  </si>
  <si>
    <t>https://github.com/digitalcrust/file-picker.git</t>
  </si>
  <si>
    <t>https://github.com/CINERGI/foundry-docker.git</t>
  </si>
  <si>
    <t>https://github.com/EarthCubeGeochron/gddregexapi.git</t>
  </si>
  <si>
    <t>https://github.com/CINERGI/geoportal-server-catalog.git</t>
  </si>
  <si>
    <t>https://github.com/gleanerio/gleaner.git</t>
  </si>
  <si>
    <t>https://github.com/gleanerio/gleaner</t>
  </si>
  <si>
    <t>https://github.com/ec-geolink/glharvest.git</t>
  </si>
  <si>
    <t>https://github.com/ec-geolink/glservices.git</t>
  </si>
  <si>
    <t>Ingeo</t>
  </si>
  <si>
    <t>Anderson Banihirwe, Charles Blackmon-Luca, Ryan Abernathey, Joe Hamman</t>
  </si>
  <si>
    <t>Intake / Pangeo Catalog: Making It Easier To Consume Earth’s Climate and Weather Data. Notebook submission for the 2020 EarthCube Annual Meeting. demonstrate the integration of data discovery tools such as intake and intake-esm (an intake plugin) with data stored in cloud optimized formats (zarr). We highlight (1) how these tools provide transparent access to local and remote catalogs and data, (2) the API for exploring arbitrary metadata associated with data, loading data sets into data array containers.  We also showcase the Pangeo catalog, an open source project to enumerate and organize cloud optimized climate data stored across a variety of providers, and a place where several intake-esm collections are now publicly available. We use one of these public collections as an example to show how an end user would explore and interact with the data, and conclude with a short overview of the catalog's online presence.</t>
  </si>
  <si>
    <t>Jay Potnis</t>
  </si>
  <si>
    <t>CHORDS</t>
  </si>
  <si>
    <t>Jupyter environment for Cinergi; iPython notebook. Set up for Workbench demonstration at EC annual meeting. 0 Releases. No documentation</t>
  </si>
  <si>
    <t>https://github.com/nds-org/jupyter-cinergi.git</t>
  </si>
  <si>
    <t>https://github.com/CINERGI/jupyter-cinergi.git</t>
  </si>
  <si>
    <t>Craig Willis, Stephen Richard, Ilya Zaslavsky, David Valentine</t>
  </si>
  <si>
    <t>Jupyter environment for Cinergi; iPython notebook. Set up for Workbench demonstration at EC annual meeting. 0 Releases. Various notebooks for parsing ISO metadata from Data Discovery Studio to develop technology to match data with applications</t>
  </si>
  <si>
    <t>https://github.com/EarthCubeGeochron/laserchron-uploader.git</t>
  </si>
  <si>
    <t>https://github.com/asonnenschein/mean-cinergi.git</t>
  </si>
  <si>
    <t xml:space="preserve">Mercantile: An EarthCube Graph Server. A refactoring of interfaces (APIs) for EarthCube graph. This is a GraphQL server that connects into a defined RDF triple store.  It fronts a set of SPARQL calls to a data interface defined from the schema.org type Dataset "class" (ref: https://schema.org/Dataset).  This is a simple code gen build based on the 99 Designs gqlgen package (ref: https://github.com/99designs/gqlgen). This leverages the schema.org types as interface guidance. My desire is to use SHACL shape graphs for this. This has been done by TopQuadrant but is obviously closed source. </t>
  </si>
  <si>
    <t xml:space="preserve">Simon Goring, Socorro Dominguez Vidana </t>
  </si>
  <si>
    <t xml:space="preserve">Repository for the updated neotoma R package.  The neotoma2 package is built on the new Neotoma API and is intended as a starting point for a fully interactive experience with the Neotoma Paleoecology Database, to support both data access and data input through R.  The neotoma2 R package pulls data from the Neotoma Paleoecology Database. </t>
  </si>
  <si>
    <t>Neotoma Paleoecology Database</t>
  </si>
  <si>
    <t>Ipython notebooks and other interactive shell interfaces to Project 418 services.  Demonstrate spatial search and text search. 0 Releases. No Readme content.</t>
  </si>
  <si>
    <t>https://github.com/earthcubearchitecture-project418/p418Notebooks.git</t>
  </si>
  <si>
    <t>Notebooks in MATLAB using the Livescript language for P418 Access. 0 Releases. Demonstrate spatial search and text search. No Readme content.</t>
  </si>
  <si>
    <t>https://github.com/earthcubearchitecture-project418/p418NotebooksMATLAB.git</t>
  </si>
  <si>
    <t>Notebooks in the R language for P418 Access. Releases. Demonstrate spatial search and text search.  0 Releases. No Readme content.</t>
  </si>
  <si>
    <t>https://github.com/earthcubearchitecture-project418/p418NotebooksR.git</t>
  </si>
  <si>
    <t>https://github.com/earthcubearchitecture-project418/p419dcatservices.git</t>
  </si>
  <si>
    <t>Bruce Caron</t>
  </si>
  <si>
    <t>https://github.com/CINERGI/PROVaaS.git</t>
  </si>
  <si>
    <t>Andre Merzky,  Hyungro Lee, Mikhail Titov, Ioannis Paraskevakos</t>
  </si>
  <si>
    <t>https://github.com/radical-cybertools/radical.entk.git</t>
  </si>
  <si>
    <t>The Ensemble Toolkit is a Python library for developing and executing large-scale ensemble-based workflows.. 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9 Releases.</t>
  </si>
  <si>
    <t>https://github.com/CINERGI/schemamapping.git</t>
  </si>
  <si>
    <t>https://github.com/earthcubearchitecture-project418gui/server.git</t>
  </si>
  <si>
    <t>https://github.com/CINERGI/some_cinergi_enhancers.git</t>
  </si>
  <si>
    <t>https://github.com/EarthCubeGeochron/Sparrow.git</t>
  </si>
  <si>
    <t xml:space="preserve">Daven Quinn, Ian Ross, Shan Ye, 
Casey Idzikowski, Ben Linzmeier </t>
  </si>
  <si>
    <t xml:space="preserve">A software tool and schema+API spec for connecting laboratory measurements to data consumers. Sparrow is a small data system for geochronology and geochemical labs. It attempts to solve two problems at the boundary between labs and the community. Sparrow provides tools for labs to manage their data and its geological context. It also provides interfaces to allow third parties (community-level data archives or Earth models, for instance) to request data directly from the labs' computer systems. These automated links free the labs to focus on their science while providing a richer set of information to the community. Helps labs organize their data and provide it to community data systems. See https://sparrow-data.org for more information. 47 releases.  Other repos at https://github.com/EarthCubeGeochron for deployments at various labs. </t>
  </si>
  <si>
    <t>Simon Goring, Adam Spiers, Hakim El Hattab</t>
  </si>
  <si>
    <t>https://github.com/throughput-ec/Template.git</t>
  </si>
  <si>
    <t>Shane Loeffler, Simon Goring</t>
  </si>
  <si>
    <t>https://github.com/throughput-ec/throughput_api.git</t>
  </si>
  <si>
    <t>Annotation Engine neo4j API. 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t>
  </si>
  <si>
    <t xml:space="preserve">Simon Goring, michael lenard </t>
  </si>
  <si>
    <t>https://github.com/throughput-ec/throughput_prov.git</t>
  </si>
  <si>
    <t>https://github.com/throughput-ec/throughput_vue.git</t>
  </si>
  <si>
    <t>https://github.com/throughput-ec/throughputdb.git</t>
  </si>
  <si>
    <t>Retrieving site information from journal articles for domain data repositories, including the Neotoma Paleoecology Database (neotomadb.org). Project that creates a pipeline that uses GeoDeepDive's output to find Unaquired Sites for Neotoma. Using NLP parsed text and a Data Science approach, identify whether a paper is suitable for Neotoma and detect features such as 'Site Name', 'Location', 'Age Span' and 'Site Descriptions'.</t>
  </si>
  <si>
    <t>Socorro Dominguez Vidana </t>
  </si>
  <si>
    <t>application; data</t>
  </si>
  <si>
    <t>https://github.com/digitalcrust/upload-status.git</t>
  </si>
  <si>
    <t>https://github.com/earthcubearchitecture-project418/webUI2.git</t>
  </si>
  <si>
    <t>https://github.com/CINERGI/xmlsitemap.git</t>
  </si>
  <si>
    <t>Computational Infrastructure for Geodynamics</t>
  </si>
  <si>
    <t>GeoCODES Gleaner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</si>
</sst>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4" x14ac:knownFonts="1">
    <font>
      <sz val="11"/>
      <color theme="1"/>
      <name val="Calibri"/>
      <family val="2"/>
      <scheme val="minor"/>
    </font>
    <font>
      <u/>
      <sz val="11"/>
      <color theme="10"/>
      <name val="Calibri"/>
      <family val="2"/>
      <scheme val="minor"/>
    </font>
    <font>
      <sz val="12"/>
      <color rgb="FF24292F"/>
      <name val="Segoe UI"/>
      <family val="2"/>
    </font>
    <font>
      <sz val="11"/>
      <color rgb="FF57606A"/>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NumberFormat="1"/>
    <xf numFmtId="0" fontId="1" fillId="0" borderId="0" xfId="1"/>
    <xf numFmtId="0" fontId="0" fillId="0" borderId="0" xfId="0" applyAlignment="1">
      <alignment wrapText="1"/>
    </xf>
    <xf numFmtId="0" fontId="0" fillId="0" borderId="0" xfId="0" applyAlignment="1">
      <alignment vertical="top" wrapText="1"/>
    </xf>
    <xf numFmtId="14" fontId="0" fillId="0" borderId="0" xfId="0" applyNumberFormat="1"/>
    <xf numFmtId="165" fontId="0" fillId="0" borderId="0" xfId="0" applyNumberFormat="1" applyAlignment="1">
      <alignment vertical="top" wrapText="1"/>
    </xf>
    <xf numFmtId="0" fontId="0" fillId="0" borderId="0" xfId="0" applyAlignment="1">
      <alignment vertical="top"/>
    </xf>
    <xf numFmtId="0" fontId="0" fillId="0" borderId="0" xfId="0" applyAlignment="1"/>
    <xf numFmtId="0" fontId="1" fillId="0" borderId="0" xfId="1" applyAlignment="1">
      <alignment vertical="top" wrapText="1"/>
    </xf>
    <xf numFmtId="0" fontId="0" fillId="0" borderId="0" xfId="0" applyFill="1"/>
    <xf numFmtId="0" fontId="2" fillId="0" borderId="0" xfId="0" applyFont="1"/>
    <xf numFmtId="0" fontId="2" fillId="0" borderId="0" xfId="0" applyFont="1" applyAlignment="1">
      <alignment vertical="top"/>
    </xf>
    <xf numFmtId="0" fontId="3" fillId="0" borderId="0" xfId="0" applyFont="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GitRepositoryInventor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GitRepositoryInventory"/>
    </sheetNames>
    <sheetDataSet>
      <sheetData sheetId="0">
        <row r="2">
          <cell r="C2" t="str">
            <v>2014-EarthCube-BuildingBlocks-EnablingCollaboration-14402930</v>
          </cell>
          <cell r="D2" t="str">
            <v>https://github.com/NCAR/2014-EarthCube-BuildingBlocks-EnablingCollaboration-14402930</v>
          </cell>
          <cell r="E2" t="str">
            <v>EarthCube Enabling Collaboration</v>
          </cell>
          <cell r="F2" t="str">
            <v>EarthCube Building Blocks Grant Enabling Scientific Collaboration NSF#1440293. See also: http://workspace.earthcube.org/enabling-scientific-collaboration-and-discovery-through-semantic-connections.  0 Releases.</v>
          </cell>
        </row>
        <row r="3">
          <cell r="C3" t="str">
            <v>2014-EarthCube-BuildingBlocks-EnablingCollaboration-14402930-vivo-source</v>
          </cell>
          <cell r="D3" t="str">
            <v>https://github.com/NCAR/2014-EarthCube-BuildingBlocks-EnablingCollaboration-14402930-vivo-source</v>
          </cell>
          <cell r="E3" t="str">
            <v>EarthCube Enabling Collaboration project</v>
          </cell>
          <cell r="F3" t="str">
            <v>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v>
          </cell>
        </row>
        <row r="4">
          <cell r="C4" t="str">
            <v>cc</v>
          </cell>
          <cell r="D4" t="str">
            <v>https://github.com/CSISS/cc</v>
          </cell>
          <cell r="E4" t="str">
            <v>EarthCube CyberConnector</v>
          </cell>
          <cell r="F4" t="str">
            <v>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v>
          </cell>
        </row>
        <row r="5">
          <cell r="C5" t="str">
            <v>cc-thredds-pycsw</v>
          </cell>
          <cell r="D5" t="str">
            <v>https://github.com/CSISS/cc-thredds-pycsw</v>
          </cell>
          <cell r="E5" t="str">
            <v>EarthCube CyberConnector</v>
          </cell>
          <cell r="F5" t="str">
            <v>Simplified CyberConnector/CyberWay repository for THREDDS, pycsw, docker system. 1 Release. No documentation</v>
          </cell>
        </row>
        <row r="6">
          <cell r="C6" t="str">
            <v>CDFRegistryWG</v>
          </cell>
          <cell r="D6" t="str">
            <v>https://github.com/fils/CDFRegistryWG</v>
          </cell>
          <cell r="E6" t="str">
            <v>EarthCube Council of Data Facilities</v>
          </cell>
          <cell r="F6" t="str">
            <v>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v>
          </cell>
        </row>
        <row r="7">
          <cell r="C7" t="str">
            <v>CDFSemanticNetwork</v>
          </cell>
          <cell r="D7" t="str">
            <v>https://github.com/earthcubearchitecture-project418/CDFSemanticNetwork</v>
          </cell>
          <cell r="E7" t="str">
            <v>EarthCube GeoCODES</v>
          </cell>
          <cell r="F7" t="str">
            <v>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v>
          </cell>
        </row>
        <row r="8">
          <cell r="C8" t="str">
            <v>chords</v>
          </cell>
          <cell r="D8" t="str">
            <v>https://github.com/earthcubeprojects-chords/chords</v>
          </cell>
          <cell r="E8" t="str">
            <v>EarthCube CHORDS project</v>
          </cell>
          <cell r="F8" t="str">
            <v>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v>
          </cell>
        </row>
        <row r="9">
          <cell r="C9" t="str">
            <v>chords-docs</v>
          </cell>
          <cell r="D9" t="str">
            <v>https://github.com/earthcubeprojects-chords/chords-docs</v>
          </cell>
          <cell r="E9" t="str">
            <v>EarthCube CHORDS project</v>
          </cell>
          <cell r="F9" t="str">
            <v>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v>
          </cell>
        </row>
        <row r="10">
          <cell r="C10" t="str">
            <v>cinergi_dispatch_dev</v>
          </cell>
          <cell r="D10" t="str">
            <v>https://github.com/ShutongLi/cinergi_dispatch_dev</v>
          </cell>
          <cell r="E10" t="str">
            <v>EarthCube Data Discovery Studio (CINERGI)</v>
          </cell>
          <cell r="F10" t="str">
            <v>Jupyter notebooks for identifying data distribution datatypes and dispatching data to a notebook to work with the data. Also files for mapping schema.org JSON-LD metdata to ISO19139. 0 Releases. No Readme.</v>
          </cell>
        </row>
        <row r="11">
          <cell r="C11" t="str">
            <v>cinergi-annotator</v>
          </cell>
          <cell r="D11" t="str">
            <v>https://github.com/CINERGI/cinergi-annotator</v>
          </cell>
          <cell r="E11" t="str">
            <v>EarthCube Data Discovery Studio (CINERGI)</v>
          </cell>
          <cell r="F11" t="str">
            <v>This is a web based tool to edit/annotate CINERGI pipeline enhanced metadata records. Groovy/Grails. 0 Releases.</v>
          </cell>
        </row>
        <row r="12">
          <cell r="C12" t="str">
            <v>CINERGIDataCuration</v>
          </cell>
          <cell r="D12" t="str">
            <v>https://github.com/RockyCal/CINERGIDataCuration</v>
          </cell>
          <cell r="E12" t="str">
            <v>EarthCube Data Discovery Studio (CINERGI)</v>
          </cell>
          <cell r="F12" t="str">
            <v>Validation tools for metadata to be harvested into CINERGI (Data Discovery Studio). 0 Releases. No Readme.</v>
          </cell>
        </row>
        <row r="13">
          <cell r="C13" t="str">
            <v>cinergi-enhancers</v>
          </cell>
          <cell r="D13" t="str">
            <v>https://github.com/CINERGI/cinergi-enhancers</v>
          </cell>
          <cell r="E13" t="str">
            <v>EarthCube Data Discovery Studio (CINERGI)</v>
          </cell>
          <cell r="F13" t="str">
            <v xml:space="preserve">Starter project for developing enhancers for CINERGI Foundry pipeline system. 0 Releases. </v>
          </cell>
        </row>
        <row r="14">
          <cell r="C14" t="str">
            <v>CINERGI-PROV</v>
          </cell>
          <cell r="D14" t="str">
            <v>https://github.com/SciCrunch/CINERGI-PROV</v>
          </cell>
          <cell r="E14" t="str">
            <v>EarthCube Data Discovery Studio (CINERGI)</v>
          </cell>
          <cell r="F14" t="str">
            <v>Simulated data from CINERGI pipeline and python clients to connect to the PROVaaS server. 0 Releases</v>
          </cell>
        </row>
        <row r="15">
          <cell r="C15" t="str">
            <v>CINERGIWebCrawler</v>
          </cell>
          <cell r="D15" t="str">
            <v>https://github.com/RockyCal/CINERGIWebCrawler</v>
          </cell>
          <cell r="E15" t="str">
            <v>EarthCube Data Discovery Studio (CINERGI)</v>
          </cell>
          <cell r="F15" t="str">
            <v>Crawler for the EarthCube - CINERGI project to crawl URLS.  This crawler/scraper is meant to gather metadata from earth science resources.  Dependencies are Python 3.4, and the following libraries: xml.etree.ElementTree, urllib.request, urllib.parse, re and bs4. Python code. 0 Releases.</v>
          </cell>
        </row>
        <row r="16">
          <cell r="C16" t="str">
            <v>client</v>
          </cell>
          <cell r="D16" t="str">
            <v>https://github.com/earthcubearchitecture-project418gui/client</v>
          </cell>
          <cell r="E16" t="str">
            <v>EarthCube GeoCODES</v>
          </cell>
          <cell r="F16" t="str">
            <v>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v>
          </cell>
        </row>
        <row r="17">
          <cell r="C17" t="str">
            <v>CyberWay</v>
          </cell>
          <cell r="D17" t="str">
            <v>https://github.com/CSISS/CyberWay</v>
          </cell>
          <cell r="E17" t="str">
            <v>EarthCube CyberWay</v>
          </cell>
          <cell r="F17" t="str">
            <v>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v>
          </cell>
        </row>
        <row r="18">
          <cell r="C18" t="str">
            <v>CZIMEA</v>
          </cell>
          <cell r="D18" t="str">
            <v>https://github.com/BiG-CZ/CZIMEA</v>
          </cell>
          <cell r="E18" t="str">
            <v>EarthCube CZIMEA Integrative activity</v>
          </cell>
          <cell r="F18" t="str">
            <v>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v>
          </cell>
        </row>
        <row r="19">
          <cell r="C19" t="str">
            <v>d1lod</v>
          </cell>
          <cell r="D19" t="str">
            <v>https://github.com/ec-geolink/d1lod</v>
          </cell>
          <cell r="E19" t="str">
            <v>EarthCube GeoLink</v>
          </cell>
          <cell r="F19" t="str">
            <v>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v>
          </cell>
        </row>
        <row r="20">
          <cell r="C20" t="str">
            <v>design</v>
          </cell>
          <cell r="D20" t="str">
            <v>https://github.com/ec-geolink/design</v>
          </cell>
          <cell r="E20" t="str">
            <v>EarthCube GeoLink</v>
          </cell>
          <cell r="F20" t="str">
            <v>Design information about the EarthCube Geolink project.  See website at http://www.geolink.org/. 0 Releases. No Readme content.</v>
          </cell>
        </row>
        <row r="21">
          <cell r="C21" t="str">
            <v>drilsdown</v>
          </cell>
          <cell r="D21" t="str">
            <v>https://github.com/Unidata/drilsdown</v>
          </cell>
          <cell r="E21" t="str">
            <v>EarthCube DRILSDOWN</v>
          </cell>
          <cell r="F21" t="str">
            <v>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v>
          </cell>
        </row>
        <row r="22">
          <cell r="C22" t="str">
            <v>earthcube</v>
          </cell>
          <cell r="D22" t="str">
            <v>https://github.com/earthcube/earthcube</v>
          </cell>
          <cell r="E22" t="str">
            <v>EarthCube Office</v>
          </cell>
          <cell r="F22" t="str">
            <v xml:space="preserve">Top level repository for EC initiatives. 0 Releases. </v>
          </cell>
        </row>
        <row r="23">
          <cell r="C23" t="str">
            <v>EarthCube-DRILSDOWN</v>
          </cell>
          <cell r="D23" t="str">
            <v>https://github.com/brianmapes/EarthCube-DRILSDOWN</v>
          </cell>
          <cell r="E23" t="str">
            <v xml:space="preserve">EarthCube DRILSDOWN </v>
          </cell>
          <cell r="F23" t="str">
            <v>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v>
          </cell>
        </row>
        <row r="24">
          <cell r="C24" t="str">
            <v>earthcube-EAGER</v>
          </cell>
          <cell r="D24" t="str">
            <v>https://github.com/narock/earthcube-EAGER</v>
          </cell>
          <cell r="E24" t="str">
            <v>EarthCube OceanLink</v>
          </cell>
          <cell r="F24" t="str">
            <v>Software associated with EarthCube EAGER project (OceanLink??). 	Working version of oceanlink pattern code. Java. 0 Releases. No Readme content.</v>
          </cell>
        </row>
        <row r="25">
          <cell r="C25" t="str">
            <v>EC_Network</v>
          </cell>
          <cell r="D25" t="str">
            <v>https://github.com/SimonGoring/EC_Network</v>
          </cell>
          <cell r="E25" t="str">
            <v>EarthCube Office</v>
          </cell>
          <cell r="F25" t="str">
            <v>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v>
          </cell>
        </row>
        <row r="26">
          <cell r="C26" t="str">
            <v>ECAHM_Metrics</v>
          </cell>
          <cell r="D26" t="str">
            <v>https://github.com/SimonGoring/ECAHM_Metrics</v>
          </cell>
          <cell r="E26" t="str">
            <v>EarthCube Office</v>
          </cell>
          <cell r="F26" t="str">
            <v>A repository for the EarthCube All Hands Meeting Metrics Presentation; This repository contains a presenation, made using reveal.js for the EarthCube All Hands Meeting in Arlington, VA, June 2018. The presentation can be run using any browser, either by pointing the browser to goring.org, or by cloning the repository and opening the index.html file locally. 0 Releases</v>
          </cell>
        </row>
        <row r="27">
          <cell r="C27" t="str">
            <v>EC-netCDF-CF</v>
          </cell>
          <cell r="D27" t="str">
            <v>https://github.com/Unidata/EC-netCDF-CF</v>
          </cell>
          <cell r="E27" t="str">
            <v>EarthCube Advancing netCDF-CF for the Geoscience Community</v>
          </cell>
          <cell r="F27" t="str">
            <v>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v>
          </cell>
        </row>
        <row r="28">
          <cell r="C28" t="str">
            <v>ecproject-trello-parser</v>
          </cell>
          <cell r="D28" t="str">
            <v>https://github.com/earthcubearchitecture-ecprojects/ecproject-trello-parser</v>
          </cell>
          <cell r="E28" t="str">
            <v>EarthCube office</v>
          </cell>
          <cell r="F28" t="str">
            <v>Programming and Database to harvest EC Project information from Trello. Implementation: php, data is in a JSON file. Code extracts content from JSON, and  executes a bunch of SQL to insert data into a database. 0 Releases. No Readme</v>
          </cell>
        </row>
        <row r="29">
          <cell r="C29" t="str">
            <v>ecrro</v>
          </cell>
          <cell r="D29" t="str">
            <v>https://github.com/earthcubearchitecture-ecresourcereg/ecrro</v>
          </cell>
          <cell r="E29" t="str">
            <v>EarthCube Office</v>
          </cell>
          <cell r="F29" t="str">
            <v>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v>
          </cell>
        </row>
        <row r="30">
          <cell r="C30" t="str">
            <v>entk-experiments</v>
          </cell>
          <cell r="D30" t="str">
            <v>https://github.com/radical-experiments/entk-experiments/</v>
          </cell>
          <cell r="E30" t="str">
            <v>EarthCube Ensemble Toolkit for Earth Sciences</v>
          </cell>
          <cell r="F30" t="str">
            <v>This repository contains all the EnTK scripts + input data, notebooks, resulting plots. The raw data consisting of all the profiles are kept in the tarballs. All contents of this repository pertain to the work done for the IPDPS 2017 conference. 1 Release.</v>
          </cell>
        </row>
        <row r="31">
          <cell r="C31" t="str">
            <v>Fence</v>
          </cell>
          <cell r="D31" t="str">
            <v>https://github.com/earthcubearchitecture-project418/fence</v>
          </cell>
          <cell r="E31" t="str">
            <v>EarthCube GeoCODES</v>
          </cell>
          <cell r="F31" t="str">
            <v>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v>
          </cell>
        </row>
        <row r="32">
          <cell r="C32" t="str">
            <v>file-picker</v>
          </cell>
          <cell r="D32" t="str">
            <v>https://github.com/digitalcrust/file-picker</v>
          </cell>
          <cell r="E32" t="str">
            <v>EarthCube Digital Crust</v>
          </cell>
          <cell r="F32" t="str">
            <v>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v>
          </cell>
        </row>
        <row r="33">
          <cell r="C33" t="str">
            <v>Foundry</v>
          </cell>
          <cell r="D33" t="str">
            <v>https://github.com/CINERGI/Foundry</v>
          </cell>
          <cell r="E33" t="str">
            <v>EarthCube Data Discovery Studio (CINERGI)</v>
          </cell>
          <cell r="F33" t="str">
            <v>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v>
          </cell>
        </row>
        <row r="34">
          <cell r="C34" t="str">
            <v>foundry-docker</v>
          </cell>
          <cell r="D34" t="str">
            <v>https://github.com/CINERGI/foundry-docker</v>
          </cell>
          <cell r="E34" t="str">
            <v>EarthCube Data Discovery Studio (CINERGI)</v>
          </cell>
          <cell r="F34" t="str">
            <v>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v>
          </cell>
        </row>
        <row r="35">
          <cell r="C35" t="str">
            <v>gddregexapi</v>
          </cell>
          <cell r="D35" t="str">
            <v>https://github.com/EarthCubeGeochron/gddregexapi</v>
          </cell>
          <cell r="E35" t="str">
            <v>EarthCube Geochron</v>
          </cell>
          <cell r="F35" t="str">
            <v>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v>
          </cell>
        </row>
        <row r="36">
          <cell r="C36" t="str">
            <v>gddregexvueapp</v>
          </cell>
          <cell r="D36" t="str">
            <v>https://github.com/EarthCubeGeochron/gddregexvueapp</v>
          </cell>
          <cell r="E36" t="str">
            <v>EarthCube Geochron</v>
          </cell>
          <cell r="F36" t="str">
            <v>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v>
          </cell>
        </row>
        <row r="37">
          <cell r="C37" t="str">
            <v>geodiveR</v>
          </cell>
          <cell r="D37" t="str">
            <v>https://github.com/EarthCubeGeochron/geodiveR</v>
          </cell>
          <cell r="E37" t="str">
            <v>EarthCube Geochron</v>
          </cell>
          <cell r="F37" t="str">
            <v>An R package to manage many of the common workflow processes within a GeoDeepDive (https://geodeepdive.org/) workflow. 0 Releases. No Readme content.</v>
          </cell>
        </row>
        <row r="38">
          <cell r="C38" t="str">
            <v>geoportal-server-catalog</v>
          </cell>
          <cell r="D38" t="str">
            <v>https://github.com/CINERGI/geoportal-server-catalog</v>
          </cell>
          <cell r="E38" t="str">
            <v>EarthCube Data Discovery Studio (CINERGI)</v>
          </cell>
          <cell r="F38" t="str">
            <v>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v>
          </cell>
        </row>
        <row r="39">
          <cell r="C39" t="str">
            <v>geoschemas-org.github.io</v>
          </cell>
          <cell r="D39" t="str">
            <v>https://github.com/geoschemas-org/geoschemas-org.github.io</v>
          </cell>
          <cell r="E39" t="str">
            <v>EarthCube GeoCODES</v>
          </cell>
          <cell r="F39" t="str">
            <v>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v>
          </cell>
        </row>
        <row r="40">
          <cell r="C40" t="str">
            <v>gleaner</v>
          </cell>
          <cell r="D40" t="str">
            <v>https://github.com/earthcubearchitecture-project418/gleaner</v>
          </cell>
          <cell r="E40" t="str">
            <v>EarthCube GeoCODES</v>
          </cell>
          <cell r="F40" t="str">
            <v>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v>
          </cell>
        </row>
        <row r="41">
          <cell r="C41" t="str">
            <v>glharvest</v>
          </cell>
          <cell r="D41" t="str">
            <v>https://github.com/ec-geolink/glharvest</v>
          </cell>
          <cell r="E41" t="str">
            <v>EarthCube GeoLink</v>
          </cell>
          <cell r="F41" t="str">
            <v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v>
          </cell>
        </row>
        <row r="42">
          <cell r="C42" t="str">
            <v>glservices</v>
          </cell>
          <cell r="D42" t="str">
            <v>https://github.com/ec-geolink/glservices</v>
          </cell>
          <cell r="E42" t="str">
            <v>EarthCube GeoLink</v>
          </cell>
          <cell r="F42" t="str">
            <v>Simple service API's for accessing the GeoLink triple store.  This is mostly a set of sandbox services to allow for further discussions with groups interested in exploring the use of GeoLink in thier efforts. 1 release.  Uses Javascript, GO, CSS</v>
          </cell>
        </row>
        <row r="43">
          <cell r="C43" t="str">
            <v>hpc-workflows</v>
          </cell>
          <cell r="D43" t="str">
            <v>https://github.com/radical-collaboration/hpc-workflows</v>
          </cell>
          <cell r="E43" t="str">
            <v>EarthCube Ensemble Toolkit for Earth Sciences</v>
          </cell>
          <cell r="F43" t="str">
            <v>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v>
          </cell>
        </row>
        <row r="44">
          <cell r="C44" t="str">
            <v>ICEBERG-administration</v>
          </cell>
          <cell r="D44" t="str">
            <v>https://github.com/iceberg-project/ICEBERG-administration</v>
          </cell>
          <cell r="E44" t="str">
            <v>University of California-Santa Barbara</v>
          </cell>
          <cell r="F44" t="str">
            <v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v>
          </cell>
        </row>
        <row r="45">
          <cell r="C45" t="str">
            <v>IRDDive</v>
          </cell>
          <cell r="D45" t="str">
            <v>https://github.com/EarthCubeGeochron/IRDDive</v>
          </cell>
          <cell r="E45" t="str">
            <v>EarthCube Geochron</v>
          </cell>
          <cell r="F45" t="str">
            <v>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v>
          </cell>
        </row>
        <row r="46">
          <cell r="C46" t="str">
            <v>jupyter-cinergi</v>
          </cell>
          <cell r="D46" t="str">
            <v>https://github.com/CINERGI/jupyter-cinergi</v>
          </cell>
          <cell r="E46" t="str">
            <v>EarthCube Data Discovery Studio (CINERGI)</v>
          </cell>
          <cell r="F46" t="str">
            <v>This repository contains Jupyter notebook files for use in linking CINERGI search results to notebook applications that can directly consume data from an online service or downloadable file.  Notebooks can be launched with myBinder.  0 Releases</v>
          </cell>
        </row>
        <row r="47">
          <cell r="C47" t="str">
            <v>jupyter-cinergi</v>
          </cell>
          <cell r="D47" t="str">
            <v>https://github.com/nds-org/jupyter-cinergi</v>
          </cell>
          <cell r="E47" t="str">
            <v>EarthCube Data Discovery Studio (CINERGI)</v>
          </cell>
          <cell r="F47" t="str">
            <v>Jupyter environment for Cinergi; iPython notebook. Set up for Workbench demonstration at EC annual meeting. 0 Releases.</v>
          </cell>
        </row>
        <row r="48">
          <cell r="C48" t="str">
            <v>laserchron-uploader</v>
          </cell>
          <cell r="D48" t="str">
            <v>https://github.com/EarthCubeGeochron/laserchron-uploader</v>
          </cell>
          <cell r="E48" t="str">
            <v>EarthCube Geochron</v>
          </cell>
          <cell r="F48" t="str">
            <v>Upload data to the LaserChron archive. Requires Python 3 (tested on Python 3.7).  It can be used for basic management of the LaserChron data S3 bucket. 0 Releases.</v>
          </cell>
        </row>
        <row r="49">
          <cell r="C49" t="str">
            <v>McMap</v>
          </cell>
          <cell r="D49" t="str">
            <v>https://github.com/mprinc/McMap</v>
          </cell>
          <cell r="E49" t="str">
            <v>EarthCube Earth System Bridge project</v>
          </cell>
          <cell r="F49" t="str">
            <v>EarthCube MCM Mapping tool, An interactive Modeler for the project Earth System Bridge.  Can't tell from repo content or links what the software does… 1 Release.</v>
          </cell>
        </row>
        <row r="50">
          <cell r="C50" t="str">
            <v>mean-cinergi</v>
          </cell>
          <cell r="D50" t="str">
            <v>https://github.com/asonnenschein/mean-cinergi</v>
          </cell>
          <cell r="E50" t="str">
            <v>EarthCube Data Discovery Studio (CINERGI)</v>
          </cell>
          <cell r="F50" t="str">
            <v>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v>
          </cell>
        </row>
        <row r="51">
          <cell r="C51" t="str">
            <v>modeldatarcn.github.io</v>
          </cell>
          <cell r="D51" t="str">
            <v>https://github.com/modeldatarcn/modeldatarcn.github.io</v>
          </cell>
          <cell r="E51" t="str">
            <v>EarthCube RCN</v>
          </cell>
          <cell r="F51" t="str">
            <v>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v>
          </cell>
        </row>
        <row r="52">
          <cell r="C52" t="str">
            <v>ndslabs-earthcube</v>
          </cell>
          <cell r="D52" t="str">
            <v>https://github.com/nds-org/ndslabs-earthcube</v>
          </cell>
          <cell r="E52" t="str">
            <v>National Data Service</v>
          </cell>
          <cell r="F52" t="str">
            <v>Scratch space for the Labs Workbench EarthCube services; contains DockerFile and bash sh scripts.  [Looks like docker files for NDS workbench demo]. 0 releases. No Readme.</v>
          </cell>
        </row>
        <row r="53">
          <cell r="C53" t="str">
            <v>p418Notebooks</v>
          </cell>
          <cell r="D53" t="str">
            <v>https://github.com/earthcubearchitecture-project418/p418Notebooks</v>
          </cell>
          <cell r="E53" t="str">
            <v>EarthCube GeoCODES</v>
          </cell>
          <cell r="F53" t="str">
            <v>Ipython notebooks and other interactive shell interfaces to Project 418 services. 0 Releases. No Readme content.</v>
          </cell>
        </row>
        <row r="54">
          <cell r="C54" t="str">
            <v>p418NotebooksMATLAB</v>
          </cell>
          <cell r="D54" t="str">
            <v>https://github.com/earthcubearchitecture-project418/p418NotebooksMATLAB</v>
          </cell>
          <cell r="E54" t="str">
            <v>EarthCube GeoCODES</v>
          </cell>
          <cell r="F54" t="str">
            <v>Notebooks in MATLAB using the Livescript language for P418 Access. 0 Releases. No Readme content.</v>
          </cell>
        </row>
        <row r="55">
          <cell r="C55" t="str">
            <v>p418NotebooksR</v>
          </cell>
          <cell r="D55" t="str">
            <v>https://github.com/earthcubearchitecture-project418/p418NotebooksR</v>
          </cell>
          <cell r="E55" t="str">
            <v>EarthCube GeoCODES</v>
          </cell>
          <cell r="F55" t="str">
            <v>Notebooks in the R language for P418 Access. 0 Releases. No Readme content.</v>
          </cell>
        </row>
        <row r="56">
          <cell r="C56" t="str">
            <v>p419dcatservices</v>
          </cell>
          <cell r="D56" t="str">
            <v>https://github.com/earthcubearchitecture-project418/p419dcatservices</v>
          </cell>
          <cell r="E56" t="str">
            <v>EarthCube GeoCODES</v>
          </cell>
          <cell r="F56" t="str">
            <v>Development of approaches to encode information about  DCAT Dataservices for using in Schema.org JSON-LD in EarthCube registries.  Includes documentation, example instances encoded in JSON-LD. 0 Releases.</v>
          </cell>
        </row>
        <row r="57">
          <cell r="C57" t="str">
            <v>PROVaaS</v>
          </cell>
          <cell r="D57" t="str">
            <v>https://github.com/CINERGI/PROVaaS</v>
          </cell>
          <cell r="E57" t="str">
            <v>EarthCube Data Discovery Studio (CINERGI)</v>
          </cell>
          <cell r="F57" t="str">
            <v>The Provenance API Server for CINERGI. Python, with Docker scripts. 1 Release. No ReadMe.</v>
          </cell>
        </row>
        <row r="58">
          <cell r="C58" t="str">
            <v>radical.entk</v>
          </cell>
          <cell r="D58" t="str">
            <v>https://github.com/radical-cybertools/radical.entk</v>
          </cell>
          <cell r="E58" t="str">
            <v>EarthCube Ensemble Toolkit for Earth Sciences</v>
          </cell>
          <cell r="F58" t="str">
            <v>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56 Releases.</v>
          </cell>
        </row>
        <row r="59">
          <cell r="C59" t="str">
            <v>schemamapping</v>
          </cell>
          <cell r="D59" t="str">
            <v>https://github.com/CINERGI/schemamapping</v>
          </cell>
          <cell r="E59" t="str">
            <v>EarthCube Data Discovery Studio (CINERGI)</v>
          </cell>
          <cell r="F59" t="str">
            <v>files for mapping from schema.org JSON-LD and qualified Dublin Core XML  into the ISO19139 XML metadata scheme for CINERGI pipeline. XSLT. 0 Releases.</v>
          </cell>
        </row>
        <row r="60">
          <cell r="C60" t="str">
            <v>server</v>
          </cell>
          <cell r="D60" t="str">
            <v>https://github.com/earthcubearchitecture-project418gui/server</v>
          </cell>
          <cell r="E60" t="str">
            <v>EarthCube GeoCODES</v>
          </cell>
          <cell r="F60" t="str">
            <v>Javascript, node.js application to validate JSON-LD docs describing EarthCube resources from GUI client; uses JSON schema documents for validation.  Demonstration deployed at https://earthcube.org/webapps/geocodes/registration/.   See project page at https://www.earthcube.org/p418gui. 0 Releases.</v>
          </cell>
        </row>
        <row r="61">
          <cell r="C61" t="str">
            <v>some_cinergi_enhancers</v>
          </cell>
          <cell r="D61" t="str">
            <v>https://github.com/CINERGI/some_cinergi_enhancers</v>
          </cell>
          <cell r="E61" t="str">
            <v>EarthCube Data Discovery Studio (CINERGI)</v>
          </cell>
          <cell r="F61" t="str">
            <v>A low level API for an enhancer meant to work on CINERGI metadata objects (ISO19139 XML) to validate organizations by searching the organization names in the Virtual International Authority (VIAF) database of corporate names (http://viaf.org/), and adding VIAF identifiers to the metadata. 0 Releases</v>
          </cell>
        </row>
        <row r="62">
          <cell r="C62" t="str">
            <v>Sparrow</v>
          </cell>
          <cell r="D62" t="str">
            <v>https://github.com/EarthCubeGeochron/Sparrow</v>
          </cell>
          <cell r="E62" t="str">
            <v>EarthCube Geochron</v>
          </cell>
          <cell r="F62" t="str">
            <v xml:space="preserve">A software tool and schema+API spec for connecting laboratory measurements to data consumers. Helps labs organize their data and provide it to community data systems. See https://sparrow-data.org for more information. 4 releases.  Other repos at https://github.com/EarthCubeGeochron for deployments at various labs. </v>
          </cell>
        </row>
        <row r="63">
          <cell r="C63" t="str">
            <v>tac_earthcube</v>
          </cell>
          <cell r="D63" t="str">
            <v>https://github.com/SimonGoring/tac_earthcube</v>
          </cell>
          <cell r="E63" t="str">
            <v>EarthCube Office Simon Goring</v>
          </cell>
          <cell r="F63" t="str">
            <v>reveal.js presentation for EarthCube's Tech &amp; Architecture Committee. This presentation uses reveal.js but includes original content generated by Simon Goring. It can be run simply by opening the index.html file. 0 Releases.</v>
          </cell>
        </row>
        <row r="64">
          <cell r="C64" t="str">
            <v>throughput_api</v>
          </cell>
          <cell r="D64" t="str">
            <v>https://github.com/throughput-ec/throughput_api</v>
          </cell>
          <cell r="E64" t="str">
            <v>EarthCube Throughput</v>
          </cell>
          <cell r="F64" t="str">
            <v>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v>
          </cell>
        </row>
        <row r="65">
          <cell r="C65" t="str">
            <v>throughput_prov</v>
          </cell>
          <cell r="D65" t="str">
            <v>https://github.com/throughput-ec/throughput_prov</v>
          </cell>
          <cell r="E65" t="str">
            <v>EarthCube Throughput</v>
          </cell>
          <cell r="F65" t="str">
            <v>Throughput update to the ESIP Labs Provisium code, and implementation of the W3C PROV-AQ note (https://provisium.io).  This a rewrite of the Provisium code started under ESIP (https://github.com/ESIPFed/provisium). It is dramatically different to apply lessons learned. It has been updated as part of EarthCube THROUGHPUT. 0 Releases.</v>
          </cell>
        </row>
        <row r="66">
          <cell r="C66" t="str">
            <v>throughput_vue</v>
          </cell>
          <cell r="D66" t="str">
            <v>https://github.com/throughput-ec/throughput_vue</v>
          </cell>
          <cell r="E66" t="str">
            <v>EarthCube Throughput</v>
          </cell>
          <cell r="F66" t="str">
            <v>Single page application to serve basic Throughput services (direct annotation of a graph element). This application connects to the Throughput annotation graph database. The database itself uses a data model based on the W3C Annotation standard, although modified to fit the graph database model we have developed, and further modified for several use-cases to fit with unser interaction models. 0 Releases.</v>
          </cell>
        </row>
        <row r="67">
          <cell r="C67" t="str">
            <v>throughputdb</v>
          </cell>
          <cell r="D67" t="str">
            <v>https://github.com/throughput-ec/throughputdb</v>
          </cell>
          <cell r="E67" t="str">
            <v>EarthCube Throughput</v>
          </cell>
          <cell r="F67" t="str">
            <v>The repository for the throughput Annotation Database. Cypher Queries &amp; Case Studies. This repository contains the raw code for the neo4j Docker container, test data for populating the database, database scripts for the database schema and constraints, and helper cypher scripts.  This is a neo4j Annotation Engine designed to run in a docker container for deployment portability &amp; to facilitate reproducibility among collaborators. The intention of this engine is to provide a platform for the credentialed crowd-sourcing of scientific records and publications without requiring underlying data resources to manage additional unstructured data. 0 Releases.</v>
          </cell>
        </row>
        <row r="68">
          <cell r="C68" t="str">
            <v>upload-status</v>
          </cell>
          <cell r="D68" t="str">
            <v>https://github.com/digitalcrust/upload-status</v>
          </cell>
          <cell r="E68" t="str">
            <v>EarthCube Digital Crust</v>
          </cell>
          <cell r="F68" t="str">
            <v>Listens and publishes S3 file creations to the pipeline.  Pipeline was intended to extract data for loading into searchable database, and analyzing datatypes for semantic indexing.  DockerFiles, JARs, Gradle files. 0 Releases.</v>
          </cell>
        </row>
        <row r="69">
          <cell r="C69" t="str">
            <v>URSI-Engagement</v>
          </cell>
          <cell r="D69" t="str">
            <v>https://github.com/ryangooch/URSI-Engagement</v>
          </cell>
          <cell r="E69" t="str">
            <v>EarthCube Office</v>
          </cell>
          <cell r="F69" t="str">
            <v>Repository for Analysis for the Earthcube Engagement Presentation for URSI 2018. R code, CQL, and JSON. 0 Releases. No Readme content.</v>
          </cell>
        </row>
        <row r="70">
          <cell r="C70" t="str">
            <v>webUI2</v>
          </cell>
          <cell r="D70" t="str">
            <v>https://github.com/earthcubearchitecture-project418/webUI2</v>
          </cell>
          <cell r="E70" t="str">
            <v>EarthCube GeoCODES</v>
          </cell>
          <cell r="F70" t="str">
            <v>Web User Interface consisting of JQuery-based Components communicating with the Geodex web services. For GeoCODES demonstration; Docker files, JavaScript, CSS implementation. 0 Releases. No Readme content.</v>
          </cell>
        </row>
        <row r="71">
          <cell r="C71" t="str">
            <v>xmlsitemap</v>
          </cell>
          <cell r="D71" t="str">
            <v>https://github.com/CINERGI/xmlsitemap</v>
          </cell>
          <cell r="E71" t="str">
            <v>EarthCube Data Discovery Studio (CINERGI)</v>
          </cell>
          <cell r="F71" t="str">
            <v>Tools for generating xml sitemap for CINERGI catalog; linked URLs will show html versions of ISO metadata records with schema.org Dataset markup included as a script. Implemented with iPython notebooks.  Also a notebook for analyzing dataset distribution information in ISO 19139 XML metadata. 0 Releases.</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EF9D27-88A6-4006-80DB-01D68FFCFAB6}" autoFormatId="16" applyNumberFormats="0" applyBorderFormats="0" applyFontFormats="0" applyPatternFormats="0" applyAlignmentFormats="0" applyWidthHeightFormats="0">
  <queryTableRefresh nextId="38">
    <queryTableFields count="37">
      <queryTableField id="1" name="items.id" tableColumnId="1"/>
      <queryTableField id="2" name="items.node_id" tableColumnId="2"/>
      <queryTableField id="3" name="items.name" tableColumnId="3"/>
      <queryTableField id="4" name="items.full_name" tableColumnId="4"/>
      <queryTableField id="5" name="items.private" tableColumnId="5"/>
      <queryTableField id="6" name="items.owner" tableColumnId="6"/>
      <queryTableField id="7" name="items.html_url" tableColumnId="7"/>
      <queryTableField id="8" name="items.description" tableColumnId="8"/>
      <queryTableField id="9" name="items.fork" tableColumnId="9"/>
      <queryTableField id="10" name="items.url" tableColumnId="10"/>
      <queryTableField id="11" name="items.commits_url" tableColumnId="11"/>
      <queryTableField id="12" name="items.comments_url" tableColumnId="12"/>
      <queryTableField id="13" name="items.issue_comment_url" tableColumnId="13"/>
      <queryTableField id="14" name="items.releases_url" tableColumnId="14"/>
      <queryTableField id="15" name="items.created_at" tableColumnId="15"/>
      <queryTableField id="16" name="items.updated_at" tableColumnId="16"/>
      <queryTableField id="17" name="items.pushed_at" tableColumnId="17"/>
      <queryTableField id="18" name="items.git_url" tableColumnId="18"/>
      <queryTableField id="19" name="items.homepage" tableColumnId="19"/>
      <queryTableField id="20" name="items.size" tableColumnId="20"/>
      <queryTableField id="21" name="items.stargazers_count" tableColumnId="21"/>
      <queryTableField id="22" name="items.watchers_count" tableColumnId="22"/>
      <queryTableField id="23" name="items.language" tableColumnId="23"/>
      <queryTableField id="24" name="items.has_issues" tableColumnId="24"/>
      <queryTableField id="25" name="items.has_projects" tableColumnId="25"/>
      <queryTableField id="26" name="items.has_downloads" tableColumnId="26"/>
      <queryTableField id="27" name="items.has_wiki" tableColumnId="27"/>
      <queryTableField id="28" name="items.has_pages" tableColumnId="28"/>
      <queryTableField id="29" name="items.forks_count" tableColumnId="29"/>
      <queryTableField id="30" name="items.open_issues_count" tableColumnId="30"/>
      <queryTableField id="31" name="items.license.name" tableColumnId="31"/>
      <queryTableField id="32" name="items.license.url" tableColumnId="32"/>
      <queryTableField id="33" name="items.topics" tableColumnId="33"/>
      <queryTableField id="34" name="items.visibility" tableColumnId="34"/>
      <queryTableField id="35" name="items.forks" tableColumnId="35"/>
      <queryTableField id="36" name="items.open_issues" tableColumnId="36"/>
      <queryTableField id="37" name="items.watchers"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F2EB20-BBD5-48F4-A40F-FF8B291C8E90}" name="GithubSearch_response_body" displayName="GithubSearch_response_body" ref="A1:AK65" tableType="queryTable" totalsRowShown="0">
  <autoFilter ref="A1:AK65" xr:uid="{0CF2EB20-BBD5-48F4-A40F-FF8B291C8E90}"/>
  <tableColumns count="37">
    <tableColumn id="1" xr3:uid="{AE9A6C42-0740-4AAA-BC0D-0396E3C897DE}" uniqueName="1" name="items.id" queryTableFieldId="1"/>
    <tableColumn id="2" xr3:uid="{F8F8FB88-A5E6-4DF9-A333-B2ACCA8E0EBB}" uniqueName="2" name="items.node_id" queryTableFieldId="2"/>
    <tableColumn id="3" xr3:uid="{796318B7-2D8D-45DE-80A4-A35DBD5BBC07}" uniqueName="3" name="items.name" queryTableFieldId="3"/>
    <tableColumn id="4" xr3:uid="{BC397DEC-01A3-4DF5-A91D-358AB83A054D}" uniqueName="4" name="items.full_name" queryTableFieldId="4"/>
    <tableColumn id="5" xr3:uid="{F6679830-90CE-4FCD-B072-B846E0D3038E}" uniqueName="5" name="items.private" queryTableFieldId="5"/>
    <tableColumn id="6" xr3:uid="{B4B8709F-0E47-4DFC-9731-3EBAA1E416F0}" uniqueName="6" name="items.owner" queryTableFieldId="6"/>
    <tableColumn id="7" xr3:uid="{1F1ECBF3-57CE-4EC9-A660-639898DF589C}" uniqueName="7" name="items.html_url" queryTableFieldId="7"/>
    <tableColumn id="8" xr3:uid="{BD790C14-711D-44F9-A981-EEC626FC0C43}" uniqueName="8" name="items.description" queryTableFieldId="8"/>
    <tableColumn id="9" xr3:uid="{E2DFCA6E-9DD5-4DDE-9417-15771036E4AE}" uniqueName="9" name="items.fork" queryTableFieldId="9"/>
    <tableColumn id="10" xr3:uid="{D0A48011-7539-4986-99BF-94ED803DCF13}" uniqueName="10" name="items.url" queryTableFieldId="10"/>
    <tableColumn id="11" xr3:uid="{9D9CD78A-A212-4F45-B1EE-539C59158380}" uniqueName="11" name="items.commits_url" queryTableFieldId="11"/>
    <tableColumn id="12" xr3:uid="{F81FD082-EA87-4B99-96AF-25D5BEB79DF8}" uniqueName="12" name="items.comments_url" queryTableFieldId="12"/>
    <tableColumn id="13" xr3:uid="{FF58A114-09C4-4C5A-83E3-62B9E178A8B6}" uniqueName="13" name="items.issue_comment_url" queryTableFieldId="13"/>
    <tableColumn id="14" xr3:uid="{A24E7582-88D0-4ABA-B369-4D61715BE525}" uniqueName="14" name="items.releases_url" queryTableFieldId="14"/>
    <tableColumn id="15" xr3:uid="{6A695B4E-19C0-4119-9D0C-81C8A70CEC6B}" uniqueName="15" name="items.created_at" queryTableFieldId="15"/>
    <tableColumn id="16" xr3:uid="{CA94D57E-29D4-4094-88D0-4CC9C9545C78}" uniqueName="16" name="items.updated_at" queryTableFieldId="16"/>
    <tableColumn id="17" xr3:uid="{DD47523D-9778-462A-9867-B814D3D1FD7D}" uniqueName="17" name="items.pushed_at" queryTableFieldId="17"/>
    <tableColumn id="18" xr3:uid="{FF2B20E8-7EA9-48DB-AFE5-5468A3727EDF}" uniqueName="18" name="items.git_url" queryTableFieldId="18"/>
    <tableColumn id="19" xr3:uid="{57AB95D6-2534-41E5-B2A6-921BB00B43A5}" uniqueName="19" name="items.homepage" queryTableFieldId="19"/>
    <tableColumn id="20" xr3:uid="{AEBAB1C1-6665-4AC6-8D5A-B0D8A57078A4}" uniqueName="20" name="items.size" queryTableFieldId="20"/>
    <tableColumn id="21" xr3:uid="{654199BF-5EE7-4C95-83F6-316337E30165}" uniqueName="21" name="items.stargazers_count" queryTableFieldId="21"/>
    <tableColumn id="22" xr3:uid="{5B807AEE-0B4F-49BB-BE6D-1B77CB40028B}" uniqueName="22" name="items.watchers_count" queryTableFieldId="22"/>
    <tableColumn id="23" xr3:uid="{B0924E94-8346-47E7-920B-04DA4AC6D3F0}" uniqueName="23" name="items.language" queryTableFieldId="23"/>
    <tableColumn id="24" xr3:uid="{B0A7C82C-99EB-4393-8DFB-93962E50F09D}" uniqueName="24" name="items.has_issues" queryTableFieldId="24"/>
    <tableColumn id="25" xr3:uid="{1B2BD2E4-E64B-4BA1-AE6F-14E5D46D4CFD}" uniqueName="25" name="items.has_projects" queryTableFieldId="25"/>
    <tableColumn id="26" xr3:uid="{B3A09ED4-857E-42B7-A489-B8C272567AB1}" uniqueName="26" name="items.has_downloads" queryTableFieldId="26"/>
    <tableColumn id="27" xr3:uid="{83EFAAEC-39B3-44B9-8272-30F453F04842}" uniqueName="27" name="items.has_wiki" queryTableFieldId="27"/>
    <tableColumn id="28" xr3:uid="{C4EA5795-600E-4618-8E9D-E7D339531A4A}" uniqueName="28" name="items.has_pages" queryTableFieldId="28"/>
    <tableColumn id="29" xr3:uid="{EF437D11-6A5D-4E51-94B9-6B05CBE25807}" uniqueName="29" name="items.forks_count" queryTableFieldId="29"/>
    <tableColumn id="30" xr3:uid="{6EB38543-BF51-4B8E-B3F7-A90105FD978E}" uniqueName="30" name="items.open_issues_count" queryTableFieldId="30"/>
    <tableColumn id="31" xr3:uid="{4E508147-A4EA-4F96-B625-685A82B00BB9}" uniqueName="31" name="items.license.name" queryTableFieldId="31"/>
    <tableColumn id="32" xr3:uid="{E4D78BB0-1A10-4624-BF19-1CF0147AF68A}" uniqueName="32" name="items.license.url" queryTableFieldId="32"/>
    <tableColumn id="33" xr3:uid="{E563657E-3710-4FEE-BA60-212BF5EE02E8}" uniqueName="33" name="items.topics" queryTableFieldId="33" dataDxfId="0"/>
    <tableColumn id="34" xr3:uid="{8F94BF05-D244-4234-B5C2-A2CE80932050}" uniqueName="34" name="items.visibility" queryTableFieldId="34"/>
    <tableColumn id="35" xr3:uid="{612F5F30-25E6-4F5D-B5BF-88C5C06FF1A9}" uniqueName="35" name="items.forks" queryTableFieldId="35"/>
    <tableColumn id="36" xr3:uid="{91719259-B963-4990-BC24-30A3FC85BE42}" uniqueName="36" name="items.open_issues" queryTableFieldId="36"/>
    <tableColumn id="37" xr3:uid="{2F716C6F-E994-4FAB-BC8E-9C52F53FF163}" uniqueName="37" name="items.watchers" queryTableField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i.github.com/repos/earthcubeprojects-chords/chords/releases%7b/id%7d" TargetMode="External"/><Relationship Id="rId2" Type="http://schemas.openxmlformats.org/officeDocument/2006/relationships/hyperlink" Target="https://api.github.com/repos/earthcubeprojects-chords/chords/comments%7b/number%7d" TargetMode="External"/><Relationship Id="rId1" Type="http://schemas.openxmlformats.org/officeDocument/2006/relationships/hyperlink" Target="https://api.github.com/repos/earthcubeprojects-chords/chord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arthCubeGeochron/IRDDive.git" TargetMode="External"/><Relationship Id="rId13" Type="http://schemas.openxmlformats.org/officeDocument/2006/relationships/hyperlink" Target="https://github.com/sri-geospace/ingeo" TargetMode="External"/><Relationship Id="rId3" Type="http://schemas.openxmlformats.org/officeDocument/2006/relationships/hyperlink" Target="https://github.com/RockyCal/CINERGIDataCuration" TargetMode="External"/><Relationship Id="rId7" Type="http://schemas.openxmlformats.org/officeDocument/2006/relationships/hyperlink" Target="https://github.com/ec-geolink/d1lod" TargetMode="External"/><Relationship Id="rId12" Type="http://schemas.openxmlformats.org/officeDocument/2006/relationships/hyperlink" Target="https://github.com/gleanerio/gleaner" TargetMode="External"/><Relationship Id="rId17" Type="http://schemas.openxmlformats.org/officeDocument/2006/relationships/printerSettings" Target="../printerSettings/printerSettings1.bin"/><Relationship Id="rId2" Type="http://schemas.openxmlformats.org/officeDocument/2006/relationships/hyperlink" Target="https://github.com/CINERGI/cinergi-annotator" TargetMode="External"/><Relationship Id="rId16" Type="http://schemas.openxmlformats.org/officeDocument/2006/relationships/hyperlink" Target="https://github.com/radical-cybertools/radical.entk" TargetMode="External"/><Relationship Id="rId1" Type="http://schemas.openxmlformats.org/officeDocument/2006/relationships/hyperlink" Target="https://github.com/earthcubearchitecture-ecprojects/ecproject-trello-parser.git" TargetMode="External"/><Relationship Id="rId6" Type="http://schemas.openxmlformats.org/officeDocument/2006/relationships/hyperlink" Target="https://github.com/RockyCal/CINERGIWebCrawler" TargetMode="External"/><Relationship Id="rId11" Type="http://schemas.openxmlformats.org/officeDocument/2006/relationships/hyperlink" Target="https://github.com/dhruvbalwada/ec2021_balwada_etal" TargetMode="External"/><Relationship Id="rId5" Type="http://schemas.openxmlformats.org/officeDocument/2006/relationships/hyperlink" Target="https://github.com/SciCrunch/CINERGI-PROV" TargetMode="External"/><Relationship Id="rId15" Type="http://schemas.openxmlformats.org/officeDocument/2006/relationships/hyperlink" Target="https://github.com/earthcubearchitecture-project418/p418Notebooks" TargetMode="External"/><Relationship Id="rId10" Type="http://schemas.openxmlformats.org/officeDocument/2006/relationships/hyperlink" Target="https://github.com/EarthCubeGeochron/EarthCubeGeochron.github.io" TargetMode="External"/><Relationship Id="rId4" Type="http://schemas.openxmlformats.org/officeDocument/2006/relationships/hyperlink" Target="https://github.com/CINERGI/cinergi-enhancers" TargetMode="External"/><Relationship Id="rId9" Type="http://schemas.openxmlformats.org/officeDocument/2006/relationships/hyperlink" Target="https://github.com/earthcube/earthcube_utilities" TargetMode="External"/><Relationship Id="rId14" Type="http://schemas.openxmlformats.org/officeDocument/2006/relationships/hyperlink" Target="https://github.com/EarthCubeGeochron/laserchron-upload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earthcubearchitecture-project418gui/server"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rthcubearchitecture-ecprojects/ecproject-trello-parser.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67D7-56ED-4056-9AA2-DFDBDE08D9FE}">
  <dimension ref="A1:AK65"/>
  <sheetViews>
    <sheetView topLeftCell="C37" workbookViewId="0">
      <pane xSplit="1" topLeftCell="O1" activePane="topRight" state="frozen"/>
      <selection activeCell="C1" sqref="C1"/>
      <selection pane="topRight" activeCell="Q21" sqref="Q21:R21"/>
    </sheetView>
  </sheetViews>
  <sheetFormatPr defaultRowHeight="15" x14ac:dyDescent="0.25"/>
  <cols>
    <col min="1" max="1" width="22.85546875" hidden="1" customWidth="1"/>
    <col min="2" max="2" width="38.85546875" hidden="1" customWidth="1"/>
    <col min="3" max="3" width="39.28515625" customWidth="1"/>
    <col min="4" max="4" width="28.85546875" customWidth="1"/>
    <col min="5" max="5" width="30.28515625" customWidth="1"/>
    <col min="6" max="6" width="22.5703125" customWidth="1"/>
    <col min="7" max="7" width="53.5703125" customWidth="1"/>
    <col min="8" max="8" width="15.5703125" customWidth="1"/>
    <col min="9" max="9" width="9.140625" customWidth="1"/>
    <col min="10" max="10" width="58.5703125" customWidth="1"/>
    <col min="11" max="11" width="94.42578125" customWidth="1"/>
    <col min="12" max="12" width="37.5703125" customWidth="1"/>
    <col min="13" max="13" width="77.28515625" customWidth="1"/>
    <col min="14" max="14" width="22.28515625" customWidth="1"/>
    <col min="15" max="15" width="22.85546875" customWidth="1"/>
    <col min="16" max="17" width="19.85546875" bestFit="1" customWidth="1"/>
    <col min="18" max="18" width="15.85546875" customWidth="1"/>
    <col min="19" max="19" width="36.5703125" customWidth="1"/>
    <col min="21" max="21" width="16.140625" customWidth="1"/>
    <col min="22" max="22" width="13.85546875" customWidth="1"/>
    <col min="24" max="24" width="15.5703125" customWidth="1"/>
    <col min="31" max="31" width="17.85546875" customWidth="1"/>
    <col min="32" max="32" width="17.7109375" customWidth="1"/>
    <col min="34" max="34" width="0" hidden="1" customWidth="1"/>
  </cols>
  <sheetData>
    <row r="1" spans="1:37" x14ac:dyDescent="0.25">
      <c r="A1" t="s">
        <v>953</v>
      </c>
      <c r="B1" t="s">
        <v>954</v>
      </c>
      <c r="C1" t="s">
        <v>955</v>
      </c>
      <c r="D1" t="s">
        <v>956</v>
      </c>
      <c r="E1" t="s">
        <v>957</v>
      </c>
      <c r="F1" t="s">
        <v>958</v>
      </c>
      <c r="G1" t="s">
        <v>959</v>
      </c>
      <c r="H1" t="s">
        <v>960</v>
      </c>
      <c r="I1" t="s">
        <v>961</v>
      </c>
      <c r="J1" t="s">
        <v>962</v>
      </c>
      <c r="K1" t="s">
        <v>963</v>
      </c>
      <c r="L1" t="s">
        <v>964</v>
      </c>
      <c r="M1" t="s">
        <v>965</v>
      </c>
      <c r="N1" t="s">
        <v>966</v>
      </c>
      <c r="O1" t="s">
        <v>967</v>
      </c>
      <c r="P1" t="s">
        <v>968</v>
      </c>
      <c r="Q1" t="s">
        <v>969</v>
      </c>
      <c r="R1" t="s">
        <v>970</v>
      </c>
      <c r="S1" t="s">
        <v>971</v>
      </c>
      <c r="T1" t="s">
        <v>972</v>
      </c>
      <c r="U1" t="s">
        <v>973</v>
      </c>
      <c r="V1" t="s">
        <v>974</v>
      </c>
      <c r="W1" t="s">
        <v>975</v>
      </c>
      <c r="X1" t="s">
        <v>951</v>
      </c>
      <c r="Y1" t="s">
        <v>952</v>
      </c>
      <c r="Z1" t="s">
        <v>976</v>
      </c>
      <c r="AA1" t="s">
        <v>977</v>
      </c>
      <c r="AB1" t="s">
        <v>978</v>
      </c>
      <c r="AC1" t="s">
        <v>979</v>
      </c>
      <c r="AD1" t="s">
        <v>980</v>
      </c>
      <c r="AE1" t="s">
        <v>981</v>
      </c>
      <c r="AF1" t="s">
        <v>982</v>
      </c>
      <c r="AG1" t="s">
        <v>983</v>
      </c>
      <c r="AH1" t="s">
        <v>984</v>
      </c>
      <c r="AI1" t="s">
        <v>985</v>
      </c>
      <c r="AJ1" t="s">
        <v>986</v>
      </c>
      <c r="AK1" t="s">
        <v>987</v>
      </c>
    </row>
    <row r="2" spans="1:37" x14ac:dyDescent="0.25">
      <c r="A2">
        <v>24867442</v>
      </c>
      <c r="B2" t="s">
        <v>242</v>
      </c>
      <c r="C2" t="s">
        <v>243</v>
      </c>
      <c r="D2" t="s">
        <v>244</v>
      </c>
      <c r="E2" t="b">
        <v>0</v>
      </c>
      <c r="F2" t="s">
        <v>2</v>
      </c>
      <c r="G2" t="s">
        <v>245</v>
      </c>
      <c r="H2" t="s">
        <v>246</v>
      </c>
      <c r="I2" t="b">
        <v>0</v>
      </c>
      <c r="J2" t="s">
        <v>247</v>
      </c>
      <c r="K2" t="s">
        <v>248</v>
      </c>
      <c r="L2" t="s">
        <v>249</v>
      </c>
      <c r="M2" t="s">
        <v>250</v>
      </c>
      <c r="N2" t="s">
        <v>251</v>
      </c>
      <c r="O2" t="s">
        <v>252</v>
      </c>
      <c r="P2" t="s">
        <v>253</v>
      </c>
      <c r="Q2" t="s">
        <v>254</v>
      </c>
      <c r="R2" t="s">
        <v>255</v>
      </c>
      <c r="S2" t="s">
        <v>256</v>
      </c>
      <c r="T2">
        <v>92965</v>
      </c>
      <c r="U2">
        <v>4</v>
      </c>
      <c r="V2">
        <v>4</v>
      </c>
      <c r="W2" t="s">
        <v>257</v>
      </c>
      <c r="X2" t="b">
        <v>1</v>
      </c>
      <c r="Y2" t="b">
        <v>1</v>
      </c>
      <c r="Z2" t="b">
        <v>1</v>
      </c>
      <c r="AA2" t="b">
        <v>1</v>
      </c>
      <c r="AB2" t="b">
        <v>0</v>
      </c>
      <c r="AC2">
        <v>0</v>
      </c>
      <c r="AD2">
        <v>4</v>
      </c>
      <c r="AG2" t="s">
        <v>7</v>
      </c>
      <c r="AH2" t="s">
        <v>56</v>
      </c>
      <c r="AI2">
        <v>0</v>
      </c>
      <c r="AJ2">
        <v>4</v>
      </c>
      <c r="AK2">
        <v>4</v>
      </c>
    </row>
    <row r="3" spans="1:37" x14ac:dyDescent="0.25">
      <c r="A3">
        <v>40986687</v>
      </c>
      <c r="B3" t="s">
        <v>768</v>
      </c>
      <c r="C3" t="s">
        <v>769</v>
      </c>
      <c r="D3" t="s">
        <v>770</v>
      </c>
      <c r="E3" t="b">
        <v>0</v>
      </c>
      <c r="F3" t="s">
        <v>2</v>
      </c>
      <c r="G3" t="s">
        <v>771</v>
      </c>
      <c r="H3" t="s">
        <v>772</v>
      </c>
      <c r="I3" t="b">
        <v>0</v>
      </c>
      <c r="J3" t="s">
        <v>773</v>
      </c>
      <c r="K3" t="s">
        <v>774</v>
      </c>
      <c r="L3" t="s">
        <v>775</v>
      </c>
      <c r="M3" t="s">
        <v>776</v>
      </c>
      <c r="N3" t="s">
        <v>777</v>
      </c>
      <c r="O3" t="s">
        <v>778</v>
      </c>
      <c r="P3" t="s">
        <v>779</v>
      </c>
      <c r="Q3" t="s">
        <v>780</v>
      </c>
      <c r="R3" t="s">
        <v>781</v>
      </c>
      <c r="T3">
        <v>2690</v>
      </c>
      <c r="U3">
        <v>1</v>
      </c>
      <c r="V3">
        <v>1</v>
      </c>
      <c r="W3" t="s">
        <v>782</v>
      </c>
      <c r="X3" t="b">
        <v>1</v>
      </c>
      <c r="Y3" t="b">
        <v>1</v>
      </c>
      <c r="Z3" t="b">
        <v>1</v>
      </c>
      <c r="AA3" t="b">
        <v>1</v>
      </c>
      <c r="AB3" t="b">
        <v>0</v>
      </c>
      <c r="AC3">
        <v>1</v>
      </c>
      <c r="AD3">
        <v>0</v>
      </c>
      <c r="AG3" t="s">
        <v>7</v>
      </c>
      <c r="AH3" t="s">
        <v>56</v>
      </c>
      <c r="AI3">
        <v>1</v>
      </c>
      <c r="AJ3">
        <v>0</v>
      </c>
      <c r="AK3">
        <v>1</v>
      </c>
    </row>
    <row r="4" spans="1:37" x14ac:dyDescent="0.25">
      <c r="A4">
        <v>64233934</v>
      </c>
      <c r="B4" t="s">
        <v>881</v>
      </c>
      <c r="C4" t="s">
        <v>882</v>
      </c>
      <c r="D4" t="s">
        <v>883</v>
      </c>
      <c r="E4" t="b">
        <v>0</v>
      </c>
      <c r="F4" t="s">
        <v>2</v>
      </c>
      <c r="G4" t="s">
        <v>884</v>
      </c>
      <c r="H4" t="s">
        <v>885</v>
      </c>
      <c r="I4" t="b">
        <v>0</v>
      </c>
      <c r="J4" t="s">
        <v>886</v>
      </c>
      <c r="K4" t="s">
        <v>887</v>
      </c>
      <c r="L4" t="s">
        <v>888</v>
      </c>
      <c r="M4" t="s">
        <v>889</v>
      </c>
      <c r="N4" t="s">
        <v>890</v>
      </c>
      <c r="O4" t="s">
        <v>891</v>
      </c>
      <c r="P4" t="s">
        <v>891</v>
      </c>
      <c r="Q4" t="s">
        <v>892</v>
      </c>
      <c r="R4" t="s">
        <v>893</v>
      </c>
      <c r="T4">
        <v>2</v>
      </c>
      <c r="U4">
        <v>0</v>
      </c>
      <c r="V4">
        <v>0</v>
      </c>
      <c r="X4" t="b">
        <v>1</v>
      </c>
      <c r="Y4" t="b">
        <v>1</v>
      </c>
      <c r="Z4" t="b">
        <v>1</v>
      </c>
      <c r="AA4" t="b">
        <v>1</v>
      </c>
      <c r="AB4" t="b">
        <v>0</v>
      </c>
      <c r="AC4">
        <v>0</v>
      </c>
      <c r="AD4">
        <v>1</v>
      </c>
      <c r="AG4" t="s">
        <v>7</v>
      </c>
      <c r="AH4" t="s">
        <v>56</v>
      </c>
      <c r="AI4">
        <v>0</v>
      </c>
      <c r="AJ4">
        <v>1</v>
      </c>
      <c r="AK4">
        <v>0</v>
      </c>
    </row>
    <row r="5" spans="1:37" x14ac:dyDescent="0.25">
      <c r="A5">
        <v>120364613</v>
      </c>
      <c r="B5" t="s">
        <v>894</v>
      </c>
      <c r="C5" t="s">
        <v>895</v>
      </c>
      <c r="D5" t="s">
        <v>896</v>
      </c>
      <c r="E5" t="b">
        <v>0</v>
      </c>
      <c r="F5" t="s">
        <v>2</v>
      </c>
      <c r="G5" t="s">
        <v>897</v>
      </c>
      <c r="H5" t="s">
        <v>898</v>
      </c>
      <c r="I5" t="b">
        <v>0</v>
      </c>
      <c r="J5" t="s">
        <v>899</v>
      </c>
      <c r="K5" t="s">
        <v>900</v>
      </c>
      <c r="L5" t="s">
        <v>901</v>
      </c>
      <c r="M5" t="s">
        <v>902</v>
      </c>
      <c r="N5" t="s">
        <v>903</v>
      </c>
      <c r="O5" t="s">
        <v>904</v>
      </c>
      <c r="P5" t="s">
        <v>905</v>
      </c>
      <c r="Q5" t="s">
        <v>906</v>
      </c>
      <c r="R5" t="s">
        <v>907</v>
      </c>
      <c r="T5">
        <v>6</v>
      </c>
      <c r="U5">
        <v>1</v>
      </c>
      <c r="V5">
        <v>1</v>
      </c>
      <c r="X5" t="b">
        <v>1</v>
      </c>
      <c r="Y5" t="b">
        <v>1</v>
      </c>
      <c r="Z5" t="b">
        <v>1</v>
      </c>
      <c r="AA5" t="b">
        <v>1</v>
      </c>
      <c r="AB5" t="b">
        <v>0</v>
      </c>
      <c r="AC5">
        <v>0</v>
      </c>
      <c r="AD5">
        <v>1</v>
      </c>
      <c r="AE5" t="s">
        <v>208</v>
      </c>
      <c r="AG5" t="s">
        <v>7</v>
      </c>
      <c r="AH5" t="s">
        <v>56</v>
      </c>
      <c r="AI5">
        <v>0</v>
      </c>
      <c r="AJ5">
        <v>1</v>
      </c>
      <c r="AK5">
        <v>1</v>
      </c>
    </row>
    <row r="6" spans="1:37" x14ac:dyDescent="0.25">
      <c r="A6">
        <v>150448853</v>
      </c>
      <c r="B6" t="s">
        <v>57</v>
      </c>
      <c r="C6" t="s">
        <v>58</v>
      </c>
      <c r="D6" t="s">
        <v>59</v>
      </c>
      <c r="E6" t="b">
        <v>0</v>
      </c>
      <c r="F6" t="s">
        <v>2</v>
      </c>
      <c r="G6" t="s">
        <v>60</v>
      </c>
      <c r="H6" t="s">
        <v>61</v>
      </c>
      <c r="I6" t="b">
        <v>0</v>
      </c>
      <c r="J6" t="s">
        <v>62</v>
      </c>
      <c r="K6" t="s">
        <v>63</v>
      </c>
      <c r="L6" t="s">
        <v>64</v>
      </c>
      <c r="M6" t="s">
        <v>65</v>
      </c>
      <c r="N6" t="s">
        <v>66</v>
      </c>
      <c r="O6" t="s">
        <v>67</v>
      </c>
      <c r="P6" t="s">
        <v>68</v>
      </c>
      <c r="Q6" t="s">
        <v>69</v>
      </c>
      <c r="R6" t="s">
        <v>70</v>
      </c>
      <c r="S6" t="s">
        <v>71</v>
      </c>
      <c r="T6">
        <v>485366</v>
      </c>
      <c r="U6">
        <v>13</v>
      </c>
      <c r="V6">
        <v>13</v>
      </c>
      <c r="W6" t="s">
        <v>72</v>
      </c>
      <c r="X6" t="b">
        <v>1</v>
      </c>
      <c r="Y6" t="b">
        <v>1</v>
      </c>
      <c r="Z6" t="b">
        <v>1</v>
      </c>
      <c r="AA6" t="b">
        <v>1</v>
      </c>
      <c r="AB6" t="b">
        <v>1</v>
      </c>
      <c r="AC6">
        <v>9</v>
      </c>
      <c r="AD6">
        <v>17</v>
      </c>
      <c r="AE6" t="s">
        <v>73</v>
      </c>
      <c r="AF6" t="s">
        <v>74</v>
      </c>
      <c r="AG6" t="s">
        <v>7</v>
      </c>
      <c r="AH6" t="s">
        <v>56</v>
      </c>
      <c r="AI6">
        <v>9</v>
      </c>
      <c r="AJ6">
        <v>17</v>
      </c>
      <c r="AK6">
        <v>13</v>
      </c>
    </row>
    <row r="7" spans="1:37" x14ac:dyDescent="0.25">
      <c r="A7">
        <v>85405029</v>
      </c>
      <c r="B7" t="s">
        <v>178</v>
      </c>
      <c r="C7" t="s">
        <v>179</v>
      </c>
      <c r="D7" t="s">
        <v>180</v>
      </c>
      <c r="E7" t="b">
        <v>0</v>
      </c>
      <c r="F7" t="s">
        <v>2</v>
      </c>
      <c r="G7" t="s">
        <v>181</v>
      </c>
      <c r="H7" t="s">
        <v>182</v>
      </c>
      <c r="I7" t="b">
        <v>0</v>
      </c>
      <c r="J7" t="s">
        <v>183</v>
      </c>
      <c r="K7" t="s">
        <v>184</v>
      </c>
      <c r="L7" t="s">
        <v>185</v>
      </c>
      <c r="M7" t="s">
        <v>186</v>
      </c>
      <c r="N7" t="s">
        <v>187</v>
      </c>
      <c r="O7" t="s">
        <v>188</v>
      </c>
      <c r="P7" t="s">
        <v>189</v>
      </c>
      <c r="Q7" t="s">
        <v>190</v>
      </c>
      <c r="R7" t="s">
        <v>191</v>
      </c>
      <c r="S7" t="s">
        <v>7</v>
      </c>
      <c r="T7">
        <v>33113</v>
      </c>
      <c r="U7">
        <v>5</v>
      </c>
      <c r="V7">
        <v>5</v>
      </c>
      <c r="W7" t="s">
        <v>149</v>
      </c>
      <c r="X7" t="b">
        <v>1</v>
      </c>
      <c r="Y7" t="b">
        <v>1</v>
      </c>
      <c r="Z7" t="b">
        <v>1</v>
      </c>
      <c r="AA7" t="b">
        <v>1</v>
      </c>
      <c r="AB7" t="b">
        <v>0</v>
      </c>
      <c r="AC7">
        <v>2</v>
      </c>
      <c r="AD7">
        <v>5</v>
      </c>
      <c r="AG7" t="s">
        <v>7</v>
      </c>
      <c r="AH7" t="s">
        <v>56</v>
      </c>
      <c r="AI7">
        <v>2</v>
      </c>
      <c r="AJ7">
        <v>5</v>
      </c>
      <c r="AK7">
        <v>5</v>
      </c>
    </row>
    <row r="8" spans="1:37" x14ac:dyDescent="0.25">
      <c r="A8">
        <v>193558412</v>
      </c>
      <c r="B8" t="s">
        <v>908</v>
      </c>
      <c r="C8" t="s">
        <v>909</v>
      </c>
      <c r="D8" t="s">
        <v>910</v>
      </c>
      <c r="E8" t="b">
        <v>0</v>
      </c>
      <c r="F8" t="s">
        <v>2</v>
      </c>
      <c r="G8" t="s">
        <v>911</v>
      </c>
      <c r="H8" t="s">
        <v>912</v>
      </c>
      <c r="I8" t="b">
        <v>0</v>
      </c>
      <c r="J8" t="s">
        <v>913</v>
      </c>
      <c r="K8" t="s">
        <v>914</v>
      </c>
      <c r="L8" t="s">
        <v>915</v>
      </c>
      <c r="M8" t="s">
        <v>916</v>
      </c>
      <c r="N8" t="s">
        <v>917</v>
      </c>
      <c r="O8" t="s">
        <v>918</v>
      </c>
      <c r="P8" t="s">
        <v>919</v>
      </c>
      <c r="Q8" t="s">
        <v>920</v>
      </c>
      <c r="R8" t="s">
        <v>921</v>
      </c>
      <c r="S8" t="s">
        <v>7</v>
      </c>
      <c r="T8">
        <v>844</v>
      </c>
      <c r="U8">
        <v>1</v>
      </c>
      <c r="V8">
        <v>1</v>
      </c>
      <c r="W8" t="s">
        <v>134</v>
      </c>
      <c r="X8" t="b">
        <v>1</v>
      </c>
      <c r="Y8" t="b">
        <v>1</v>
      </c>
      <c r="Z8" t="b">
        <v>1</v>
      </c>
      <c r="AA8" t="b">
        <v>1</v>
      </c>
      <c r="AB8" t="b">
        <v>0</v>
      </c>
      <c r="AC8">
        <v>0</v>
      </c>
      <c r="AD8">
        <v>2</v>
      </c>
      <c r="AG8" t="s">
        <v>7</v>
      </c>
      <c r="AH8" t="s">
        <v>56</v>
      </c>
      <c r="AI8">
        <v>0</v>
      </c>
      <c r="AJ8">
        <v>2</v>
      </c>
      <c r="AK8">
        <v>1</v>
      </c>
    </row>
    <row r="9" spans="1:37" x14ac:dyDescent="0.25">
      <c r="A9">
        <v>366011570</v>
      </c>
      <c r="B9" t="s">
        <v>558</v>
      </c>
      <c r="C9" t="s">
        <v>559</v>
      </c>
      <c r="D9" t="s">
        <v>560</v>
      </c>
      <c r="E9" t="b">
        <v>0</v>
      </c>
      <c r="F9" t="s">
        <v>2</v>
      </c>
      <c r="G9" t="s">
        <v>561</v>
      </c>
      <c r="I9" t="b">
        <v>0</v>
      </c>
      <c r="J9" t="s">
        <v>562</v>
      </c>
      <c r="K9" t="s">
        <v>563</v>
      </c>
      <c r="L9" t="s">
        <v>564</v>
      </c>
      <c r="M9" t="s">
        <v>565</v>
      </c>
      <c r="N9" t="s">
        <v>566</v>
      </c>
      <c r="O9" t="s">
        <v>567</v>
      </c>
      <c r="P9" t="s">
        <v>568</v>
      </c>
      <c r="Q9" t="s">
        <v>569</v>
      </c>
      <c r="R9" t="s">
        <v>570</v>
      </c>
      <c r="T9">
        <v>430</v>
      </c>
      <c r="U9">
        <v>0</v>
      </c>
      <c r="V9">
        <v>0</v>
      </c>
      <c r="W9" t="s">
        <v>104</v>
      </c>
      <c r="X9" t="b">
        <v>1</v>
      </c>
      <c r="Y9" t="b">
        <v>1</v>
      </c>
      <c r="Z9" t="b">
        <v>1</v>
      </c>
      <c r="AA9" t="b">
        <v>1</v>
      </c>
      <c r="AB9" t="b">
        <v>0</v>
      </c>
      <c r="AC9">
        <v>1</v>
      </c>
      <c r="AD9">
        <v>0</v>
      </c>
      <c r="AG9" t="s">
        <v>7</v>
      </c>
      <c r="AH9" t="s">
        <v>56</v>
      </c>
      <c r="AI9">
        <v>1</v>
      </c>
      <c r="AJ9">
        <v>0</v>
      </c>
      <c r="AK9">
        <v>0</v>
      </c>
    </row>
    <row r="10" spans="1:37" x14ac:dyDescent="0.25">
      <c r="A10">
        <v>33464875</v>
      </c>
      <c r="B10" t="s">
        <v>45</v>
      </c>
      <c r="C10" t="s">
        <v>0</v>
      </c>
      <c r="D10" t="s">
        <v>1</v>
      </c>
      <c r="E10" t="b">
        <v>0</v>
      </c>
      <c r="F10" t="s">
        <v>2</v>
      </c>
      <c r="G10" t="s">
        <v>3</v>
      </c>
      <c r="H10" t="s">
        <v>4</v>
      </c>
      <c r="I10" t="b">
        <v>0</v>
      </c>
      <c r="J10" s="2" t="s">
        <v>46</v>
      </c>
      <c r="K10" t="s">
        <v>47</v>
      </c>
      <c r="L10" s="2" t="s">
        <v>48</v>
      </c>
      <c r="M10" t="s">
        <v>49</v>
      </c>
      <c r="N10" s="2" t="s">
        <v>50</v>
      </c>
      <c r="O10" t="s">
        <v>5</v>
      </c>
      <c r="P10" t="s">
        <v>51</v>
      </c>
      <c r="Q10" t="s">
        <v>6</v>
      </c>
      <c r="R10" t="s">
        <v>52</v>
      </c>
      <c r="S10" t="s">
        <v>7</v>
      </c>
      <c r="T10">
        <v>137981</v>
      </c>
      <c r="U10">
        <v>26</v>
      </c>
      <c r="V10">
        <v>26</v>
      </c>
      <c r="W10" t="s">
        <v>53</v>
      </c>
      <c r="X10" t="b">
        <v>1</v>
      </c>
      <c r="Y10" t="b">
        <v>1</v>
      </c>
      <c r="Z10" t="b">
        <v>1</v>
      </c>
      <c r="AA10" t="b">
        <v>1</v>
      </c>
      <c r="AB10" t="b">
        <v>1</v>
      </c>
      <c r="AC10">
        <v>12</v>
      </c>
      <c r="AD10">
        <v>116</v>
      </c>
      <c r="AE10" t="s">
        <v>54</v>
      </c>
      <c r="AF10" t="s">
        <v>55</v>
      </c>
      <c r="AG10" t="s">
        <v>0</v>
      </c>
      <c r="AH10" t="s">
        <v>56</v>
      </c>
      <c r="AI10">
        <v>12</v>
      </c>
      <c r="AJ10">
        <v>116</v>
      </c>
      <c r="AK10">
        <v>26</v>
      </c>
    </row>
    <row r="11" spans="1:37" x14ac:dyDescent="0.25">
      <c r="A11">
        <v>186488251</v>
      </c>
      <c r="B11" t="s">
        <v>424</v>
      </c>
      <c r="C11" t="s">
        <v>425</v>
      </c>
      <c r="D11" t="s">
        <v>426</v>
      </c>
      <c r="E11" t="b">
        <v>0</v>
      </c>
      <c r="F11" t="s">
        <v>2</v>
      </c>
      <c r="G11" t="s">
        <v>427</v>
      </c>
      <c r="H11" t="s">
        <v>428</v>
      </c>
      <c r="I11" t="b">
        <v>0</v>
      </c>
      <c r="J11" t="s">
        <v>429</v>
      </c>
      <c r="K11" t="s">
        <v>430</v>
      </c>
      <c r="L11" t="s">
        <v>431</v>
      </c>
      <c r="M11" t="s">
        <v>432</v>
      </c>
      <c r="N11" t="s">
        <v>433</v>
      </c>
      <c r="O11" t="s">
        <v>434</v>
      </c>
      <c r="P11" t="s">
        <v>435</v>
      </c>
      <c r="Q11" t="s">
        <v>436</v>
      </c>
      <c r="R11" t="s">
        <v>437</v>
      </c>
      <c r="S11" t="s">
        <v>7</v>
      </c>
      <c r="T11">
        <v>13576</v>
      </c>
      <c r="U11">
        <v>1</v>
      </c>
      <c r="V11">
        <v>1</v>
      </c>
      <c r="W11" t="s">
        <v>438</v>
      </c>
      <c r="X11" t="b">
        <v>1</v>
      </c>
      <c r="Y11" t="b">
        <v>1</v>
      </c>
      <c r="Z11" t="b">
        <v>1</v>
      </c>
      <c r="AA11" t="b">
        <v>1</v>
      </c>
      <c r="AB11" t="b">
        <v>1</v>
      </c>
      <c r="AC11">
        <v>0</v>
      </c>
      <c r="AD11">
        <v>2</v>
      </c>
      <c r="AG11" t="s">
        <v>7</v>
      </c>
      <c r="AH11" t="s">
        <v>56</v>
      </c>
      <c r="AI11">
        <v>0</v>
      </c>
      <c r="AJ11">
        <v>2</v>
      </c>
      <c r="AK11">
        <v>1</v>
      </c>
    </row>
    <row r="12" spans="1:37" x14ac:dyDescent="0.25">
      <c r="A12">
        <v>21249277</v>
      </c>
      <c r="B12" t="s">
        <v>353</v>
      </c>
      <c r="C12" t="s">
        <v>354</v>
      </c>
      <c r="D12" t="s">
        <v>355</v>
      </c>
      <c r="E12" t="b">
        <v>0</v>
      </c>
      <c r="F12" t="s">
        <v>2</v>
      </c>
      <c r="G12" t="s">
        <v>356</v>
      </c>
      <c r="H12" t="s">
        <v>357</v>
      </c>
      <c r="I12" t="b">
        <v>0</v>
      </c>
      <c r="J12" t="s">
        <v>358</v>
      </c>
      <c r="K12" t="s">
        <v>359</v>
      </c>
      <c r="L12" t="s">
        <v>360</v>
      </c>
      <c r="M12" t="s">
        <v>361</v>
      </c>
      <c r="N12" t="s">
        <v>362</v>
      </c>
      <c r="O12" t="s">
        <v>363</v>
      </c>
      <c r="P12" t="s">
        <v>364</v>
      </c>
      <c r="Q12" t="s">
        <v>365</v>
      </c>
      <c r="R12" t="s">
        <v>366</v>
      </c>
      <c r="S12" t="s">
        <v>7</v>
      </c>
      <c r="T12">
        <v>2124</v>
      </c>
      <c r="U12">
        <v>2</v>
      </c>
      <c r="V12">
        <v>2</v>
      </c>
      <c r="W12" t="s">
        <v>257</v>
      </c>
      <c r="X12" t="b">
        <v>1</v>
      </c>
      <c r="Y12" t="b">
        <v>1</v>
      </c>
      <c r="Z12" t="b">
        <v>1</v>
      </c>
      <c r="AA12" t="b">
        <v>1</v>
      </c>
      <c r="AB12" t="b">
        <v>0</v>
      </c>
      <c r="AC12">
        <v>0</v>
      </c>
      <c r="AD12">
        <v>0</v>
      </c>
      <c r="AG12" t="s">
        <v>7</v>
      </c>
      <c r="AH12" t="s">
        <v>56</v>
      </c>
      <c r="AI12">
        <v>0</v>
      </c>
      <c r="AJ12">
        <v>0</v>
      </c>
      <c r="AK12">
        <v>2</v>
      </c>
    </row>
    <row r="13" spans="1:37" x14ac:dyDescent="0.25">
      <c r="A13">
        <v>27730344</v>
      </c>
      <c r="B13" t="s">
        <v>656</v>
      </c>
      <c r="C13" t="s">
        <v>657</v>
      </c>
      <c r="D13" t="s">
        <v>658</v>
      </c>
      <c r="E13" t="b">
        <v>0</v>
      </c>
      <c r="F13" t="s">
        <v>2</v>
      </c>
      <c r="G13" t="s">
        <v>659</v>
      </c>
      <c r="H13" t="s">
        <v>660</v>
      </c>
      <c r="I13" t="b">
        <v>0</v>
      </c>
      <c r="J13" t="s">
        <v>661</v>
      </c>
      <c r="K13" t="s">
        <v>662</v>
      </c>
      <c r="L13" t="s">
        <v>663</v>
      </c>
      <c r="M13" t="s">
        <v>664</v>
      </c>
      <c r="N13" t="s">
        <v>665</v>
      </c>
      <c r="O13" t="s">
        <v>666</v>
      </c>
      <c r="P13" t="s">
        <v>667</v>
      </c>
      <c r="Q13" t="s">
        <v>667</v>
      </c>
      <c r="R13" t="s">
        <v>668</v>
      </c>
      <c r="T13">
        <v>232</v>
      </c>
      <c r="U13">
        <v>0</v>
      </c>
      <c r="V13">
        <v>0</v>
      </c>
      <c r="W13" t="s">
        <v>669</v>
      </c>
      <c r="X13" t="b">
        <v>1</v>
      </c>
      <c r="Y13" t="b">
        <v>1</v>
      </c>
      <c r="Z13" t="b">
        <v>1</v>
      </c>
      <c r="AA13" t="b">
        <v>1</v>
      </c>
      <c r="AB13" t="b">
        <v>0</v>
      </c>
      <c r="AC13">
        <v>0</v>
      </c>
      <c r="AD13">
        <v>0</v>
      </c>
      <c r="AG13" t="s">
        <v>7</v>
      </c>
      <c r="AH13" t="s">
        <v>56</v>
      </c>
      <c r="AI13">
        <v>0</v>
      </c>
      <c r="AJ13">
        <v>0</v>
      </c>
      <c r="AK13">
        <v>0</v>
      </c>
    </row>
    <row r="14" spans="1:37" x14ac:dyDescent="0.25">
      <c r="A14">
        <v>109050507</v>
      </c>
      <c r="B14" t="s">
        <v>338</v>
      </c>
      <c r="C14" t="s">
        <v>339</v>
      </c>
      <c r="D14" t="s">
        <v>340</v>
      </c>
      <c r="E14" t="b">
        <v>0</v>
      </c>
      <c r="F14" t="s">
        <v>2</v>
      </c>
      <c r="G14" t="s">
        <v>341</v>
      </c>
      <c r="H14" t="s">
        <v>342</v>
      </c>
      <c r="I14" t="b">
        <v>0</v>
      </c>
      <c r="J14" t="s">
        <v>343</v>
      </c>
      <c r="K14" t="s">
        <v>344</v>
      </c>
      <c r="L14" t="s">
        <v>345</v>
      </c>
      <c r="M14" t="s">
        <v>346</v>
      </c>
      <c r="N14" t="s">
        <v>347</v>
      </c>
      <c r="O14" t="s">
        <v>348</v>
      </c>
      <c r="P14" t="s">
        <v>349</v>
      </c>
      <c r="Q14" t="s">
        <v>350</v>
      </c>
      <c r="R14" t="s">
        <v>351</v>
      </c>
      <c r="S14" t="s">
        <v>352</v>
      </c>
      <c r="T14">
        <v>52276</v>
      </c>
      <c r="U14">
        <v>1</v>
      </c>
      <c r="V14">
        <v>1</v>
      </c>
      <c r="W14" t="s">
        <v>72</v>
      </c>
      <c r="X14" t="b">
        <v>1</v>
      </c>
      <c r="Y14" t="b">
        <v>1</v>
      </c>
      <c r="Z14" t="b">
        <v>1</v>
      </c>
      <c r="AA14" t="b">
        <v>1</v>
      </c>
      <c r="AB14" t="b">
        <v>0</v>
      </c>
      <c r="AC14">
        <v>0</v>
      </c>
      <c r="AD14">
        <v>0</v>
      </c>
      <c r="AG14" t="s">
        <v>7</v>
      </c>
      <c r="AH14" t="s">
        <v>56</v>
      </c>
      <c r="AI14">
        <v>0</v>
      </c>
      <c r="AJ14">
        <v>0</v>
      </c>
      <c r="AK14">
        <v>1</v>
      </c>
    </row>
    <row r="15" spans="1:37" x14ac:dyDescent="0.25">
      <c r="A15">
        <v>75439855</v>
      </c>
      <c r="B15" t="s">
        <v>164</v>
      </c>
      <c r="C15" t="s">
        <v>165</v>
      </c>
      <c r="D15" t="s">
        <v>166</v>
      </c>
      <c r="E15" t="b">
        <v>0</v>
      </c>
      <c r="F15" t="s">
        <v>2</v>
      </c>
      <c r="G15" t="s">
        <v>167</v>
      </c>
      <c r="H15" t="s">
        <v>168</v>
      </c>
      <c r="I15" t="b">
        <v>0</v>
      </c>
      <c r="J15" t="s">
        <v>169</v>
      </c>
      <c r="K15" t="s">
        <v>170</v>
      </c>
      <c r="L15" t="s">
        <v>171</v>
      </c>
      <c r="M15" t="s">
        <v>172</v>
      </c>
      <c r="N15" t="s">
        <v>173</v>
      </c>
      <c r="O15" t="s">
        <v>174</v>
      </c>
      <c r="P15" t="s">
        <v>175</v>
      </c>
      <c r="Q15" t="s">
        <v>176</v>
      </c>
      <c r="R15" t="s">
        <v>177</v>
      </c>
      <c r="T15">
        <v>2007</v>
      </c>
      <c r="U15">
        <v>2</v>
      </c>
      <c r="V15">
        <v>2</v>
      </c>
      <c r="W15" t="s">
        <v>104</v>
      </c>
      <c r="X15" t="b">
        <v>1</v>
      </c>
      <c r="Y15" t="b">
        <v>1</v>
      </c>
      <c r="Z15" t="b">
        <v>1</v>
      </c>
      <c r="AA15" t="b">
        <v>1</v>
      </c>
      <c r="AB15" t="b">
        <v>0</v>
      </c>
      <c r="AC15">
        <v>4</v>
      </c>
      <c r="AD15">
        <v>3</v>
      </c>
      <c r="AG15" t="s">
        <v>7</v>
      </c>
      <c r="AH15" t="s">
        <v>56</v>
      </c>
      <c r="AI15">
        <v>4</v>
      </c>
      <c r="AJ15">
        <v>3</v>
      </c>
      <c r="AK15">
        <v>2</v>
      </c>
    </row>
    <row r="16" spans="1:37" x14ac:dyDescent="0.25">
      <c r="A16">
        <v>215365327</v>
      </c>
      <c r="B16" t="s">
        <v>840</v>
      </c>
      <c r="C16" t="s">
        <v>841</v>
      </c>
      <c r="D16" t="s">
        <v>842</v>
      </c>
      <c r="E16" t="b">
        <v>0</v>
      </c>
      <c r="F16" t="s">
        <v>2</v>
      </c>
      <c r="G16" t="s">
        <v>843</v>
      </c>
      <c r="H16" t="s">
        <v>844</v>
      </c>
      <c r="I16" t="b">
        <v>0</v>
      </c>
      <c r="J16" t="s">
        <v>845</v>
      </c>
      <c r="K16" t="s">
        <v>846</v>
      </c>
      <c r="L16" t="s">
        <v>847</v>
      </c>
      <c r="M16" t="s">
        <v>848</v>
      </c>
      <c r="N16" t="s">
        <v>849</v>
      </c>
      <c r="O16" t="s">
        <v>850</v>
      </c>
      <c r="P16" t="s">
        <v>851</v>
      </c>
      <c r="Q16" t="s">
        <v>852</v>
      </c>
      <c r="R16" t="s">
        <v>853</v>
      </c>
      <c r="T16">
        <v>9</v>
      </c>
      <c r="U16">
        <v>0</v>
      </c>
      <c r="V16">
        <v>0</v>
      </c>
      <c r="W16" t="s">
        <v>149</v>
      </c>
      <c r="X16" t="b">
        <v>1</v>
      </c>
      <c r="Y16" t="b">
        <v>1</v>
      </c>
      <c r="Z16" t="b">
        <v>1</v>
      </c>
      <c r="AA16" t="b">
        <v>1</v>
      </c>
      <c r="AB16" t="b">
        <v>1</v>
      </c>
      <c r="AC16">
        <v>0</v>
      </c>
      <c r="AD16">
        <v>0</v>
      </c>
      <c r="AE16" t="s">
        <v>73</v>
      </c>
      <c r="AF16" t="s">
        <v>74</v>
      </c>
      <c r="AG16" t="s">
        <v>7</v>
      </c>
      <c r="AH16" t="s">
        <v>56</v>
      </c>
      <c r="AI16">
        <v>0</v>
      </c>
      <c r="AJ16">
        <v>0</v>
      </c>
      <c r="AK16">
        <v>0</v>
      </c>
    </row>
    <row r="17" spans="1:37" x14ac:dyDescent="0.25">
      <c r="A17">
        <v>26345191</v>
      </c>
      <c r="B17" t="s">
        <v>135</v>
      </c>
      <c r="C17" t="s">
        <v>136</v>
      </c>
      <c r="D17" t="s">
        <v>137</v>
      </c>
      <c r="E17" t="b">
        <v>0</v>
      </c>
      <c r="F17" t="s">
        <v>2</v>
      </c>
      <c r="G17" t="s">
        <v>138</v>
      </c>
      <c r="H17" t="s">
        <v>139</v>
      </c>
      <c r="I17" t="b">
        <v>0</v>
      </c>
      <c r="J17" t="s">
        <v>140</v>
      </c>
      <c r="K17" t="s">
        <v>141</v>
      </c>
      <c r="L17" t="s">
        <v>142</v>
      </c>
      <c r="M17" t="s">
        <v>143</v>
      </c>
      <c r="N17" t="s">
        <v>144</v>
      </c>
      <c r="O17" t="s">
        <v>145</v>
      </c>
      <c r="P17" t="s">
        <v>146</v>
      </c>
      <c r="Q17" t="s">
        <v>147</v>
      </c>
      <c r="R17" t="s">
        <v>148</v>
      </c>
      <c r="T17">
        <v>83284</v>
      </c>
      <c r="U17">
        <v>8</v>
      </c>
      <c r="V17">
        <v>8</v>
      </c>
      <c r="W17" t="s">
        <v>149</v>
      </c>
      <c r="X17" t="b">
        <v>1</v>
      </c>
      <c r="Y17" t="b">
        <v>1</v>
      </c>
      <c r="Z17" t="b">
        <v>1</v>
      </c>
      <c r="AA17" t="b">
        <v>1</v>
      </c>
      <c r="AB17" t="b">
        <v>0</v>
      </c>
      <c r="AC17">
        <v>1</v>
      </c>
      <c r="AD17">
        <v>30</v>
      </c>
      <c r="AG17" t="s">
        <v>7</v>
      </c>
      <c r="AH17" t="s">
        <v>56</v>
      </c>
      <c r="AI17">
        <v>1</v>
      </c>
      <c r="AJ17">
        <v>30</v>
      </c>
      <c r="AK17">
        <v>8</v>
      </c>
    </row>
    <row r="18" spans="1:37" x14ac:dyDescent="0.25">
      <c r="A18">
        <v>21047092</v>
      </c>
      <c r="B18" t="s">
        <v>122</v>
      </c>
      <c r="C18" t="s">
        <v>123</v>
      </c>
      <c r="D18" t="s">
        <v>124</v>
      </c>
      <c r="E18" t="b">
        <v>0</v>
      </c>
      <c r="F18" t="s">
        <v>2</v>
      </c>
      <c r="G18" t="s">
        <v>125</v>
      </c>
      <c r="I18" t="b">
        <v>0</v>
      </c>
      <c r="J18" t="s">
        <v>126</v>
      </c>
      <c r="K18" t="s">
        <v>127</v>
      </c>
      <c r="L18" t="s">
        <v>128</v>
      </c>
      <c r="M18" t="s">
        <v>129</v>
      </c>
      <c r="N18" t="s">
        <v>130</v>
      </c>
      <c r="O18" t="s">
        <v>131</v>
      </c>
      <c r="P18" t="s">
        <v>132</v>
      </c>
      <c r="Q18" t="s">
        <v>132</v>
      </c>
      <c r="R18" t="s">
        <v>133</v>
      </c>
      <c r="T18">
        <v>913</v>
      </c>
      <c r="U18">
        <v>1</v>
      </c>
      <c r="V18">
        <v>1</v>
      </c>
      <c r="W18" t="s">
        <v>134</v>
      </c>
      <c r="X18" t="b">
        <v>1</v>
      </c>
      <c r="Y18" t="b">
        <v>1</v>
      </c>
      <c r="Z18" t="b">
        <v>1</v>
      </c>
      <c r="AA18" t="b">
        <v>1</v>
      </c>
      <c r="AB18" t="b">
        <v>0</v>
      </c>
      <c r="AC18">
        <v>2</v>
      </c>
      <c r="AD18">
        <v>0</v>
      </c>
      <c r="AG18" t="s">
        <v>7</v>
      </c>
      <c r="AH18" t="s">
        <v>56</v>
      </c>
      <c r="AI18">
        <v>2</v>
      </c>
      <c r="AJ18">
        <v>0</v>
      </c>
      <c r="AK18">
        <v>1</v>
      </c>
    </row>
    <row r="19" spans="1:37" x14ac:dyDescent="0.25">
      <c r="A19">
        <v>229338205</v>
      </c>
      <c r="B19" t="s">
        <v>150</v>
      </c>
      <c r="C19" t="s">
        <v>123</v>
      </c>
      <c r="D19" t="s">
        <v>151</v>
      </c>
      <c r="E19" t="b">
        <v>0</v>
      </c>
      <c r="F19" t="s">
        <v>2</v>
      </c>
      <c r="G19" t="s">
        <v>152</v>
      </c>
      <c r="H19" t="s">
        <v>153</v>
      </c>
      <c r="I19" t="b">
        <v>0</v>
      </c>
      <c r="J19" t="s">
        <v>154</v>
      </c>
      <c r="K19" t="s">
        <v>155</v>
      </c>
      <c r="L19" t="s">
        <v>156</v>
      </c>
      <c r="M19" t="s">
        <v>157</v>
      </c>
      <c r="N19" t="s">
        <v>158</v>
      </c>
      <c r="O19" t="s">
        <v>159</v>
      </c>
      <c r="P19" t="s">
        <v>160</v>
      </c>
      <c r="Q19" t="s">
        <v>161</v>
      </c>
      <c r="R19" t="s">
        <v>162</v>
      </c>
      <c r="S19" t="s">
        <v>163</v>
      </c>
      <c r="T19">
        <v>156</v>
      </c>
      <c r="U19">
        <v>3</v>
      </c>
      <c r="V19">
        <v>3</v>
      </c>
      <c r="W19" t="s">
        <v>104</v>
      </c>
      <c r="X19" t="b">
        <v>1</v>
      </c>
      <c r="Y19" t="b">
        <v>1</v>
      </c>
      <c r="Z19" t="b">
        <v>1</v>
      </c>
      <c r="AA19" t="b">
        <v>1</v>
      </c>
      <c r="AB19" t="b">
        <v>1</v>
      </c>
      <c r="AC19">
        <v>0</v>
      </c>
      <c r="AD19">
        <v>4</v>
      </c>
      <c r="AG19" t="s">
        <v>7</v>
      </c>
      <c r="AH19" t="s">
        <v>56</v>
      </c>
      <c r="AI19">
        <v>0</v>
      </c>
      <c r="AJ19">
        <v>4</v>
      </c>
      <c r="AK19">
        <v>3</v>
      </c>
    </row>
    <row r="20" spans="1:37" x14ac:dyDescent="0.25">
      <c r="A20">
        <v>307419047</v>
      </c>
      <c r="B20" t="s">
        <v>271</v>
      </c>
      <c r="C20" t="s">
        <v>123</v>
      </c>
      <c r="D20" t="s">
        <v>272</v>
      </c>
      <c r="E20" t="b">
        <v>0</v>
      </c>
      <c r="F20" t="s">
        <v>2</v>
      </c>
      <c r="G20" t="s">
        <v>273</v>
      </c>
      <c r="I20" t="b">
        <v>0</v>
      </c>
      <c r="J20" t="s">
        <v>274</v>
      </c>
      <c r="K20" t="s">
        <v>275</v>
      </c>
      <c r="L20" t="s">
        <v>276</v>
      </c>
      <c r="M20" t="s">
        <v>277</v>
      </c>
      <c r="N20" t="s">
        <v>278</v>
      </c>
      <c r="O20" t="s">
        <v>279</v>
      </c>
      <c r="P20" t="s">
        <v>280</v>
      </c>
      <c r="Q20" t="s">
        <v>281</v>
      </c>
      <c r="R20" t="s">
        <v>282</v>
      </c>
      <c r="T20">
        <v>1</v>
      </c>
      <c r="U20">
        <v>0</v>
      </c>
      <c r="V20">
        <v>0</v>
      </c>
      <c r="W20" t="s">
        <v>257</v>
      </c>
      <c r="X20" t="b">
        <v>1</v>
      </c>
      <c r="Y20" t="b">
        <v>1</v>
      </c>
      <c r="Z20" t="b">
        <v>1</v>
      </c>
      <c r="AA20" t="b">
        <v>1</v>
      </c>
      <c r="AB20" t="b">
        <v>1</v>
      </c>
      <c r="AC20">
        <v>0</v>
      </c>
      <c r="AD20">
        <v>0</v>
      </c>
      <c r="AG20" t="s">
        <v>7</v>
      </c>
      <c r="AH20" t="s">
        <v>56</v>
      </c>
      <c r="AI20">
        <v>0</v>
      </c>
      <c r="AJ20">
        <v>0</v>
      </c>
      <c r="AK20">
        <v>0</v>
      </c>
    </row>
    <row r="21" spans="1:37" x14ac:dyDescent="0.25">
      <c r="A21">
        <v>20407060</v>
      </c>
      <c r="B21" t="s">
        <v>326</v>
      </c>
      <c r="C21" t="s">
        <v>123</v>
      </c>
      <c r="D21" t="s">
        <v>327</v>
      </c>
      <c r="E21" t="b">
        <v>0</v>
      </c>
      <c r="F21" t="s">
        <v>2</v>
      </c>
      <c r="G21" t="s">
        <v>328</v>
      </c>
      <c r="I21" t="b">
        <v>0</v>
      </c>
      <c r="J21" t="s">
        <v>329</v>
      </c>
      <c r="K21" t="s">
        <v>330</v>
      </c>
      <c r="L21" t="s">
        <v>331</v>
      </c>
      <c r="M21" t="s">
        <v>332</v>
      </c>
      <c r="N21" t="s">
        <v>333</v>
      </c>
      <c r="O21" t="s">
        <v>334</v>
      </c>
      <c r="P21" t="s">
        <v>335</v>
      </c>
      <c r="Q21" t="s">
        <v>335</v>
      </c>
      <c r="R21" t="s">
        <v>336</v>
      </c>
      <c r="T21">
        <v>3048</v>
      </c>
      <c r="U21">
        <v>0</v>
      </c>
      <c r="V21">
        <v>0</v>
      </c>
      <c r="W21" t="s">
        <v>337</v>
      </c>
      <c r="X21" t="b">
        <v>1</v>
      </c>
      <c r="Y21" t="b">
        <v>1</v>
      </c>
      <c r="Z21" t="b">
        <v>1</v>
      </c>
      <c r="AA21" t="b">
        <v>1</v>
      </c>
      <c r="AB21" t="b">
        <v>0</v>
      </c>
      <c r="AC21">
        <v>0</v>
      </c>
      <c r="AD21">
        <v>0</v>
      </c>
      <c r="AG21" t="s">
        <v>7</v>
      </c>
      <c r="AH21" t="s">
        <v>56</v>
      </c>
      <c r="AI21">
        <v>0</v>
      </c>
      <c r="AJ21">
        <v>0</v>
      </c>
      <c r="AK21">
        <v>0</v>
      </c>
    </row>
    <row r="22" spans="1:37" x14ac:dyDescent="0.25">
      <c r="A22">
        <v>131855588</v>
      </c>
      <c r="B22" t="s">
        <v>367</v>
      </c>
      <c r="C22" t="s">
        <v>368</v>
      </c>
      <c r="D22" t="s">
        <v>369</v>
      </c>
      <c r="E22" t="b">
        <v>0</v>
      </c>
      <c r="F22" t="s">
        <v>2</v>
      </c>
      <c r="G22" t="s">
        <v>370</v>
      </c>
      <c r="H22" t="s">
        <v>371</v>
      </c>
      <c r="I22" t="b">
        <v>0</v>
      </c>
      <c r="J22" t="s">
        <v>372</v>
      </c>
      <c r="K22" t="s">
        <v>373</v>
      </c>
      <c r="L22" t="s">
        <v>374</v>
      </c>
      <c r="M22" t="s">
        <v>375</v>
      </c>
      <c r="N22" t="s">
        <v>376</v>
      </c>
      <c r="O22" t="s">
        <v>377</v>
      </c>
      <c r="P22" t="s">
        <v>378</v>
      </c>
      <c r="Q22" t="s">
        <v>379</v>
      </c>
      <c r="R22" t="s">
        <v>380</v>
      </c>
      <c r="T22">
        <v>16</v>
      </c>
      <c r="U22">
        <v>0</v>
      </c>
      <c r="V22">
        <v>0</v>
      </c>
      <c r="W22" t="s">
        <v>257</v>
      </c>
      <c r="X22" t="b">
        <v>1</v>
      </c>
      <c r="Y22" t="b">
        <v>1</v>
      </c>
      <c r="Z22" t="b">
        <v>1</v>
      </c>
      <c r="AA22" t="b">
        <v>1</v>
      </c>
      <c r="AB22" t="b">
        <v>0</v>
      </c>
      <c r="AC22">
        <v>0</v>
      </c>
      <c r="AD22">
        <v>0</v>
      </c>
      <c r="AG22" t="s">
        <v>7</v>
      </c>
      <c r="AH22" t="s">
        <v>56</v>
      </c>
      <c r="AI22">
        <v>0</v>
      </c>
      <c r="AJ22">
        <v>0</v>
      </c>
      <c r="AK22">
        <v>0</v>
      </c>
    </row>
    <row r="23" spans="1:37" x14ac:dyDescent="0.25">
      <c r="A23">
        <v>24113939</v>
      </c>
      <c r="B23" t="s">
        <v>534</v>
      </c>
      <c r="C23" t="s">
        <v>535</v>
      </c>
      <c r="D23" t="s">
        <v>536</v>
      </c>
      <c r="E23" t="b">
        <v>0</v>
      </c>
      <c r="F23" t="s">
        <v>2</v>
      </c>
      <c r="G23" t="s">
        <v>537</v>
      </c>
      <c r="I23" t="b">
        <v>0</v>
      </c>
      <c r="J23" t="s">
        <v>538</v>
      </c>
      <c r="K23" t="s">
        <v>539</v>
      </c>
      <c r="L23" t="s">
        <v>540</v>
      </c>
      <c r="M23" t="s">
        <v>541</v>
      </c>
      <c r="N23" t="s">
        <v>542</v>
      </c>
      <c r="O23" t="s">
        <v>543</v>
      </c>
      <c r="P23" t="s">
        <v>543</v>
      </c>
      <c r="Q23" t="s">
        <v>543</v>
      </c>
      <c r="R23" t="s">
        <v>544</v>
      </c>
      <c r="T23">
        <v>0</v>
      </c>
      <c r="U23">
        <v>0</v>
      </c>
      <c r="V23">
        <v>0</v>
      </c>
      <c r="X23" t="b">
        <v>1</v>
      </c>
      <c r="Y23" t="b">
        <v>1</v>
      </c>
      <c r="Z23" t="b">
        <v>1</v>
      </c>
      <c r="AA23" t="b">
        <v>1</v>
      </c>
      <c r="AB23" t="b">
        <v>0</v>
      </c>
      <c r="AC23">
        <v>0</v>
      </c>
      <c r="AD23">
        <v>0</v>
      </c>
      <c r="AG23" t="s">
        <v>7</v>
      </c>
      <c r="AH23" t="s">
        <v>56</v>
      </c>
      <c r="AI23">
        <v>0</v>
      </c>
      <c r="AJ23">
        <v>0</v>
      </c>
      <c r="AK23">
        <v>0</v>
      </c>
    </row>
    <row r="24" spans="1:37" x14ac:dyDescent="0.25">
      <c r="A24">
        <v>24113698</v>
      </c>
      <c r="B24" t="s">
        <v>670</v>
      </c>
      <c r="C24" t="s">
        <v>671</v>
      </c>
      <c r="D24" t="s">
        <v>672</v>
      </c>
      <c r="E24" t="b">
        <v>0</v>
      </c>
      <c r="F24" t="s">
        <v>2</v>
      </c>
      <c r="G24" t="s">
        <v>673</v>
      </c>
      <c r="I24" t="b">
        <v>0</v>
      </c>
      <c r="J24" t="s">
        <v>674</v>
      </c>
      <c r="K24" t="s">
        <v>675</v>
      </c>
      <c r="L24" t="s">
        <v>676</v>
      </c>
      <c r="M24" t="s">
        <v>677</v>
      </c>
      <c r="N24" t="s">
        <v>678</v>
      </c>
      <c r="O24" t="s">
        <v>679</v>
      </c>
      <c r="P24" t="s">
        <v>679</v>
      </c>
      <c r="Q24" t="s">
        <v>679</v>
      </c>
      <c r="R24" t="s">
        <v>680</v>
      </c>
      <c r="T24">
        <v>0</v>
      </c>
      <c r="U24">
        <v>0</v>
      </c>
      <c r="V24">
        <v>0</v>
      </c>
      <c r="X24" t="b">
        <v>1</v>
      </c>
      <c r="Y24" t="b">
        <v>1</v>
      </c>
      <c r="Z24" t="b">
        <v>1</v>
      </c>
      <c r="AA24" t="b">
        <v>1</v>
      </c>
      <c r="AB24" t="b">
        <v>0</v>
      </c>
      <c r="AC24">
        <v>0</v>
      </c>
      <c r="AD24">
        <v>0</v>
      </c>
      <c r="AG24" t="s">
        <v>7</v>
      </c>
      <c r="AH24" t="s">
        <v>56</v>
      </c>
      <c r="AI24">
        <v>0</v>
      </c>
      <c r="AJ24">
        <v>0</v>
      </c>
      <c r="AK24">
        <v>0</v>
      </c>
    </row>
    <row r="25" spans="1:37" x14ac:dyDescent="0.25">
      <c r="A25">
        <v>113362864</v>
      </c>
      <c r="B25" t="s">
        <v>585</v>
      </c>
      <c r="C25" t="s">
        <v>586</v>
      </c>
      <c r="D25" t="s">
        <v>587</v>
      </c>
      <c r="E25" t="b">
        <v>0</v>
      </c>
      <c r="F25" t="s">
        <v>2</v>
      </c>
      <c r="G25" t="s">
        <v>588</v>
      </c>
      <c r="H25" t="s">
        <v>589</v>
      </c>
      <c r="I25" t="b">
        <v>0</v>
      </c>
      <c r="J25" t="s">
        <v>590</v>
      </c>
      <c r="K25" t="s">
        <v>591</v>
      </c>
      <c r="L25" t="s">
        <v>592</v>
      </c>
      <c r="M25" t="s">
        <v>593</v>
      </c>
      <c r="N25" t="s">
        <v>594</v>
      </c>
      <c r="O25" t="s">
        <v>595</v>
      </c>
      <c r="P25" t="s">
        <v>596</v>
      </c>
      <c r="Q25" t="s">
        <v>597</v>
      </c>
      <c r="R25" t="s">
        <v>598</v>
      </c>
      <c r="S25" t="s">
        <v>7</v>
      </c>
      <c r="T25">
        <v>1</v>
      </c>
      <c r="U25">
        <v>0</v>
      </c>
      <c r="V25">
        <v>0</v>
      </c>
      <c r="X25" t="b">
        <v>1</v>
      </c>
      <c r="Y25" t="b">
        <v>1</v>
      </c>
      <c r="Z25" t="b">
        <v>1</v>
      </c>
      <c r="AA25" t="b">
        <v>1</v>
      </c>
      <c r="AB25" t="b">
        <v>0</v>
      </c>
      <c r="AC25">
        <v>0</v>
      </c>
      <c r="AD25">
        <v>0</v>
      </c>
      <c r="AE25" t="s">
        <v>73</v>
      </c>
      <c r="AF25" t="s">
        <v>74</v>
      </c>
      <c r="AG25" t="s">
        <v>7</v>
      </c>
      <c r="AH25" t="s">
        <v>56</v>
      </c>
      <c r="AI25">
        <v>0</v>
      </c>
      <c r="AJ25">
        <v>0</v>
      </c>
      <c r="AK25">
        <v>0</v>
      </c>
    </row>
    <row r="26" spans="1:37" x14ac:dyDescent="0.25">
      <c r="A26">
        <v>366439582</v>
      </c>
      <c r="B26" t="s">
        <v>481</v>
      </c>
      <c r="C26" t="s">
        <v>482</v>
      </c>
      <c r="D26" t="s">
        <v>483</v>
      </c>
      <c r="E26" t="b">
        <v>0</v>
      </c>
      <c r="F26" t="s">
        <v>2</v>
      </c>
      <c r="G26" t="s">
        <v>484</v>
      </c>
      <c r="I26" t="b">
        <v>0</v>
      </c>
      <c r="J26" t="s">
        <v>485</v>
      </c>
      <c r="K26" t="s">
        <v>486</v>
      </c>
      <c r="L26" t="s">
        <v>487</v>
      </c>
      <c r="M26" t="s">
        <v>488</v>
      </c>
      <c r="N26" t="s">
        <v>489</v>
      </c>
      <c r="O26" t="s">
        <v>490</v>
      </c>
      <c r="P26" t="s">
        <v>491</v>
      </c>
      <c r="Q26" t="s">
        <v>492</v>
      </c>
      <c r="R26" t="s">
        <v>493</v>
      </c>
      <c r="T26">
        <v>1229</v>
      </c>
      <c r="U26">
        <v>0</v>
      </c>
      <c r="V26">
        <v>0</v>
      </c>
      <c r="W26" t="s">
        <v>104</v>
      </c>
      <c r="X26" t="b">
        <v>1</v>
      </c>
      <c r="Y26" t="b">
        <v>1</v>
      </c>
      <c r="Z26" t="b">
        <v>1</v>
      </c>
      <c r="AA26" t="b">
        <v>1</v>
      </c>
      <c r="AB26" t="b">
        <v>0</v>
      </c>
      <c r="AC26">
        <v>0</v>
      </c>
      <c r="AD26">
        <v>0</v>
      </c>
      <c r="AG26" t="s">
        <v>7</v>
      </c>
      <c r="AH26" t="s">
        <v>56</v>
      </c>
      <c r="AI26">
        <v>0</v>
      </c>
      <c r="AJ26">
        <v>0</v>
      </c>
      <c r="AK26">
        <v>0</v>
      </c>
    </row>
    <row r="27" spans="1:37" x14ac:dyDescent="0.25">
      <c r="A27">
        <v>300335907</v>
      </c>
      <c r="B27" t="s">
        <v>612</v>
      </c>
      <c r="C27" t="s">
        <v>613</v>
      </c>
      <c r="D27" t="s">
        <v>614</v>
      </c>
      <c r="E27" t="b">
        <v>0</v>
      </c>
      <c r="F27" t="s">
        <v>2</v>
      </c>
      <c r="G27" t="s">
        <v>615</v>
      </c>
      <c r="H27" t="s">
        <v>616</v>
      </c>
      <c r="I27" t="b">
        <v>0</v>
      </c>
      <c r="J27" t="s">
        <v>617</v>
      </c>
      <c r="K27" t="s">
        <v>618</v>
      </c>
      <c r="L27" t="s">
        <v>619</v>
      </c>
      <c r="M27" t="s">
        <v>620</v>
      </c>
      <c r="N27" t="s">
        <v>621</v>
      </c>
      <c r="O27" t="s">
        <v>622</v>
      </c>
      <c r="P27" t="s">
        <v>623</v>
      </c>
      <c r="Q27" t="s">
        <v>624</v>
      </c>
      <c r="R27" t="s">
        <v>625</v>
      </c>
      <c r="T27">
        <v>25493</v>
      </c>
      <c r="U27">
        <v>0</v>
      </c>
      <c r="V27">
        <v>0</v>
      </c>
      <c r="W27" t="s">
        <v>257</v>
      </c>
      <c r="X27" t="b">
        <v>1</v>
      </c>
      <c r="Y27" t="b">
        <v>1</v>
      </c>
      <c r="Z27" t="b">
        <v>1</v>
      </c>
      <c r="AA27" t="b">
        <v>1</v>
      </c>
      <c r="AB27" t="b">
        <v>0</v>
      </c>
      <c r="AC27">
        <v>0</v>
      </c>
      <c r="AD27">
        <v>4</v>
      </c>
      <c r="AG27" t="s">
        <v>7</v>
      </c>
      <c r="AH27" t="s">
        <v>56</v>
      </c>
      <c r="AI27">
        <v>0</v>
      </c>
      <c r="AJ27">
        <v>4</v>
      </c>
      <c r="AK27">
        <v>0</v>
      </c>
    </row>
    <row r="28" spans="1:37" x14ac:dyDescent="0.25">
      <c r="A28">
        <v>262576307</v>
      </c>
      <c r="B28" t="s">
        <v>754</v>
      </c>
      <c r="C28" t="s">
        <v>755</v>
      </c>
      <c r="D28" t="s">
        <v>756</v>
      </c>
      <c r="E28" t="b">
        <v>0</v>
      </c>
      <c r="F28" t="s">
        <v>2</v>
      </c>
      <c r="G28" t="s">
        <v>757</v>
      </c>
      <c r="H28" t="s">
        <v>758</v>
      </c>
      <c r="I28" t="b">
        <v>0</v>
      </c>
      <c r="J28" t="s">
        <v>759</v>
      </c>
      <c r="K28" t="s">
        <v>760</v>
      </c>
      <c r="L28" t="s">
        <v>761</v>
      </c>
      <c r="M28" t="s">
        <v>762</v>
      </c>
      <c r="N28" t="s">
        <v>763</v>
      </c>
      <c r="O28" t="s">
        <v>764</v>
      </c>
      <c r="P28" t="s">
        <v>765</v>
      </c>
      <c r="Q28" t="s">
        <v>766</v>
      </c>
      <c r="R28" t="s">
        <v>767</v>
      </c>
      <c r="S28" t="s">
        <v>325</v>
      </c>
      <c r="T28">
        <v>1191</v>
      </c>
      <c r="U28">
        <v>0</v>
      </c>
      <c r="V28">
        <v>0</v>
      </c>
      <c r="W28" t="s">
        <v>104</v>
      </c>
      <c r="X28" t="b">
        <v>1</v>
      </c>
      <c r="Y28" t="b">
        <v>1</v>
      </c>
      <c r="Z28" t="b">
        <v>1</v>
      </c>
      <c r="AA28" t="b">
        <v>1</v>
      </c>
      <c r="AB28" t="b">
        <v>0</v>
      </c>
      <c r="AC28">
        <v>1</v>
      </c>
      <c r="AD28">
        <v>0</v>
      </c>
      <c r="AG28" t="s">
        <v>7</v>
      </c>
      <c r="AH28" t="s">
        <v>56</v>
      </c>
      <c r="AI28">
        <v>1</v>
      </c>
      <c r="AJ28">
        <v>0</v>
      </c>
      <c r="AK28">
        <v>0</v>
      </c>
    </row>
    <row r="29" spans="1:37" x14ac:dyDescent="0.25">
      <c r="A29">
        <v>264292179</v>
      </c>
      <c r="B29" t="s">
        <v>283</v>
      </c>
      <c r="C29" t="s">
        <v>284</v>
      </c>
      <c r="D29" t="s">
        <v>285</v>
      </c>
      <c r="E29" t="b">
        <v>0</v>
      </c>
      <c r="F29" t="s">
        <v>2</v>
      </c>
      <c r="G29" t="s">
        <v>286</v>
      </c>
      <c r="I29" t="b">
        <v>0</v>
      </c>
      <c r="J29" t="s">
        <v>287</v>
      </c>
      <c r="K29" t="s">
        <v>288</v>
      </c>
      <c r="L29" t="s">
        <v>289</v>
      </c>
      <c r="M29" t="s">
        <v>290</v>
      </c>
      <c r="N29" t="s">
        <v>291</v>
      </c>
      <c r="O29" t="s">
        <v>292</v>
      </c>
      <c r="P29" t="s">
        <v>293</v>
      </c>
      <c r="Q29" t="s">
        <v>294</v>
      </c>
      <c r="R29" t="s">
        <v>295</v>
      </c>
      <c r="T29">
        <v>556</v>
      </c>
      <c r="U29">
        <v>0</v>
      </c>
      <c r="V29">
        <v>0</v>
      </c>
      <c r="W29" t="s">
        <v>104</v>
      </c>
      <c r="X29" t="b">
        <v>1</v>
      </c>
      <c r="Y29" t="b">
        <v>1</v>
      </c>
      <c r="Z29" t="b">
        <v>1</v>
      </c>
      <c r="AA29" t="b">
        <v>1</v>
      </c>
      <c r="AB29" t="b">
        <v>0</v>
      </c>
      <c r="AC29">
        <v>0</v>
      </c>
      <c r="AD29">
        <v>0</v>
      </c>
      <c r="AE29" t="s">
        <v>73</v>
      </c>
      <c r="AF29" t="s">
        <v>74</v>
      </c>
      <c r="AG29" t="s">
        <v>7</v>
      </c>
      <c r="AH29" t="s">
        <v>56</v>
      </c>
      <c r="AI29">
        <v>0</v>
      </c>
      <c r="AJ29">
        <v>0</v>
      </c>
      <c r="AK29">
        <v>0</v>
      </c>
    </row>
    <row r="30" spans="1:37" x14ac:dyDescent="0.25">
      <c r="A30">
        <v>264334664</v>
      </c>
      <c r="B30" t="s">
        <v>258</v>
      </c>
      <c r="C30" t="s">
        <v>259</v>
      </c>
      <c r="D30" t="s">
        <v>260</v>
      </c>
      <c r="E30" t="b">
        <v>0</v>
      </c>
      <c r="F30" t="s">
        <v>2</v>
      </c>
      <c r="G30" t="s">
        <v>261</v>
      </c>
      <c r="I30" t="b">
        <v>0</v>
      </c>
      <c r="J30" t="s">
        <v>262</v>
      </c>
      <c r="K30" t="s">
        <v>263</v>
      </c>
      <c r="L30" t="s">
        <v>264</v>
      </c>
      <c r="M30" t="s">
        <v>265</v>
      </c>
      <c r="N30" t="s">
        <v>266</v>
      </c>
      <c r="O30" t="s">
        <v>267</v>
      </c>
      <c r="P30" t="s">
        <v>268</v>
      </c>
      <c r="Q30" t="s">
        <v>269</v>
      </c>
      <c r="R30" t="s">
        <v>270</v>
      </c>
      <c r="T30">
        <v>11777</v>
      </c>
      <c r="U30">
        <v>0</v>
      </c>
      <c r="V30">
        <v>0</v>
      </c>
      <c r="W30" t="s">
        <v>104</v>
      </c>
      <c r="X30" t="b">
        <v>1</v>
      </c>
      <c r="Y30" t="b">
        <v>1</v>
      </c>
      <c r="Z30" t="b">
        <v>1</v>
      </c>
      <c r="AA30" t="b">
        <v>1</v>
      </c>
      <c r="AB30" t="b">
        <v>0</v>
      </c>
      <c r="AC30">
        <v>0</v>
      </c>
      <c r="AD30">
        <v>0</v>
      </c>
      <c r="AE30" t="s">
        <v>73</v>
      </c>
      <c r="AF30" t="s">
        <v>74</v>
      </c>
      <c r="AG30" t="s">
        <v>7</v>
      </c>
      <c r="AH30" t="s">
        <v>56</v>
      </c>
      <c r="AI30">
        <v>0</v>
      </c>
      <c r="AJ30">
        <v>0</v>
      </c>
      <c r="AK30">
        <v>0</v>
      </c>
    </row>
    <row r="31" spans="1:37" x14ac:dyDescent="0.25">
      <c r="A31">
        <v>365214507</v>
      </c>
      <c r="B31" t="s">
        <v>90</v>
      </c>
      <c r="C31" t="s">
        <v>91</v>
      </c>
      <c r="D31" t="s">
        <v>92</v>
      </c>
      <c r="E31" t="b">
        <v>0</v>
      </c>
      <c r="F31" t="s">
        <v>2</v>
      </c>
      <c r="G31" t="s">
        <v>93</v>
      </c>
      <c r="H31" t="s">
        <v>94</v>
      </c>
      <c r="I31" t="b">
        <v>0</v>
      </c>
      <c r="J31" t="s">
        <v>95</v>
      </c>
      <c r="K31" t="s">
        <v>96</v>
      </c>
      <c r="L31" t="s">
        <v>97</v>
      </c>
      <c r="M31" t="s">
        <v>98</v>
      </c>
      <c r="N31" t="s">
        <v>99</v>
      </c>
      <c r="O31" t="s">
        <v>100</v>
      </c>
      <c r="P31" t="s">
        <v>101</v>
      </c>
      <c r="Q31" t="s">
        <v>102</v>
      </c>
      <c r="R31" t="s">
        <v>103</v>
      </c>
      <c r="T31">
        <v>2465</v>
      </c>
      <c r="U31">
        <v>2</v>
      </c>
      <c r="V31">
        <v>2</v>
      </c>
      <c r="W31" t="s">
        <v>104</v>
      </c>
      <c r="X31" t="b">
        <v>1</v>
      </c>
      <c r="Y31" t="b">
        <v>1</v>
      </c>
      <c r="Z31" t="b">
        <v>1</v>
      </c>
      <c r="AA31" t="b">
        <v>1</v>
      </c>
      <c r="AB31" t="b">
        <v>0</v>
      </c>
      <c r="AC31">
        <v>5</v>
      </c>
      <c r="AD31">
        <v>1</v>
      </c>
      <c r="AE31" t="s">
        <v>105</v>
      </c>
      <c r="AF31" t="s">
        <v>106</v>
      </c>
      <c r="AG31" t="s">
        <v>7</v>
      </c>
      <c r="AH31" t="s">
        <v>56</v>
      </c>
      <c r="AI31">
        <v>5</v>
      </c>
      <c r="AJ31">
        <v>1</v>
      </c>
      <c r="AK31">
        <v>2</v>
      </c>
    </row>
    <row r="32" spans="1:37" x14ac:dyDescent="0.25">
      <c r="A32">
        <v>359810450</v>
      </c>
      <c r="B32" t="s">
        <v>508</v>
      </c>
      <c r="C32" t="s">
        <v>91</v>
      </c>
      <c r="D32" t="s">
        <v>509</v>
      </c>
      <c r="E32" t="b">
        <v>0</v>
      </c>
      <c r="F32" t="s">
        <v>2</v>
      </c>
      <c r="G32" t="s">
        <v>510</v>
      </c>
      <c r="H32" t="s">
        <v>511</v>
      </c>
      <c r="I32" t="b">
        <v>0</v>
      </c>
      <c r="J32" t="s">
        <v>512</v>
      </c>
      <c r="K32" t="s">
        <v>513</v>
      </c>
      <c r="L32" t="s">
        <v>514</v>
      </c>
      <c r="M32" t="s">
        <v>515</v>
      </c>
      <c r="N32" t="s">
        <v>516</v>
      </c>
      <c r="O32" t="s">
        <v>517</v>
      </c>
      <c r="P32" t="s">
        <v>518</v>
      </c>
      <c r="Q32" t="s">
        <v>519</v>
      </c>
      <c r="R32" t="s">
        <v>520</v>
      </c>
      <c r="T32">
        <v>1673</v>
      </c>
      <c r="U32">
        <v>0</v>
      </c>
      <c r="V32">
        <v>0</v>
      </c>
      <c r="W32" t="s">
        <v>104</v>
      </c>
      <c r="X32" t="b">
        <v>1</v>
      </c>
      <c r="Y32" t="b">
        <v>1</v>
      </c>
      <c r="Z32" t="b">
        <v>1</v>
      </c>
      <c r="AA32" t="b">
        <v>1</v>
      </c>
      <c r="AB32" t="b">
        <v>0</v>
      </c>
      <c r="AC32">
        <v>0</v>
      </c>
      <c r="AD32">
        <v>0</v>
      </c>
      <c r="AE32" t="s">
        <v>73</v>
      </c>
      <c r="AF32" t="s">
        <v>74</v>
      </c>
      <c r="AG32" t="s">
        <v>7</v>
      </c>
      <c r="AH32" t="s">
        <v>56</v>
      </c>
      <c r="AI32">
        <v>0</v>
      </c>
      <c r="AJ32">
        <v>0</v>
      </c>
      <c r="AK32">
        <v>0</v>
      </c>
    </row>
    <row r="33" spans="1:37" x14ac:dyDescent="0.25">
      <c r="A33">
        <v>92876072</v>
      </c>
      <c r="B33" t="s">
        <v>521</v>
      </c>
      <c r="C33" t="s">
        <v>522</v>
      </c>
      <c r="D33" t="s">
        <v>523</v>
      </c>
      <c r="E33" t="b">
        <v>0</v>
      </c>
      <c r="F33" t="s">
        <v>2</v>
      </c>
      <c r="G33" t="s">
        <v>524</v>
      </c>
      <c r="I33" t="b">
        <v>0</v>
      </c>
      <c r="J33" t="s">
        <v>525</v>
      </c>
      <c r="K33" t="s">
        <v>526</v>
      </c>
      <c r="L33" t="s">
        <v>527</v>
      </c>
      <c r="M33" t="s">
        <v>528</v>
      </c>
      <c r="N33" t="s">
        <v>529</v>
      </c>
      <c r="O33" t="s">
        <v>530</v>
      </c>
      <c r="P33" t="s">
        <v>531</v>
      </c>
      <c r="Q33" t="s">
        <v>532</v>
      </c>
      <c r="R33" t="s">
        <v>533</v>
      </c>
      <c r="T33">
        <v>13201</v>
      </c>
      <c r="U33">
        <v>1</v>
      </c>
      <c r="V33">
        <v>1</v>
      </c>
      <c r="W33" t="s">
        <v>104</v>
      </c>
      <c r="X33" t="b">
        <v>1</v>
      </c>
      <c r="Y33" t="b">
        <v>1</v>
      </c>
      <c r="Z33" t="b">
        <v>1</v>
      </c>
      <c r="AA33" t="b">
        <v>1</v>
      </c>
      <c r="AB33" t="b">
        <v>1</v>
      </c>
      <c r="AC33">
        <v>1</v>
      </c>
      <c r="AD33">
        <v>0</v>
      </c>
      <c r="AG33" t="s">
        <v>7</v>
      </c>
      <c r="AH33" t="s">
        <v>56</v>
      </c>
      <c r="AI33">
        <v>1</v>
      </c>
      <c r="AJ33">
        <v>0</v>
      </c>
      <c r="AK33">
        <v>1</v>
      </c>
    </row>
    <row r="34" spans="1:37" x14ac:dyDescent="0.25">
      <c r="A34">
        <v>13299240</v>
      </c>
      <c r="B34" t="s">
        <v>225</v>
      </c>
      <c r="C34" t="s">
        <v>226</v>
      </c>
      <c r="D34" t="s">
        <v>227</v>
      </c>
      <c r="E34" t="b">
        <v>0</v>
      </c>
      <c r="F34" t="s">
        <v>2</v>
      </c>
      <c r="G34" t="s">
        <v>228</v>
      </c>
      <c r="H34" t="s">
        <v>229</v>
      </c>
      <c r="I34" t="b">
        <v>0</v>
      </c>
      <c r="J34" t="s">
        <v>230</v>
      </c>
      <c r="K34" t="s">
        <v>231</v>
      </c>
      <c r="L34" t="s">
        <v>232</v>
      </c>
      <c r="M34" t="s">
        <v>233</v>
      </c>
      <c r="N34" t="s">
        <v>234</v>
      </c>
      <c r="O34" t="s">
        <v>235</v>
      </c>
      <c r="P34" t="s">
        <v>236</v>
      </c>
      <c r="Q34" t="s">
        <v>237</v>
      </c>
      <c r="R34" t="s">
        <v>238</v>
      </c>
      <c r="T34">
        <v>300</v>
      </c>
      <c r="U34">
        <v>2</v>
      </c>
      <c r="V34">
        <v>2</v>
      </c>
      <c r="W34" t="s">
        <v>239</v>
      </c>
      <c r="X34" t="b">
        <v>1</v>
      </c>
      <c r="Y34" t="b">
        <v>1</v>
      </c>
      <c r="Z34" t="b">
        <v>1</v>
      </c>
      <c r="AA34" t="b">
        <v>1</v>
      </c>
      <c r="AB34" t="b">
        <v>0</v>
      </c>
      <c r="AC34">
        <v>0</v>
      </c>
      <c r="AD34">
        <v>0</v>
      </c>
      <c r="AE34" t="s">
        <v>240</v>
      </c>
      <c r="AF34" t="s">
        <v>241</v>
      </c>
      <c r="AG34" t="s">
        <v>7</v>
      </c>
      <c r="AH34" t="s">
        <v>56</v>
      </c>
      <c r="AI34">
        <v>0</v>
      </c>
      <c r="AJ34">
        <v>0</v>
      </c>
      <c r="AK34">
        <v>2</v>
      </c>
    </row>
    <row r="35" spans="1:37" x14ac:dyDescent="0.25">
      <c r="A35">
        <v>156891728</v>
      </c>
      <c r="B35" t="s">
        <v>626</v>
      </c>
      <c r="C35" t="s">
        <v>627</v>
      </c>
      <c r="D35" t="s">
        <v>628</v>
      </c>
      <c r="E35" t="b">
        <v>0</v>
      </c>
      <c r="F35" t="s">
        <v>2</v>
      </c>
      <c r="G35" t="s">
        <v>629</v>
      </c>
      <c r="H35" t="s">
        <v>630</v>
      </c>
      <c r="I35" t="b">
        <v>0</v>
      </c>
      <c r="J35" t="s">
        <v>631</v>
      </c>
      <c r="K35" t="s">
        <v>632</v>
      </c>
      <c r="L35" t="s">
        <v>633</v>
      </c>
      <c r="M35" t="s">
        <v>634</v>
      </c>
      <c r="N35" t="s">
        <v>635</v>
      </c>
      <c r="O35" t="s">
        <v>636</v>
      </c>
      <c r="P35" t="s">
        <v>637</v>
      </c>
      <c r="Q35" t="s">
        <v>638</v>
      </c>
      <c r="R35" t="s">
        <v>639</v>
      </c>
      <c r="T35">
        <v>1</v>
      </c>
      <c r="U35">
        <v>0</v>
      </c>
      <c r="V35">
        <v>0</v>
      </c>
      <c r="X35" t="b">
        <v>1</v>
      </c>
      <c r="Y35" t="b">
        <v>1</v>
      </c>
      <c r="Z35" t="b">
        <v>1</v>
      </c>
      <c r="AA35" t="b">
        <v>1</v>
      </c>
      <c r="AB35" t="b">
        <v>1</v>
      </c>
      <c r="AC35">
        <v>0</v>
      </c>
      <c r="AD35">
        <v>0</v>
      </c>
      <c r="AE35" t="s">
        <v>73</v>
      </c>
      <c r="AF35" t="s">
        <v>74</v>
      </c>
      <c r="AG35" t="s">
        <v>7</v>
      </c>
      <c r="AH35" t="s">
        <v>56</v>
      </c>
      <c r="AI35">
        <v>0</v>
      </c>
      <c r="AJ35">
        <v>0</v>
      </c>
      <c r="AK35">
        <v>0</v>
      </c>
    </row>
    <row r="36" spans="1:37" x14ac:dyDescent="0.25">
      <c r="A36">
        <v>134889035</v>
      </c>
      <c r="B36" t="s">
        <v>599</v>
      </c>
      <c r="C36" t="s">
        <v>600</v>
      </c>
      <c r="D36" t="s">
        <v>601</v>
      </c>
      <c r="E36" t="b">
        <v>0</v>
      </c>
      <c r="F36" t="s">
        <v>2</v>
      </c>
      <c r="G36" t="s">
        <v>602</v>
      </c>
      <c r="H36" t="s">
        <v>603</v>
      </c>
      <c r="I36" t="b">
        <v>0</v>
      </c>
      <c r="J36" t="s">
        <v>604</v>
      </c>
      <c r="K36" t="s">
        <v>605</v>
      </c>
      <c r="L36" t="s">
        <v>606</v>
      </c>
      <c r="M36" t="s">
        <v>607</v>
      </c>
      <c r="N36" t="s">
        <v>608</v>
      </c>
      <c r="O36" t="s">
        <v>609</v>
      </c>
      <c r="P36" t="s">
        <v>609</v>
      </c>
      <c r="Q36" t="s">
        <v>610</v>
      </c>
      <c r="R36" t="s">
        <v>611</v>
      </c>
      <c r="T36">
        <v>0</v>
      </c>
      <c r="U36">
        <v>0</v>
      </c>
      <c r="V36">
        <v>0</v>
      </c>
      <c r="X36" t="b">
        <v>1</v>
      </c>
      <c r="Y36" t="b">
        <v>1</v>
      </c>
      <c r="Z36" t="b">
        <v>1</v>
      </c>
      <c r="AA36" t="b">
        <v>1</v>
      </c>
      <c r="AB36" t="b">
        <v>0</v>
      </c>
      <c r="AC36">
        <v>0</v>
      </c>
      <c r="AD36">
        <v>0</v>
      </c>
      <c r="AG36" t="s">
        <v>7</v>
      </c>
      <c r="AH36" t="s">
        <v>56</v>
      </c>
      <c r="AI36">
        <v>0</v>
      </c>
      <c r="AJ36">
        <v>0</v>
      </c>
      <c r="AK36">
        <v>0</v>
      </c>
    </row>
    <row r="37" spans="1:37" x14ac:dyDescent="0.25">
      <c r="A37">
        <v>344865879</v>
      </c>
      <c r="B37" t="s">
        <v>571</v>
      </c>
      <c r="C37" t="s">
        <v>572</v>
      </c>
      <c r="D37" t="s">
        <v>573</v>
      </c>
      <c r="E37" t="b">
        <v>0</v>
      </c>
      <c r="F37" t="s">
        <v>2</v>
      </c>
      <c r="G37" t="s">
        <v>574</v>
      </c>
      <c r="H37" t="s">
        <v>575</v>
      </c>
      <c r="I37" t="b">
        <v>0</v>
      </c>
      <c r="J37" t="s">
        <v>576</v>
      </c>
      <c r="K37" t="s">
        <v>577</v>
      </c>
      <c r="L37" t="s">
        <v>578</v>
      </c>
      <c r="M37" t="s">
        <v>579</v>
      </c>
      <c r="N37" t="s">
        <v>580</v>
      </c>
      <c r="O37" t="s">
        <v>581</v>
      </c>
      <c r="P37" t="s">
        <v>582</v>
      </c>
      <c r="Q37" t="s">
        <v>583</v>
      </c>
      <c r="R37" t="s">
        <v>584</v>
      </c>
      <c r="T37">
        <v>101301</v>
      </c>
      <c r="U37">
        <v>0</v>
      </c>
      <c r="V37">
        <v>0</v>
      </c>
      <c r="W37" t="s">
        <v>104</v>
      </c>
      <c r="X37" t="b">
        <v>1</v>
      </c>
      <c r="Y37" t="b">
        <v>1</v>
      </c>
      <c r="Z37" t="b">
        <v>1</v>
      </c>
      <c r="AA37" t="b">
        <v>1</v>
      </c>
      <c r="AB37" t="b">
        <v>1</v>
      </c>
      <c r="AC37">
        <v>0</v>
      </c>
      <c r="AD37">
        <v>0</v>
      </c>
      <c r="AG37" t="s">
        <v>7</v>
      </c>
      <c r="AH37" t="s">
        <v>56</v>
      </c>
      <c r="AI37">
        <v>0</v>
      </c>
      <c r="AJ37">
        <v>0</v>
      </c>
      <c r="AK37">
        <v>0</v>
      </c>
    </row>
    <row r="38" spans="1:37" x14ac:dyDescent="0.25">
      <c r="A38">
        <v>361497641</v>
      </c>
      <c r="B38" t="s">
        <v>453</v>
      </c>
      <c r="C38" t="s">
        <v>454</v>
      </c>
      <c r="D38" t="s">
        <v>455</v>
      </c>
      <c r="E38" t="b">
        <v>0</v>
      </c>
      <c r="F38" t="s">
        <v>2</v>
      </c>
      <c r="G38" t="s">
        <v>456</v>
      </c>
      <c r="H38" t="s">
        <v>457</v>
      </c>
      <c r="I38" t="b">
        <v>0</v>
      </c>
      <c r="J38" t="s">
        <v>458</v>
      </c>
      <c r="K38" t="s">
        <v>459</v>
      </c>
      <c r="L38" t="s">
        <v>460</v>
      </c>
      <c r="M38" t="s">
        <v>461</v>
      </c>
      <c r="N38" t="s">
        <v>462</v>
      </c>
      <c r="O38" t="s">
        <v>463</v>
      </c>
      <c r="P38" t="s">
        <v>464</v>
      </c>
      <c r="Q38" t="s">
        <v>465</v>
      </c>
      <c r="R38" t="s">
        <v>466</v>
      </c>
      <c r="T38">
        <v>21968</v>
      </c>
      <c r="U38">
        <v>0</v>
      </c>
      <c r="V38">
        <v>0</v>
      </c>
      <c r="W38" t="s">
        <v>104</v>
      </c>
      <c r="X38" t="b">
        <v>1</v>
      </c>
      <c r="Y38" t="b">
        <v>1</v>
      </c>
      <c r="Z38" t="b">
        <v>1</v>
      </c>
      <c r="AA38" t="b">
        <v>1</v>
      </c>
      <c r="AB38" t="b">
        <v>0</v>
      </c>
      <c r="AC38">
        <v>0</v>
      </c>
      <c r="AD38">
        <v>0</v>
      </c>
      <c r="AG38" t="s">
        <v>7</v>
      </c>
      <c r="AH38" t="s">
        <v>56</v>
      </c>
      <c r="AI38">
        <v>0</v>
      </c>
      <c r="AJ38">
        <v>0</v>
      </c>
      <c r="AK38">
        <v>0</v>
      </c>
    </row>
    <row r="39" spans="1:37" x14ac:dyDescent="0.25">
      <c r="A39">
        <v>263707454</v>
      </c>
      <c r="B39" t="s">
        <v>545</v>
      </c>
      <c r="C39" t="s">
        <v>546</v>
      </c>
      <c r="D39" t="s">
        <v>547</v>
      </c>
      <c r="E39" t="b">
        <v>0</v>
      </c>
      <c r="F39" t="s">
        <v>2</v>
      </c>
      <c r="G39" t="s">
        <v>548</v>
      </c>
      <c r="I39" t="b">
        <v>0</v>
      </c>
      <c r="J39" t="s">
        <v>549</v>
      </c>
      <c r="K39" t="s">
        <v>550</v>
      </c>
      <c r="L39" t="s">
        <v>551</v>
      </c>
      <c r="M39" t="s">
        <v>552</v>
      </c>
      <c r="N39" t="s">
        <v>553</v>
      </c>
      <c r="O39" t="s">
        <v>554</v>
      </c>
      <c r="P39" t="s">
        <v>555</v>
      </c>
      <c r="Q39" t="s">
        <v>556</v>
      </c>
      <c r="R39" t="s">
        <v>557</v>
      </c>
      <c r="T39">
        <v>1696</v>
      </c>
      <c r="U39">
        <v>0</v>
      </c>
      <c r="V39">
        <v>0</v>
      </c>
      <c r="W39" t="s">
        <v>104</v>
      </c>
      <c r="X39" t="b">
        <v>1</v>
      </c>
      <c r="Y39" t="b">
        <v>1</v>
      </c>
      <c r="Z39" t="b">
        <v>1</v>
      </c>
      <c r="AA39" t="b">
        <v>1</v>
      </c>
      <c r="AB39" t="b">
        <v>0</v>
      </c>
      <c r="AC39">
        <v>0</v>
      </c>
      <c r="AD39">
        <v>0</v>
      </c>
      <c r="AG39" t="s">
        <v>7</v>
      </c>
      <c r="AH39" t="s">
        <v>56</v>
      </c>
      <c r="AI39">
        <v>0</v>
      </c>
      <c r="AJ39">
        <v>0</v>
      </c>
      <c r="AK39">
        <v>0</v>
      </c>
    </row>
    <row r="40" spans="1:37" x14ac:dyDescent="0.25">
      <c r="A40">
        <v>79588358</v>
      </c>
      <c r="B40" t="s">
        <v>296</v>
      </c>
      <c r="C40" t="s">
        <v>297</v>
      </c>
      <c r="D40" t="s">
        <v>298</v>
      </c>
      <c r="E40" t="b">
        <v>0</v>
      </c>
      <c r="F40" t="s">
        <v>2</v>
      </c>
      <c r="G40" t="s">
        <v>299</v>
      </c>
      <c r="H40" t="s">
        <v>300</v>
      </c>
      <c r="I40" t="b">
        <v>0</v>
      </c>
      <c r="J40" t="s">
        <v>301</v>
      </c>
      <c r="K40" t="s">
        <v>302</v>
      </c>
      <c r="L40" t="s">
        <v>303</v>
      </c>
      <c r="M40" t="s">
        <v>304</v>
      </c>
      <c r="N40" t="s">
        <v>305</v>
      </c>
      <c r="O40" t="s">
        <v>306</v>
      </c>
      <c r="P40" t="s">
        <v>307</v>
      </c>
      <c r="Q40" t="s">
        <v>308</v>
      </c>
      <c r="R40" t="s">
        <v>309</v>
      </c>
      <c r="T40">
        <v>9472</v>
      </c>
      <c r="U40">
        <v>0</v>
      </c>
      <c r="V40">
        <v>0</v>
      </c>
      <c r="W40" t="s">
        <v>149</v>
      </c>
      <c r="X40" t="b">
        <v>1</v>
      </c>
      <c r="Y40" t="b">
        <v>1</v>
      </c>
      <c r="Z40" t="b">
        <v>1</v>
      </c>
      <c r="AA40" t="b">
        <v>1</v>
      </c>
      <c r="AB40" t="b">
        <v>0</v>
      </c>
      <c r="AC40">
        <v>2</v>
      </c>
      <c r="AD40">
        <v>6</v>
      </c>
      <c r="AE40" t="s">
        <v>73</v>
      </c>
      <c r="AF40" t="s">
        <v>74</v>
      </c>
      <c r="AG40" t="s">
        <v>310</v>
      </c>
      <c r="AH40" t="s">
        <v>56</v>
      </c>
      <c r="AI40">
        <v>2</v>
      </c>
      <c r="AJ40">
        <v>6</v>
      </c>
      <c r="AK40">
        <v>0</v>
      </c>
    </row>
    <row r="41" spans="1:37" x14ac:dyDescent="0.25">
      <c r="A41">
        <v>424762503</v>
      </c>
      <c r="B41" t="s">
        <v>681</v>
      </c>
      <c r="C41" t="s">
        <v>682</v>
      </c>
      <c r="D41" t="s">
        <v>683</v>
      </c>
      <c r="E41" t="b">
        <v>0</v>
      </c>
      <c r="F41" t="s">
        <v>2</v>
      </c>
      <c r="G41" t="s">
        <v>684</v>
      </c>
      <c r="H41" t="s">
        <v>685</v>
      </c>
      <c r="I41" t="b">
        <v>0</v>
      </c>
      <c r="J41" t="s">
        <v>686</v>
      </c>
      <c r="K41" t="s">
        <v>687</v>
      </c>
      <c r="L41" t="s">
        <v>688</v>
      </c>
      <c r="M41" t="s">
        <v>689</v>
      </c>
      <c r="N41" t="s">
        <v>690</v>
      </c>
      <c r="O41" t="s">
        <v>691</v>
      </c>
      <c r="P41" t="s">
        <v>692</v>
      </c>
      <c r="Q41" t="s">
        <v>693</v>
      </c>
      <c r="R41" t="s">
        <v>694</v>
      </c>
      <c r="T41">
        <v>1</v>
      </c>
      <c r="U41">
        <v>0</v>
      </c>
      <c r="V41">
        <v>0</v>
      </c>
      <c r="X41" t="b">
        <v>1</v>
      </c>
      <c r="Y41" t="b">
        <v>1</v>
      </c>
      <c r="Z41" t="b">
        <v>1</v>
      </c>
      <c r="AA41" t="b">
        <v>1</v>
      </c>
      <c r="AB41" t="b">
        <v>0</v>
      </c>
      <c r="AC41">
        <v>0</v>
      </c>
      <c r="AD41">
        <v>0</v>
      </c>
      <c r="AE41" t="s">
        <v>73</v>
      </c>
      <c r="AF41" t="s">
        <v>74</v>
      </c>
      <c r="AG41" t="s">
        <v>7</v>
      </c>
      <c r="AH41" t="s">
        <v>56</v>
      </c>
      <c r="AI41">
        <v>0</v>
      </c>
      <c r="AJ41">
        <v>0</v>
      </c>
      <c r="AK41">
        <v>0</v>
      </c>
    </row>
    <row r="42" spans="1:37" x14ac:dyDescent="0.25">
      <c r="A42">
        <v>357435655</v>
      </c>
      <c r="B42" t="s">
        <v>783</v>
      </c>
      <c r="C42" t="s">
        <v>784</v>
      </c>
      <c r="D42" t="s">
        <v>785</v>
      </c>
      <c r="E42" t="b">
        <v>0</v>
      </c>
      <c r="F42" t="s">
        <v>2</v>
      </c>
      <c r="G42" t="s">
        <v>786</v>
      </c>
      <c r="H42" t="s">
        <v>787</v>
      </c>
      <c r="I42" t="b">
        <v>0</v>
      </c>
      <c r="J42" t="s">
        <v>788</v>
      </c>
      <c r="K42" t="s">
        <v>789</v>
      </c>
      <c r="L42" t="s">
        <v>790</v>
      </c>
      <c r="M42" t="s">
        <v>791</v>
      </c>
      <c r="N42" t="s">
        <v>792</v>
      </c>
      <c r="O42" t="s">
        <v>793</v>
      </c>
      <c r="P42" t="s">
        <v>794</v>
      </c>
      <c r="Q42" t="s">
        <v>795</v>
      </c>
      <c r="R42" t="s">
        <v>796</v>
      </c>
      <c r="S42" t="s">
        <v>7</v>
      </c>
      <c r="T42">
        <v>746</v>
      </c>
      <c r="U42">
        <v>1</v>
      </c>
      <c r="V42">
        <v>1</v>
      </c>
      <c r="W42" t="s">
        <v>104</v>
      </c>
      <c r="X42" t="b">
        <v>1</v>
      </c>
      <c r="Y42" t="b">
        <v>1</v>
      </c>
      <c r="Z42" t="b">
        <v>1</v>
      </c>
      <c r="AA42" t="b">
        <v>1</v>
      </c>
      <c r="AB42" t="b">
        <v>0</v>
      </c>
      <c r="AC42">
        <v>0</v>
      </c>
      <c r="AD42">
        <v>0</v>
      </c>
      <c r="AG42" t="s">
        <v>7</v>
      </c>
      <c r="AH42" t="s">
        <v>56</v>
      </c>
      <c r="AI42">
        <v>0</v>
      </c>
      <c r="AJ42">
        <v>0</v>
      </c>
      <c r="AK42">
        <v>1</v>
      </c>
    </row>
    <row r="43" spans="1:37" x14ac:dyDescent="0.25">
      <c r="A43">
        <v>366179845</v>
      </c>
      <c r="B43" t="s">
        <v>640</v>
      </c>
      <c r="C43" t="s">
        <v>641</v>
      </c>
      <c r="D43" t="s">
        <v>642</v>
      </c>
      <c r="E43" t="b">
        <v>0</v>
      </c>
      <c r="F43" t="s">
        <v>2</v>
      </c>
      <c r="G43" t="s">
        <v>643</v>
      </c>
      <c r="H43" t="s">
        <v>644</v>
      </c>
      <c r="I43" t="b">
        <v>0</v>
      </c>
      <c r="J43" t="s">
        <v>645</v>
      </c>
      <c r="K43" t="s">
        <v>646</v>
      </c>
      <c r="L43" t="s">
        <v>647</v>
      </c>
      <c r="M43" t="s">
        <v>648</v>
      </c>
      <c r="N43" t="s">
        <v>649</v>
      </c>
      <c r="O43" t="s">
        <v>650</v>
      </c>
      <c r="P43" t="s">
        <v>651</v>
      </c>
      <c r="Q43" t="s">
        <v>652</v>
      </c>
      <c r="R43" t="s">
        <v>653</v>
      </c>
      <c r="T43">
        <v>285080</v>
      </c>
      <c r="U43">
        <v>0</v>
      </c>
      <c r="V43">
        <v>0</v>
      </c>
      <c r="W43" t="s">
        <v>104</v>
      </c>
      <c r="X43" t="b">
        <v>1</v>
      </c>
      <c r="Y43" t="b">
        <v>1</v>
      </c>
      <c r="Z43" t="b">
        <v>1</v>
      </c>
      <c r="AA43" t="b">
        <v>1</v>
      </c>
      <c r="AB43" t="b">
        <v>0</v>
      </c>
      <c r="AC43">
        <v>1</v>
      </c>
      <c r="AD43">
        <v>0</v>
      </c>
      <c r="AE43" t="s">
        <v>654</v>
      </c>
      <c r="AF43" t="s">
        <v>655</v>
      </c>
      <c r="AG43" t="s">
        <v>7</v>
      </c>
      <c r="AH43" t="s">
        <v>56</v>
      </c>
      <c r="AI43">
        <v>1</v>
      </c>
      <c r="AJ43">
        <v>0</v>
      </c>
      <c r="AK43">
        <v>0</v>
      </c>
    </row>
    <row r="44" spans="1:37" x14ac:dyDescent="0.25">
      <c r="A44">
        <v>367033538</v>
      </c>
      <c r="B44" t="s">
        <v>410</v>
      </c>
      <c r="C44" t="s">
        <v>411</v>
      </c>
      <c r="D44" t="s">
        <v>412</v>
      </c>
      <c r="E44" t="b">
        <v>0</v>
      </c>
      <c r="F44" t="s">
        <v>2</v>
      </c>
      <c r="G44" t="s">
        <v>413</v>
      </c>
      <c r="H44" t="s">
        <v>414</v>
      </c>
      <c r="I44" t="b">
        <v>0</v>
      </c>
      <c r="J44" t="s">
        <v>415</v>
      </c>
      <c r="K44" t="s">
        <v>416</v>
      </c>
      <c r="L44" t="s">
        <v>417</v>
      </c>
      <c r="M44" t="s">
        <v>418</v>
      </c>
      <c r="N44" t="s">
        <v>419</v>
      </c>
      <c r="O44" t="s">
        <v>420</v>
      </c>
      <c r="P44" t="s">
        <v>421</v>
      </c>
      <c r="Q44" t="s">
        <v>422</v>
      </c>
      <c r="R44" t="s">
        <v>423</v>
      </c>
      <c r="T44">
        <v>6</v>
      </c>
      <c r="U44">
        <v>0</v>
      </c>
      <c r="V44">
        <v>0</v>
      </c>
      <c r="W44" t="s">
        <v>104</v>
      </c>
      <c r="X44" t="b">
        <v>1</v>
      </c>
      <c r="Y44" t="b">
        <v>1</v>
      </c>
      <c r="Z44" t="b">
        <v>1</v>
      </c>
      <c r="AA44" t="b">
        <v>1</v>
      </c>
      <c r="AB44" t="b">
        <v>0</v>
      </c>
      <c r="AC44">
        <v>0</v>
      </c>
      <c r="AD44">
        <v>1</v>
      </c>
      <c r="AE44" t="s">
        <v>73</v>
      </c>
      <c r="AF44" t="s">
        <v>74</v>
      </c>
      <c r="AG44" t="s">
        <v>7</v>
      </c>
      <c r="AH44" t="s">
        <v>56</v>
      </c>
      <c r="AI44">
        <v>0</v>
      </c>
      <c r="AJ44">
        <v>1</v>
      </c>
      <c r="AK44">
        <v>0</v>
      </c>
    </row>
    <row r="45" spans="1:37" x14ac:dyDescent="0.25">
      <c r="A45">
        <v>134893957</v>
      </c>
      <c r="B45" t="s">
        <v>797</v>
      </c>
      <c r="C45" t="s">
        <v>798</v>
      </c>
      <c r="D45" t="s">
        <v>799</v>
      </c>
      <c r="E45" t="b">
        <v>0</v>
      </c>
      <c r="F45" t="s">
        <v>2</v>
      </c>
      <c r="G45" t="s">
        <v>800</v>
      </c>
      <c r="H45" t="s">
        <v>801</v>
      </c>
      <c r="I45" t="b">
        <v>0</v>
      </c>
      <c r="J45" t="s">
        <v>802</v>
      </c>
      <c r="K45" t="s">
        <v>803</v>
      </c>
      <c r="L45" t="s">
        <v>804</v>
      </c>
      <c r="M45" t="s">
        <v>805</v>
      </c>
      <c r="N45" t="s">
        <v>806</v>
      </c>
      <c r="O45" t="s">
        <v>807</v>
      </c>
      <c r="P45" t="s">
        <v>808</v>
      </c>
      <c r="Q45" t="s">
        <v>809</v>
      </c>
      <c r="R45" t="s">
        <v>810</v>
      </c>
      <c r="T45">
        <v>15469</v>
      </c>
      <c r="U45">
        <v>0</v>
      </c>
      <c r="V45">
        <v>0</v>
      </c>
      <c r="W45" t="s">
        <v>72</v>
      </c>
      <c r="X45" t="b">
        <v>1</v>
      </c>
      <c r="Y45" t="b">
        <v>1</v>
      </c>
      <c r="Z45" t="b">
        <v>1</v>
      </c>
      <c r="AA45" t="b">
        <v>1</v>
      </c>
      <c r="AB45" t="b">
        <v>1</v>
      </c>
      <c r="AC45">
        <v>0</v>
      </c>
      <c r="AD45">
        <v>0</v>
      </c>
      <c r="AE45" t="s">
        <v>73</v>
      </c>
      <c r="AF45" t="s">
        <v>74</v>
      </c>
      <c r="AG45" t="s">
        <v>7</v>
      </c>
      <c r="AH45" t="s">
        <v>56</v>
      </c>
      <c r="AI45">
        <v>0</v>
      </c>
      <c r="AJ45">
        <v>0</v>
      </c>
      <c r="AK45">
        <v>0</v>
      </c>
    </row>
    <row r="46" spans="1:37" x14ac:dyDescent="0.25">
      <c r="A46">
        <v>263175871</v>
      </c>
      <c r="B46" t="s">
        <v>710</v>
      </c>
      <c r="C46" t="s">
        <v>711</v>
      </c>
      <c r="D46" t="s">
        <v>712</v>
      </c>
      <c r="E46" t="b">
        <v>0</v>
      </c>
      <c r="F46" t="s">
        <v>2</v>
      </c>
      <c r="G46" t="s">
        <v>713</v>
      </c>
      <c r="H46" t="s">
        <v>714</v>
      </c>
      <c r="I46" t="b">
        <v>0</v>
      </c>
      <c r="J46" t="s">
        <v>715</v>
      </c>
      <c r="K46" t="s">
        <v>716</v>
      </c>
      <c r="L46" t="s">
        <v>717</v>
      </c>
      <c r="M46" t="s">
        <v>718</v>
      </c>
      <c r="N46" t="s">
        <v>719</v>
      </c>
      <c r="O46" t="s">
        <v>720</v>
      </c>
      <c r="P46" t="s">
        <v>721</v>
      </c>
      <c r="Q46" t="s">
        <v>722</v>
      </c>
      <c r="R46" t="s">
        <v>723</v>
      </c>
      <c r="T46">
        <v>5456</v>
      </c>
      <c r="U46">
        <v>0</v>
      </c>
      <c r="V46">
        <v>0</v>
      </c>
      <c r="W46" t="s">
        <v>104</v>
      </c>
      <c r="X46" t="b">
        <v>1</v>
      </c>
      <c r="Y46" t="b">
        <v>1</v>
      </c>
      <c r="Z46" t="b">
        <v>1</v>
      </c>
      <c r="AA46" t="b">
        <v>1</v>
      </c>
      <c r="AB46" t="b">
        <v>0</v>
      </c>
      <c r="AC46">
        <v>1</v>
      </c>
      <c r="AD46">
        <v>6</v>
      </c>
      <c r="AG46" t="s">
        <v>7</v>
      </c>
      <c r="AH46" t="s">
        <v>56</v>
      </c>
      <c r="AI46">
        <v>1</v>
      </c>
      <c r="AJ46">
        <v>6</v>
      </c>
      <c r="AK46">
        <v>0</v>
      </c>
    </row>
    <row r="47" spans="1:37" x14ac:dyDescent="0.25">
      <c r="A47">
        <v>46731918</v>
      </c>
      <c r="B47" t="s">
        <v>75</v>
      </c>
      <c r="C47" t="s">
        <v>76</v>
      </c>
      <c r="D47" t="s">
        <v>77</v>
      </c>
      <c r="E47" t="b">
        <v>0</v>
      </c>
      <c r="F47" t="s">
        <v>2</v>
      </c>
      <c r="G47" t="s">
        <v>78</v>
      </c>
      <c r="H47" t="s">
        <v>79</v>
      </c>
      <c r="I47" t="b">
        <v>0</v>
      </c>
      <c r="J47" t="s">
        <v>80</v>
      </c>
      <c r="K47" t="s">
        <v>81</v>
      </c>
      <c r="L47" t="s">
        <v>82</v>
      </c>
      <c r="M47" t="s">
        <v>83</v>
      </c>
      <c r="N47" t="s">
        <v>84</v>
      </c>
      <c r="O47" t="s">
        <v>85</v>
      </c>
      <c r="P47" t="s">
        <v>86</v>
      </c>
      <c r="Q47" t="s">
        <v>87</v>
      </c>
      <c r="R47" t="s">
        <v>88</v>
      </c>
      <c r="S47" t="s">
        <v>7</v>
      </c>
      <c r="T47">
        <v>1587</v>
      </c>
      <c r="U47">
        <v>8</v>
      </c>
      <c r="V47">
        <v>8</v>
      </c>
      <c r="X47" t="b">
        <v>1</v>
      </c>
      <c r="Y47" t="b">
        <v>1</v>
      </c>
      <c r="Z47" t="b">
        <v>1</v>
      </c>
      <c r="AA47" t="b">
        <v>1</v>
      </c>
      <c r="AB47" t="b">
        <v>0</v>
      </c>
      <c r="AC47">
        <v>5</v>
      </c>
      <c r="AD47">
        <v>11</v>
      </c>
      <c r="AG47" t="s">
        <v>89</v>
      </c>
      <c r="AH47" t="s">
        <v>56</v>
      </c>
      <c r="AI47">
        <v>5</v>
      </c>
      <c r="AJ47">
        <v>11</v>
      </c>
      <c r="AK47">
        <v>8</v>
      </c>
    </row>
    <row r="48" spans="1:37" x14ac:dyDescent="0.25">
      <c r="A48">
        <v>176595551</v>
      </c>
      <c r="B48" t="s">
        <v>381</v>
      </c>
      <c r="C48" t="s">
        <v>382</v>
      </c>
      <c r="D48" t="s">
        <v>383</v>
      </c>
      <c r="E48" t="b">
        <v>0</v>
      </c>
      <c r="F48" t="s">
        <v>2</v>
      </c>
      <c r="G48" t="s">
        <v>384</v>
      </c>
      <c r="H48" t="s">
        <v>385</v>
      </c>
      <c r="I48" t="b">
        <v>0</v>
      </c>
      <c r="J48" t="s">
        <v>386</v>
      </c>
      <c r="K48" t="s">
        <v>387</v>
      </c>
      <c r="L48" t="s">
        <v>388</v>
      </c>
      <c r="M48" t="s">
        <v>389</v>
      </c>
      <c r="N48" t="s">
        <v>390</v>
      </c>
      <c r="O48" t="s">
        <v>391</v>
      </c>
      <c r="P48" t="s">
        <v>392</v>
      </c>
      <c r="Q48" t="s">
        <v>393</v>
      </c>
      <c r="R48" t="s">
        <v>394</v>
      </c>
      <c r="T48">
        <v>4337</v>
      </c>
      <c r="U48">
        <v>1</v>
      </c>
      <c r="V48">
        <v>1</v>
      </c>
      <c r="W48" t="s">
        <v>395</v>
      </c>
      <c r="X48" t="b">
        <v>1</v>
      </c>
      <c r="Y48" t="b">
        <v>1</v>
      </c>
      <c r="Z48" t="b">
        <v>1</v>
      </c>
      <c r="AA48" t="b">
        <v>1</v>
      </c>
      <c r="AB48" t="b">
        <v>1</v>
      </c>
      <c r="AC48">
        <v>1</v>
      </c>
      <c r="AD48">
        <v>5</v>
      </c>
      <c r="AG48" t="s">
        <v>7</v>
      </c>
      <c r="AH48" t="s">
        <v>56</v>
      </c>
      <c r="AI48">
        <v>1</v>
      </c>
      <c r="AJ48">
        <v>5</v>
      </c>
      <c r="AK48">
        <v>1</v>
      </c>
    </row>
    <row r="49" spans="1:37" x14ac:dyDescent="0.25">
      <c r="A49">
        <v>128094074</v>
      </c>
      <c r="B49" t="s">
        <v>695</v>
      </c>
      <c r="C49" t="s">
        <v>696</v>
      </c>
      <c r="D49" t="s">
        <v>697</v>
      </c>
      <c r="E49" t="b">
        <v>0</v>
      </c>
      <c r="F49" t="s">
        <v>2</v>
      </c>
      <c r="G49" t="s">
        <v>698</v>
      </c>
      <c r="H49" t="s">
        <v>699</v>
      </c>
      <c r="I49" t="b">
        <v>0</v>
      </c>
      <c r="J49" t="s">
        <v>700</v>
      </c>
      <c r="K49" t="s">
        <v>701</v>
      </c>
      <c r="L49" t="s">
        <v>702</v>
      </c>
      <c r="M49" t="s">
        <v>703</v>
      </c>
      <c r="N49" t="s">
        <v>704</v>
      </c>
      <c r="O49" t="s">
        <v>705</v>
      </c>
      <c r="P49" t="s">
        <v>706</v>
      </c>
      <c r="Q49" t="s">
        <v>707</v>
      </c>
      <c r="R49" t="s">
        <v>708</v>
      </c>
      <c r="S49" t="s">
        <v>7</v>
      </c>
      <c r="T49">
        <v>8556</v>
      </c>
      <c r="U49">
        <v>4</v>
      </c>
      <c r="V49">
        <v>4</v>
      </c>
      <c r="W49" t="s">
        <v>207</v>
      </c>
      <c r="X49" t="b">
        <v>1</v>
      </c>
      <c r="Y49" t="b">
        <v>1</v>
      </c>
      <c r="Z49" t="b">
        <v>1</v>
      </c>
      <c r="AA49" t="b">
        <v>1</v>
      </c>
      <c r="AB49" t="b">
        <v>0</v>
      </c>
      <c r="AC49">
        <v>0</v>
      </c>
      <c r="AD49">
        <v>0</v>
      </c>
      <c r="AE49" t="s">
        <v>208</v>
      </c>
      <c r="AG49" t="s">
        <v>709</v>
      </c>
      <c r="AH49" t="s">
        <v>56</v>
      </c>
      <c r="AI49">
        <v>0</v>
      </c>
      <c r="AJ49">
        <v>0</v>
      </c>
      <c r="AK49">
        <v>4</v>
      </c>
    </row>
    <row r="50" spans="1:37" x14ac:dyDescent="0.25">
      <c r="A50">
        <v>184885699</v>
      </c>
      <c r="B50" t="s">
        <v>922</v>
      </c>
      <c r="C50" t="s">
        <v>923</v>
      </c>
      <c r="D50" t="s">
        <v>924</v>
      </c>
      <c r="E50" t="b">
        <v>0</v>
      </c>
      <c r="F50" t="s">
        <v>2</v>
      </c>
      <c r="G50" t="s">
        <v>925</v>
      </c>
      <c r="H50" t="s">
        <v>926</v>
      </c>
      <c r="I50" t="b">
        <v>0</v>
      </c>
      <c r="J50" t="s">
        <v>927</v>
      </c>
      <c r="K50" t="s">
        <v>928</v>
      </c>
      <c r="L50" t="s">
        <v>929</v>
      </c>
      <c r="M50" t="s">
        <v>930</v>
      </c>
      <c r="N50" t="s">
        <v>931</v>
      </c>
      <c r="O50" t="s">
        <v>932</v>
      </c>
      <c r="P50" t="s">
        <v>933</v>
      </c>
      <c r="Q50" t="s">
        <v>934</v>
      </c>
      <c r="R50" t="s">
        <v>935</v>
      </c>
      <c r="T50">
        <v>180</v>
      </c>
      <c r="U50">
        <v>0</v>
      </c>
      <c r="V50">
        <v>0</v>
      </c>
      <c r="W50" t="s">
        <v>149</v>
      </c>
      <c r="X50" t="b">
        <v>1</v>
      </c>
      <c r="Y50" t="b">
        <v>1</v>
      </c>
      <c r="Z50" t="b">
        <v>1</v>
      </c>
      <c r="AA50" t="b">
        <v>1</v>
      </c>
      <c r="AB50" t="b">
        <v>1</v>
      </c>
      <c r="AC50">
        <v>1</v>
      </c>
      <c r="AD50">
        <v>1</v>
      </c>
      <c r="AG50" t="s">
        <v>936</v>
      </c>
      <c r="AH50" t="s">
        <v>56</v>
      </c>
      <c r="AI50">
        <v>1</v>
      </c>
      <c r="AJ50">
        <v>1</v>
      </c>
      <c r="AK50">
        <v>0</v>
      </c>
    </row>
    <row r="51" spans="1:37" x14ac:dyDescent="0.25">
      <c r="A51">
        <v>69715121</v>
      </c>
      <c r="B51" t="s">
        <v>210</v>
      </c>
      <c r="C51" t="s">
        <v>211</v>
      </c>
      <c r="D51" t="s">
        <v>212</v>
      </c>
      <c r="E51" t="b">
        <v>0</v>
      </c>
      <c r="F51" t="s">
        <v>2</v>
      </c>
      <c r="G51" t="s">
        <v>213</v>
      </c>
      <c r="H51" t="s">
        <v>214</v>
      </c>
      <c r="I51" t="b">
        <v>0</v>
      </c>
      <c r="J51" t="s">
        <v>215</v>
      </c>
      <c r="K51" t="s">
        <v>216</v>
      </c>
      <c r="L51" t="s">
        <v>217</v>
      </c>
      <c r="M51" t="s">
        <v>218</v>
      </c>
      <c r="N51" t="s">
        <v>219</v>
      </c>
      <c r="O51" t="s">
        <v>220</v>
      </c>
      <c r="P51" t="s">
        <v>221</v>
      </c>
      <c r="Q51" t="s">
        <v>222</v>
      </c>
      <c r="R51" t="s">
        <v>223</v>
      </c>
      <c r="S51" t="s">
        <v>7</v>
      </c>
      <c r="T51">
        <v>55079</v>
      </c>
      <c r="U51">
        <v>4</v>
      </c>
      <c r="V51">
        <v>4</v>
      </c>
      <c r="W51" t="s">
        <v>224</v>
      </c>
      <c r="X51" t="b">
        <v>1</v>
      </c>
      <c r="Y51" t="b">
        <v>1</v>
      </c>
      <c r="Z51" t="b">
        <v>1</v>
      </c>
      <c r="AA51" t="b">
        <v>1</v>
      </c>
      <c r="AB51" t="b">
        <v>0</v>
      </c>
      <c r="AC51">
        <v>0</v>
      </c>
      <c r="AD51">
        <v>2</v>
      </c>
      <c r="AG51" t="s">
        <v>7</v>
      </c>
      <c r="AH51" t="s">
        <v>56</v>
      </c>
      <c r="AI51">
        <v>0</v>
      </c>
      <c r="AJ51">
        <v>2</v>
      </c>
      <c r="AK51">
        <v>4</v>
      </c>
    </row>
    <row r="52" spans="1:37" x14ac:dyDescent="0.25">
      <c r="A52">
        <v>60987757</v>
      </c>
      <c r="B52" t="s">
        <v>494</v>
      </c>
      <c r="C52" t="s">
        <v>495</v>
      </c>
      <c r="D52" t="s">
        <v>496</v>
      </c>
      <c r="E52" t="b">
        <v>0</v>
      </c>
      <c r="F52" t="s">
        <v>2</v>
      </c>
      <c r="G52" t="s">
        <v>497</v>
      </c>
      <c r="H52" t="s">
        <v>498</v>
      </c>
      <c r="I52" t="b">
        <v>0</v>
      </c>
      <c r="J52" t="s">
        <v>499</v>
      </c>
      <c r="K52" t="s">
        <v>500</v>
      </c>
      <c r="L52" t="s">
        <v>501</v>
      </c>
      <c r="M52" t="s">
        <v>502</v>
      </c>
      <c r="N52" t="s">
        <v>503</v>
      </c>
      <c r="O52" t="s">
        <v>504</v>
      </c>
      <c r="P52" t="s">
        <v>504</v>
      </c>
      <c r="Q52" t="s">
        <v>504</v>
      </c>
      <c r="R52" t="s">
        <v>505</v>
      </c>
      <c r="T52">
        <v>14</v>
      </c>
      <c r="U52">
        <v>0</v>
      </c>
      <c r="V52">
        <v>0</v>
      </c>
      <c r="X52" t="b">
        <v>1</v>
      </c>
      <c r="Y52" t="b">
        <v>1</v>
      </c>
      <c r="Z52" t="b">
        <v>1</v>
      </c>
      <c r="AA52" t="b">
        <v>1</v>
      </c>
      <c r="AB52" t="b">
        <v>0</v>
      </c>
      <c r="AC52">
        <v>0</v>
      </c>
      <c r="AD52">
        <v>0</v>
      </c>
      <c r="AE52" t="s">
        <v>506</v>
      </c>
      <c r="AF52" t="s">
        <v>507</v>
      </c>
      <c r="AG52" t="s">
        <v>7</v>
      </c>
      <c r="AH52" t="s">
        <v>56</v>
      </c>
      <c r="AI52">
        <v>0</v>
      </c>
      <c r="AJ52">
        <v>0</v>
      </c>
      <c r="AK52">
        <v>0</v>
      </c>
    </row>
    <row r="53" spans="1:37" x14ac:dyDescent="0.25">
      <c r="A53">
        <v>262137772</v>
      </c>
      <c r="B53" t="s">
        <v>311</v>
      </c>
      <c r="C53" t="s">
        <v>312</v>
      </c>
      <c r="D53" t="s">
        <v>313</v>
      </c>
      <c r="E53" t="b">
        <v>0</v>
      </c>
      <c r="F53" t="s">
        <v>2</v>
      </c>
      <c r="G53" t="s">
        <v>314</v>
      </c>
      <c r="H53" t="s">
        <v>315</v>
      </c>
      <c r="I53" t="b">
        <v>0</v>
      </c>
      <c r="J53" t="s">
        <v>316</v>
      </c>
      <c r="K53" t="s">
        <v>317</v>
      </c>
      <c r="L53" t="s">
        <v>318</v>
      </c>
      <c r="M53" t="s">
        <v>319</v>
      </c>
      <c r="N53" t="s">
        <v>320</v>
      </c>
      <c r="O53" t="s">
        <v>321</v>
      </c>
      <c r="P53" t="s">
        <v>322</v>
      </c>
      <c r="Q53" t="s">
        <v>323</v>
      </c>
      <c r="R53" t="s">
        <v>324</v>
      </c>
      <c r="S53" t="s">
        <v>325</v>
      </c>
      <c r="T53">
        <v>1349</v>
      </c>
      <c r="U53">
        <v>2</v>
      </c>
      <c r="V53">
        <v>2</v>
      </c>
      <c r="W53" t="s">
        <v>104</v>
      </c>
      <c r="X53" t="b">
        <v>1</v>
      </c>
      <c r="Y53" t="b">
        <v>1</v>
      </c>
      <c r="Z53" t="b">
        <v>1</v>
      </c>
      <c r="AA53" t="b">
        <v>1</v>
      </c>
      <c r="AB53" t="b">
        <v>0</v>
      </c>
      <c r="AC53">
        <v>0</v>
      </c>
      <c r="AD53">
        <v>0</v>
      </c>
      <c r="AE53" t="s">
        <v>73</v>
      </c>
      <c r="AF53" t="s">
        <v>74</v>
      </c>
      <c r="AG53" t="s">
        <v>7</v>
      </c>
      <c r="AH53" t="s">
        <v>56</v>
      </c>
      <c r="AI53">
        <v>0</v>
      </c>
      <c r="AJ53">
        <v>0</v>
      </c>
      <c r="AK53">
        <v>2</v>
      </c>
    </row>
    <row r="54" spans="1:37" x14ac:dyDescent="0.25">
      <c r="A54">
        <v>367754741</v>
      </c>
      <c r="B54" t="s">
        <v>937</v>
      </c>
      <c r="C54" t="s">
        <v>938</v>
      </c>
      <c r="D54" t="s">
        <v>939</v>
      </c>
      <c r="E54" t="b">
        <v>0</v>
      </c>
      <c r="F54" t="s">
        <v>2</v>
      </c>
      <c r="G54" t="s">
        <v>940</v>
      </c>
      <c r="H54" t="s">
        <v>941</v>
      </c>
      <c r="I54" t="b">
        <v>0</v>
      </c>
      <c r="J54" t="s">
        <v>942</v>
      </c>
      <c r="K54" t="s">
        <v>943</v>
      </c>
      <c r="L54" t="s">
        <v>944</v>
      </c>
      <c r="M54" t="s">
        <v>945</v>
      </c>
      <c r="N54" t="s">
        <v>946</v>
      </c>
      <c r="O54" t="s">
        <v>947</v>
      </c>
      <c r="P54" t="s">
        <v>948</v>
      </c>
      <c r="Q54" t="s">
        <v>949</v>
      </c>
      <c r="R54" t="s">
        <v>950</v>
      </c>
      <c r="T54">
        <v>1715</v>
      </c>
      <c r="U54">
        <v>0</v>
      </c>
      <c r="V54">
        <v>0</v>
      </c>
      <c r="W54" t="s">
        <v>104</v>
      </c>
      <c r="X54" t="b">
        <v>1</v>
      </c>
      <c r="Y54" t="b">
        <v>1</v>
      </c>
      <c r="Z54" t="b">
        <v>1</v>
      </c>
      <c r="AA54" t="b">
        <v>1</v>
      </c>
      <c r="AB54" t="b">
        <v>0</v>
      </c>
      <c r="AC54">
        <v>0</v>
      </c>
      <c r="AD54">
        <v>0</v>
      </c>
      <c r="AG54" t="s">
        <v>7</v>
      </c>
      <c r="AH54" t="s">
        <v>56</v>
      </c>
      <c r="AI54">
        <v>0</v>
      </c>
      <c r="AJ54">
        <v>0</v>
      </c>
      <c r="AK54">
        <v>0</v>
      </c>
    </row>
    <row r="55" spans="1:37" x14ac:dyDescent="0.25">
      <c r="A55">
        <v>33035471</v>
      </c>
      <c r="B55" t="s">
        <v>396</v>
      </c>
      <c r="C55" t="s">
        <v>397</v>
      </c>
      <c r="D55" t="s">
        <v>398</v>
      </c>
      <c r="E55" t="b">
        <v>0</v>
      </c>
      <c r="F55" t="s">
        <v>2</v>
      </c>
      <c r="G55" t="s">
        <v>399</v>
      </c>
      <c r="H55" t="s">
        <v>400</v>
      </c>
      <c r="I55" t="b">
        <v>0</v>
      </c>
      <c r="J55" t="s">
        <v>401</v>
      </c>
      <c r="K55" t="s">
        <v>402</v>
      </c>
      <c r="L55" t="s">
        <v>403</v>
      </c>
      <c r="M55" t="s">
        <v>404</v>
      </c>
      <c r="N55" t="s">
        <v>405</v>
      </c>
      <c r="O55" t="s">
        <v>406</v>
      </c>
      <c r="P55" t="s">
        <v>407</v>
      </c>
      <c r="Q55" t="s">
        <v>408</v>
      </c>
      <c r="R55" t="s">
        <v>409</v>
      </c>
      <c r="S55" t="s">
        <v>7</v>
      </c>
      <c r="T55">
        <v>3970</v>
      </c>
      <c r="U55">
        <v>1</v>
      </c>
      <c r="V55">
        <v>1</v>
      </c>
      <c r="W55" t="s">
        <v>72</v>
      </c>
      <c r="X55" t="b">
        <v>1</v>
      </c>
      <c r="Y55" t="b">
        <v>1</v>
      </c>
      <c r="Z55" t="b">
        <v>1</v>
      </c>
      <c r="AA55" t="b">
        <v>1</v>
      </c>
      <c r="AB55" t="b">
        <v>0</v>
      </c>
      <c r="AC55">
        <v>0</v>
      </c>
      <c r="AD55">
        <v>5</v>
      </c>
      <c r="AE55" t="s">
        <v>73</v>
      </c>
      <c r="AF55" t="s">
        <v>74</v>
      </c>
      <c r="AG55" t="s">
        <v>7</v>
      </c>
      <c r="AH55" t="s">
        <v>56</v>
      </c>
      <c r="AI55">
        <v>0</v>
      </c>
      <c r="AJ55">
        <v>5</v>
      </c>
      <c r="AK55">
        <v>1</v>
      </c>
    </row>
    <row r="56" spans="1:37" x14ac:dyDescent="0.25">
      <c r="A56">
        <v>273245786</v>
      </c>
      <c r="B56" t="s">
        <v>739</v>
      </c>
      <c r="C56" t="s">
        <v>740</v>
      </c>
      <c r="D56" t="s">
        <v>741</v>
      </c>
      <c r="E56" t="b">
        <v>0</v>
      </c>
      <c r="F56" t="s">
        <v>2</v>
      </c>
      <c r="G56" t="s">
        <v>742</v>
      </c>
      <c r="H56" t="s">
        <v>743</v>
      </c>
      <c r="I56" t="b">
        <v>0</v>
      </c>
      <c r="J56" t="s">
        <v>744</v>
      </c>
      <c r="K56" t="s">
        <v>745</v>
      </c>
      <c r="L56" t="s">
        <v>746</v>
      </c>
      <c r="M56" t="s">
        <v>747</v>
      </c>
      <c r="N56" t="s">
        <v>748</v>
      </c>
      <c r="O56" t="s">
        <v>749</v>
      </c>
      <c r="P56" t="s">
        <v>750</v>
      </c>
      <c r="Q56" t="s">
        <v>751</v>
      </c>
      <c r="R56" t="s">
        <v>752</v>
      </c>
      <c r="T56">
        <v>114</v>
      </c>
      <c r="U56">
        <v>0</v>
      </c>
      <c r="V56">
        <v>0</v>
      </c>
      <c r="W56" t="s">
        <v>753</v>
      </c>
      <c r="X56" t="b">
        <v>1</v>
      </c>
      <c r="Y56" t="b">
        <v>1</v>
      </c>
      <c r="Z56" t="b">
        <v>1</v>
      </c>
      <c r="AA56" t="b">
        <v>1</v>
      </c>
      <c r="AB56" t="b">
        <v>0</v>
      </c>
      <c r="AC56">
        <v>0</v>
      </c>
      <c r="AD56">
        <v>0</v>
      </c>
      <c r="AG56" t="s">
        <v>7</v>
      </c>
      <c r="AH56" t="s">
        <v>56</v>
      </c>
      <c r="AI56">
        <v>0</v>
      </c>
      <c r="AJ56">
        <v>0</v>
      </c>
      <c r="AK56">
        <v>0</v>
      </c>
    </row>
    <row r="57" spans="1:37" x14ac:dyDescent="0.25">
      <c r="A57">
        <v>215600148</v>
      </c>
      <c r="B57" t="s">
        <v>854</v>
      </c>
      <c r="C57" t="s">
        <v>855</v>
      </c>
      <c r="D57" t="s">
        <v>856</v>
      </c>
      <c r="E57" t="b">
        <v>0</v>
      </c>
      <c r="F57" t="s">
        <v>2</v>
      </c>
      <c r="G57" t="s">
        <v>857</v>
      </c>
      <c r="H57" t="s">
        <v>858</v>
      </c>
      <c r="I57" t="b">
        <v>0</v>
      </c>
      <c r="J57" t="s">
        <v>859</v>
      </c>
      <c r="K57" t="s">
        <v>860</v>
      </c>
      <c r="L57" t="s">
        <v>861</v>
      </c>
      <c r="M57" t="s">
        <v>862</v>
      </c>
      <c r="N57" t="s">
        <v>863</v>
      </c>
      <c r="O57" t="s">
        <v>864</v>
      </c>
      <c r="P57" t="s">
        <v>865</v>
      </c>
      <c r="Q57" t="s">
        <v>866</v>
      </c>
      <c r="R57" t="s">
        <v>867</v>
      </c>
      <c r="T57">
        <v>88421</v>
      </c>
      <c r="U57">
        <v>0</v>
      </c>
      <c r="V57">
        <v>0</v>
      </c>
      <c r="X57" t="b">
        <v>1</v>
      </c>
      <c r="Y57" t="b">
        <v>1</v>
      </c>
      <c r="Z57" t="b">
        <v>1</v>
      </c>
      <c r="AA57" t="b">
        <v>1</v>
      </c>
      <c r="AB57" t="b">
        <v>1</v>
      </c>
      <c r="AC57">
        <v>0</v>
      </c>
      <c r="AD57">
        <v>0</v>
      </c>
      <c r="AE57" t="s">
        <v>73</v>
      </c>
      <c r="AF57" t="s">
        <v>74</v>
      </c>
      <c r="AG57" t="s">
        <v>7</v>
      </c>
      <c r="AH57" t="s">
        <v>56</v>
      </c>
      <c r="AI57">
        <v>0</v>
      </c>
      <c r="AJ57">
        <v>0</v>
      </c>
      <c r="AK57">
        <v>0</v>
      </c>
    </row>
    <row r="58" spans="1:37" x14ac:dyDescent="0.25">
      <c r="A58">
        <v>91007890</v>
      </c>
      <c r="B58" t="s">
        <v>439</v>
      </c>
      <c r="C58" t="s">
        <v>440</v>
      </c>
      <c r="D58" t="s">
        <v>441</v>
      </c>
      <c r="E58" t="b">
        <v>0</v>
      </c>
      <c r="F58" t="s">
        <v>2</v>
      </c>
      <c r="G58" t="s">
        <v>442</v>
      </c>
      <c r="H58" t="s">
        <v>443</v>
      </c>
      <c r="I58" t="b">
        <v>0</v>
      </c>
      <c r="J58" t="s">
        <v>444</v>
      </c>
      <c r="K58" t="s">
        <v>445</v>
      </c>
      <c r="L58" t="s">
        <v>446</v>
      </c>
      <c r="M58" t="s">
        <v>447</v>
      </c>
      <c r="N58" t="s">
        <v>448</v>
      </c>
      <c r="O58" t="s">
        <v>449</v>
      </c>
      <c r="P58" t="s">
        <v>450</v>
      </c>
      <c r="Q58" t="s">
        <v>451</v>
      </c>
      <c r="R58" t="s">
        <v>452</v>
      </c>
      <c r="S58" t="s">
        <v>7</v>
      </c>
      <c r="T58">
        <v>2</v>
      </c>
      <c r="U58">
        <v>1</v>
      </c>
      <c r="V58">
        <v>1</v>
      </c>
      <c r="W58" t="s">
        <v>72</v>
      </c>
      <c r="X58" t="b">
        <v>1</v>
      </c>
      <c r="Y58" t="b">
        <v>1</v>
      </c>
      <c r="Z58" t="b">
        <v>1</v>
      </c>
      <c r="AA58" t="b">
        <v>1</v>
      </c>
      <c r="AB58" t="b">
        <v>0</v>
      </c>
      <c r="AC58">
        <v>0</v>
      </c>
      <c r="AD58">
        <v>0</v>
      </c>
      <c r="AG58" t="s">
        <v>7</v>
      </c>
      <c r="AH58" t="s">
        <v>56</v>
      </c>
      <c r="AI58">
        <v>0</v>
      </c>
      <c r="AJ58">
        <v>0</v>
      </c>
      <c r="AK58">
        <v>1</v>
      </c>
    </row>
    <row r="59" spans="1:37" x14ac:dyDescent="0.25">
      <c r="A59">
        <v>265675258</v>
      </c>
      <c r="B59" t="s">
        <v>192</v>
      </c>
      <c r="C59" t="s">
        <v>193</v>
      </c>
      <c r="D59" t="s">
        <v>194</v>
      </c>
      <c r="E59" t="b">
        <v>0</v>
      </c>
      <c r="F59" t="s">
        <v>2</v>
      </c>
      <c r="G59" t="s">
        <v>195</v>
      </c>
      <c r="H59" t="s">
        <v>196</v>
      </c>
      <c r="I59" t="b">
        <v>0</v>
      </c>
      <c r="J59" t="s">
        <v>197</v>
      </c>
      <c r="K59" t="s">
        <v>198</v>
      </c>
      <c r="L59" t="s">
        <v>199</v>
      </c>
      <c r="M59" t="s">
        <v>200</v>
      </c>
      <c r="N59" t="s">
        <v>201</v>
      </c>
      <c r="O59" t="s">
        <v>202</v>
      </c>
      <c r="P59" t="s">
        <v>203</v>
      </c>
      <c r="Q59" t="s">
        <v>204</v>
      </c>
      <c r="R59" t="s">
        <v>205</v>
      </c>
      <c r="S59" t="s">
        <v>206</v>
      </c>
      <c r="T59">
        <v>14156</v>
      </c>
      <c r="U59">
        <v>0</v>
      </c>
      <c r="V59">
        <v>0</v>
      </c>
      <c r="W59" t="s">
        <v>207</v>
      </c>
      <c r="X59" t="b">
        <v>1</v>
      </c>
      <c r="Y59" t="b">
        <v>1</v>
      </c>
      <c r="Z59" t="b">
        <v>1</v>
      </c>
      <c r="AA59" t="b">
        <v>1</v>
      </c>
      <c r="AB59" t="b">
        <v>1</v>
      </c>
      <c r="AC59">
        <v>8</v>
      </c>
      <c r="AD59">
        <v>3</v>
      </c>
      <c r="AE59" t="s">
        <v>208</v>
      </c>
      <c r="AG59" t="s">
        <v>209</v>
      </c>
      <c r="AH59" t="s">
        <v>56</v>
      </c>
      <c r="AI59">
        <v>8</v>
      </c>
      <c r="AJ59">
        <v>3</v>
      </c>
      <c r="AK59">
        <v>0</v>
      </c>
    </row>
    <row r="60" spans="1:37" x14ac:dyDescent="0.25">
      <c r="A60">
        <v>27414122</v>
      </c>
      <c r="B60" t="s">
        <v>826</v>
      </c>
      <c r="C60" t="s">
        <v>827</v>
      </c>
      <c r="D60" t="s">
        <v>828</v>
      </c>
      <c r="E60" t="b">
        <v>0</v>
      </c>
      <c r="F60" t="s">
        <v>2</v>
      </c>
      <c r="G60" t="s">
        <v>829</v>
      </c>
      <c r="H60" t="s">
        <v>830</v>
      </c>
      <c r="I60" t="b">
        <v>0</v>
      </c>
      <c r="J60" t="s">
        <v>831</v>
      </c>
      <c r="K60" t="s">
        <v>832</v>
      </c>
      <c r="L60" t="s">
        <v>833</v>
      </c>
      <c r="M60" t="s">
        <v>834</v>
      </c>
      <c r="N60" t="s">
        <v>835</v>
      </c>
      <c r="O60" t="s">
        <v>836</v>
      </c>
      <c r="P60" t="s">
        <v>837</v>
      </c>
      <c r="Q60" t="s">
        <v>838</v>
      </c>
      <c r="R60" t="s">
        <v>839</v>
      </c>
      <c r="T60">
        <v>57</v>
      </c>
      <c r="U60">
        <v>0</v>
      </c>
      <c r="V60">
        <v>0</v>
      </c>
      <c r="X60" t="b">
        <v>0</v>
      </c>
      <c r="Y60" t="b">
        <v>1</v>
      </c>
      <c r="Z60" t="b">
        <v>1</v>
      </c>
      <c r="AA60" t="b">
        <v>1</v>
      </c>
      <c r="AB60" t="b">
        <v>0</v>
      </c>
      <c r="AC60">
        <v>0</v>
      </c>
      <c r="AD60">
        <v>0</v>
      </c>
      <c r="AG60" t="s">
        <v>7</v>
      </c>
      <c r="AH60" t="s">
        <v>56</v>
      </c>
      <c r="AI60">
        <v>0</v>
      </c>
      <c r="AJ60">
        <v>0</v>
      </c>
      <c r="AK60">
        <v>0</v>
      </c>
    </row>
    <row r="61" spans="1:37" x14ac:dyDescent="0.25">
      <c r="A61">
        <v>105851316</v>
      </c>
      <c r="B61" t="s">
        <v>467</v>
      </c>
      <c r="C61" t="s">
        <v>468</v>
      </c>
      <c r="D61" t="s">
        <v>469</v>
      </c>
      <c r="E61" t="b">
        <v>0</v>
      </c>
      <c r="F61" t="s">
        <v>2</v>
      </c>
      <c r="G61" t="s">
        <v>470</v>
      </c>
      <c r="H61" t="s">
        <v>471</v>
      </c>
      <c r="I61" t="b">
        <v>0</v>
      </c>
      <c r="J61" t="s">
        <v>472</v>
      </c>
      <c r="K61" t="s">
        <v>473</v>
      </c>
      <c r="L61" t="s">
        <v>474</v>
      </c>
      <c r="M61" t="s">
        <v>475</v>
      </c>
      <c r="N61" t="s">
        <v>476</v>
      </c>
      <c r="O61" t="s">
        <v>477</v>
      </c>
      <c r="P61" t="s">
        <v>478</v>
      </c>
      <c r="Q61" t="s">
        <v>479</v>
      </c>
      <c r="R61" t="s">
        <v>480</v>
      </c>
      <c r="T61">
        <v>8494</v>
      </c>
      <c r="U61">
        <v>0</v>
      </c>
      <c r="V61">
        <v>0</v>
      </c>
      <c r="W61" t="s">
        <v>72</v>
      </c>
      <c r="X61" t="b">
        <v>1</v>
      </c>
      <c r="Y61" t="b">
        <v>1</v>
      </c>
      <c r="Z61" t="b">
        <v>1</v>
      </c>
      <c r="AA61" t="b">
        <v>1</v>
      </c>
      <c r="AB61" t="b">
        <v>1</v>
      </c>
      <c r="AC61">
        <v>1</v>
      </c>
      <c r="AD61">
        <v>0</v>
      </c>
      <c r="AE61" t="s">
        <v>208</v>
      </c>
      <c r="AG61" t="s">
        <v>7</v>
      </c>
      <c r="AH61" t="s">
        <v>56</v>
      </c>
      <c r="AI61">
        <v>1</v>
      </c>
      <c r="AJ61">
        <v>0</v>
      </c>
      <c r="AK61">
        <v>0</v>
      </c>
    </row>
    <row r="62" spans="1:37" x14ac:dyDescent="0.25">
      <c r="A62">
        <v>199474220</v>
      </c>
      <c r="B62" t="s">
        <v>107</v>
      </c>
      <c r="C62" t="s">
        <v>108</v>
      </c>
      <c r="D62" t="s">
        <v>109</v>
      </c>
      <c r="E62" t="b">
        <v>0</v>
      </c>
      <c r="F62" t="s">
        <v>2</v>
      </c>
      <c r="G62" t="s">
        <v>110</v>
      </c>
      <c r="H62" t="s">
        <v>111</v>
      </c>
      <c r="I62" t="b">
        <v>0</v>
      </c>
      <c r="J62" t="s">
        <v>112</v>
      </c>
      <c r="K62" t="s">
        <v>113</v>
      </c>
      <c r="L62" t="s">
        <v>114</v>
      </c>
      <c r="M62" t="s">
        <v>115</v>
      </c>
      <c r="N62" t="s">
        <v>116</v>
      </c>
      <c r="O62" t="s">
        <v>117</v>
      </c>
      <c r="P62" t="s">
        <v>118</v>
      </c>
      <c r="Q62" t="s">
        <v>119</v>
      </c>
      <c r="R62" t="s">
        <v>120</v>
      </c>
      <c r="T62">
        <v>98</v>
      </c>
      <c r="U62">
        <v>3</v>
      </c>
      <c r="V62">
        <v>3</v>
      </c>
      <c r="X62" t="b">
        <v>1</v>
      </c>
      <c r="Y62" t="b">
        <v>1</v>
      </c>
      <c r="Z62" t="b">
        <v>1</v>
      </c>
      <c r="AA62" t="b">
        <v>1</v>
      </c>
      <c r="AB62" t="b">
        <v>0</v>
      </c>
      <c r="AC62">
        <v>11</v>
      </c>
      <c r="AD62">
        <v>1</v>
      </c>
      <c r="AE62" t="s">
        <v>73</v>
      </c>
      <c r="AF62" t="s">
        <v>74</v>
      </c>
      <c r="AG62" t="s">
        <v>121</v>
      </c>
      <c r="AH62" t="s">
        <v>56</v>
      </c>
      <c r="AI62">
        <v>11</v>
      </c>
      <c r="AJ62">
        <v>1</v>
      </c>
      <c r="AK62">
        <v>3</v>
      </c>
    </row>
    <row r="63" spans="1:37" x14ac:dyDescent="0.25">
      <c r="A63">
        <v>298696378</v>
      </c>
      <c r="B63" t="s">
        <v>811</v>
      </c>
      <c r="C63" t="s">
        <v>812</v>
      </c>
      <c r="D63" t="s">
        <v>813</v>
      </c>
      <c r="E63" t="b">
        <v>0</v>
      </c>
      <c r="F63" t="s">
        <v>2</v>
      </c>
      <c r="G63" t="s">
        <v>814</v>
      </c>
      <c r="H63" t="s">
        <v>815</v>
      </c>
      <c r="I63" t="b">
        <v>0</v>
      </c>
      <c r="J63" t="s">
        <v>816</v>
      </c>
      <c r="K63" t="s">
        <v>817</v>
      </c>
      <c r="L63" t="s">
        <v>818</v>
      </c>
      <c r="M63" t="s">
        <v>819</v>
      </c>
      <c r="N63" t="s">
        <v>820</v>
      </c>
      <c r="O63" t="s">
        <v>821</v>
      </c>
      <c r="P63" t="s">
        <v>822</v>
      </c>
      <c r="Q63" t="s">
        <v>823</v>
      </c>
      <c r="R63" t="s">
        <v>824</v>
      </c>
      <c r="S63" t="s">
        <v>7</v>
      </c>
      <c r="T63">
        <v>2574</v>
      </c>
      <c r="U63">
        <v>0</v>
      </c>
      <c r="V63">
        <v>0</v>
      </c>
      <c r="W63" t="s">
        <v>149</v>
      </c>
      <c r="X63" t="b">
        <v>1</v>
      </c>
      <c r="Y63" t="b">
        <v>1</v>
      </c>
      <c r="Z63" t="b">
        <v>1</v>
      </c>
      <c r="AA63" t="b">
        <v>1</v>
      </c>
      <c r="AB63" t="b">
        <v>1</v>
      </c>
      <c r="AC63">
        <v>1</v>
      </c>
      <c r="AD63">
        <v>0</v>
      </c>
      <c r="AE63" t="s">
        <v>73</v>
      </c>
      <c r="AF63" t="s">
        <v>74</v>
      </c>
      <c r="AG63" t="s">
        <v>825</v>
      </c>
      <c r="AH63" t="s">
        <v>56</v>
      </c>
      <c r="AI63">
        <v>1</v>
      </c>
      <c r="AJ63">
        <v>0</v>
      </c>
      <c r="AK63">
        <v>0</v>
      </c>
    </row>
    <row r="64" spans="1:37" x14ac:dyDescent="0.25">
      <c r="A64">
        <v>265005723</v>
      </c>
      <c r="B64" t="s">
        <v>724</v>
      </c>
      <c r="C64" t="s">
        <v>725</v>
      </c>
      <c r="D64" t="s">
        <v>726</v>
      </c>
      <c r="E64" t="b">
        <v>0</v>
      </c>
      <c r="F64" t="s">
        <v>2</v>
      </c>
      <c r="G64" t="s">
        <v>727</v>
      </c>
      <c r="H64" t="s">
        <v>728</v>
      </c>
      <c r="I64" t="b">
        <v>0</v>
      </c>
      <c r="J64" t="s">
        <v>729</v>
      </c>
      <c r="K64" t="s">
        <v>730</v>
      </c>
      <c r="L64" t="s">
        <v>731</v>
      </c>
      <c r="M64" t="s">
        <v>732</v>
      </c>
      <c r="N64" t="s">
        <v>733</v>
      </c>
      <c r="O64" t="s">
        <v>734</v>
      </c>
      <c r="P64" t="s">
        <v>735</v>
      </c>
      <c r="Q64" t="s">
        <v>736</v>
      </c>
      <c r="R64" t="s">
        <v>737</v>
      </c>
      <c r="S64" t="s">
        <v>7</v>
      </c>
      <c r="T64">
        <v>35838</v>
      </c>
      <c r="U64">
        <v>0</v>
      </c>
      <c r="V64">
        <v>0</v>
      </c>
      <c r="W64" t="s">
        <v>104</v>
      </c>
      <c r="X64" t="b">
        <v>1</v>
      </c>
      <c r="Y64" t="b">
        <v>1</v>
      </c>
      <c r="Z64" t="b">
        <v>1</v>
      </c>
      <c r="AA64" t="b">
        <v>1</v>
      </c>
      <c r="AB64" t="b">
        <v>0</v>
      </c>
      <c r="AC64">
        <v>2</v>
      </c>
      <c r="AD64">
        <v>0</v>
      </c>
      <c r="AE64" t="s">
        <v>73</v>
      </c>
      <c r="AF64" t="s">
        <v>74</v>
      </c>
      <c r="AG64" t="s">
        <v>738</v>
      </c>
      <c r="AH64" t="s">
        <v>56</v>
      </c>
      <c r="AI64">
        <v>2</v>
      </c>
      <c r="AJ64">
        <v>0</v>
      </c>
      <c r="AK64">
        <v>0</v>
      </c>
    </row>
    <row r="65" spans="1:37" x14ac:dyDescent="0.25">
      <c r="A65">
        <v>115053980</v>
      </c>
      <c r="B65" t="s">
        <v>868</v>
      </c>
      <c r="C65" t="s">
        <v>869</v>
      </c>
      <c r="D65" t="s">
        <v>870</v>
      </c>
      <c r="E65" t="b">
        <v>0</v>
      </c>
      <c r="F65" t="s">
        <v>2</v>
      </c>
      <c r="G65" t="s">
        <v>871</v>
      </c>
      <c r="H65" t="s">
        <v>872</v>
      </c>
      <c r="I65" t="b">
        <v>0</v>
      </c>
      <c r="J65" t="s">
        <v>873</v>
      </c>
      <c r="K65" t="s">
        <v>874</v>
      </c>
      <c r="L65" t="s">
        <v>875</v>
      </c>
      <c r="M65" t="s">
        <v>876</v>
      </c>
      <c r="N65" t="s">
        <v>877</v>
      </c>
      <c r="O65" t="s">
        <v>878</v>
      </c>
      <c r="P65" t="s">
        <v>878</v>
      </c>
      <c r="Q65" t="s">
        <v>879</v>
      </c>
      <c r="R65" t="s">
        <v>880</v>
      </c>
      <c r="T65">
        <v>1901</v>
      </c>
      <c r="U65">
        <v>0</v>
      </c>
      <c r="V65">
        <v>0</v>
      </c>
      <c r="X65" t="b">
        <v>1</v>
      </c>
      <c r="Y65" t="b">
        <v>1</v>
      </c>
      <c r="Z65" t="b">
        <v>1</v>
      </c>
      <c r="AA65" t="b">
        <v>1</v>
      </c>
      <c r="AB65" t="b">
        <v>0</v>
      </c>
      <c r="AC65">
        <v>0</v>
      </c>
      <c r="AD65">
        <v>0</v>
      </c>
      <c r="AG65" t="s">
        <v>7</v>
      </c>
      <c r="AH65" t="s">
        <v>56</v>
      </c>
      <c r="AI65">
        <v>0</v>
      </c>
      <c r="AJ65">
        <v>0</v>
      </c>
      <c r="AK65">
        <v>0</v>
      </c>
    </row>
  </sheetData>
  <sortState xmlns:xlrd2="http://schemas.microsoft.com/office/spreadsheetml/2017/richdata2" ref="A2:AK65">
    <sortCondition ref="C2:C65"/>
  </sortState>
  <hyperlinks>
    <hyperlink ref="J10" r:id="rId1" xr:uid="{AF989ADF-CC95-4863-B197-8EFCD6083CFF}"/>
    <hyperlink ref="L10" r:id="rId2" xr:uid="{DDE5616A-42AF-4FB8-98B8-8CFE69C21901}"/>
    <hyperlink ref="N10" r:id="rId3" xr:uid="{04D11D90-7091-474F-ADF3-2A9FFC413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FFF8-F10C-4983-9BAC-5D7D15090FCB}">
  <dimension ref="A1:L110"/>
  <sheetViews>
    <sheetView tabSelected="1" zoomScale="90" zoomScaleNormal="90" workbookViewId="0">
      <pane ySplit="1" topLeftCell="A69" activePane="bottomLeft" state="frozen"/>
      <selection pane="bottomLeft" activeCell="B69" sqref="B69"/>
    </sheetView>
  </sheetViews>
  <sheetFormatPr defaultRowHeight="15" x14ac:dyDescent="0.25"/>
  <cols>
    <col min="2" max="2" width="40.85546875" customWidth="1"/>
    <col min="3" max="3" width="20.5703125" customWidth="1"/>
    <col min="4" max="4" width="22.7109375" customWidth="1"/>
    <col min="5" max="5" width="23.85546875" customWidth="1"/>
    <col min="6" max="6" width="20.7109375" customWidth="1"/>
    <col min="7" max="7" width="49.140625" customWidth="1"/>
    <col min="8" max="8" width="18.7109375" customWidth="1"/>
    <col min="9" max="9" width="21.140625" style="6" customWidth="1"/>
    <col min="10" max="10" width="20.140625" style="4" customWidth="1"/>
  </cols>
  <sheetData>
    <row r="1" spans="1:11" x14ac:dyDescent="0.25">
      <c r="A1" s="4" t="s">
        <v>1034</v>
      </c>
      <c r="B1" s="4" t="s">
        <v>1035</v>
      </c>
      <c r="C1" s="4" t="s">
        <v>1036</v>
      </c>
      <c r="D1" s="4" t="s">
        <v>988</v>
      </c>
      <c r="E1" s="4" t="s">
        <v>959</v>
      </c>
      <c r="F1" s="4" t="s">
        <v>1037</v>
      </c>
      <c r="G1" s="4" t="s">
        <v>960</v>
      </c>
      <c r="H1" s="4" t="s">
        <v>1038</v>
      </c>
      <c r="I1" s="6" t="s">
        <v>969</v>
      </c>
      <c r="J1" s="4" t="s">
        <v>970</v>
      </c>
    </row>
    <row r="2" spans="1:11" ht="90" x14ac:dyDescent="0.25">
      <c r="A2" s="4" t="b">
        <v>0</v>
      </c>
      <c r="B2" s="4" t="s">
        <v>1039</v>
      </c>
      <c r="C2" s="4" t="s">
        <v>1040</v>
      </c>
      <c r="D2" s="4" t="s">
        <v>243</v>
      </c>
      <c r="E2" s="4" t="s">
        <v>245</v>
      </c>
      <c r="F2" s="4" t="s">
        <v>1041</v>
      </c>
      <c r="G2" s="4" t="s">
        <v>1042</v>
      </c>
      <c r="H2" s="4" t="s">
        <v>1043</v>
      </c>
      <c r="I2" s="6" t="s">
        <v>254</v>
      </c>
      <c r="J2" s="4" t="s">
        <v>255</v>
      </c>
    </row>
    <row r="3" spans="1:11" ht="225" x14ac:dyDescent="0.25">
      <c r="A3" s="4" t="b">
        <v>0</v>
      </c>
      <c r="B3" s="4" t="s">
        <v>1044</v>
      </c>
      <c r="C3" s="4" t="s">
        <v>1045</v>
      </c>
      <c r="D3" s="4" t="s">
        <v>769</v>
      </c>
      <c r="E3" s="4" t="s">
        <v>771</v>
      </c>
      <c r="F3" s="4" t="s">
        <v>1046</v>
      </c>
      <c r="G3" s="4" t="s">
        <v>1047</v>
      </c>
      <c r="H3" s="4" t="s">
        <v>1048</v>
      </c>
      <c r="I3" s="6" t="s">
        <v>780</v>
      </c>
      <c r="J3" s="4" t="s">
        <v>781</v>
      </c>
    </row>
    <row r="4" spans="1:11" x14ac:dyDescent="0.25">
      <c r="A4" s="4" t="b">
        <v>1</v>
      </c>
      <c r="B4" s="4" t="s">
        <v>1316</v>
      </c>
      <c r="C4" s="4" t="s">
        <v>1323</v>
      </c>
      <c r="D4" s="4" t="s">
        <v>1321</v>
      </c>
      <c r="E4" s="4" t="e">
        <v>#N/A</v>
      </c>
      <c r="F4" s="4" t="s">
        <v>1320</v>
      </c>
      <c r="G4" s="4" t="e">
        <v>#N/A</v>
      </c>
      <c r="H4" s="4" t="s">
        <v>1324</v>
      </c>
      <c r="I4" s="6" t="e">
        <v>#N/A</v>
      </c>
      <c r="J4" s="4" t="e">
        <v>#N/A</v>
      </c>
    </row>
    <row r="5" spans="1:11" ht="45" x14ac:dyDescent="0.3">
      <c r="A5" s="4" t="b">
        <v>1</v>
      </c>
      <c r="B5" s="11" t="s">
        <v>1322</v>
      </c>
      <c r="C5" s="4" t="s">
        <v>1323</v>
      </c>
      <c r="D5" s="4" t="s">
        <v>895</v>
      </c>
      <c r="E5" s="4" t="s">
        <v>897</v>
      </c>
      <c r="F5" s="4" t="s">
        <v>7</v>
      </c>
      <c r="G5" s="4" t="s">
        <v>898</v>
      </c>
      <c r="H5" s="4" t="s">
        <v>1325</v>
      </c>
      <c r="I5" s="6" t="s">
        <v>906</v>
      </c>
      <c r="J5" s="4" t="s">
        <v>907</v>
      </c>
    </row>
    <row r="6" spans="1:11" ht="105" x14ac:dyDescent="0.25">
      <c r="A6" s="4" t="b">
        <v>0</v>
      </c>
      <c r="B6" s="4" t="s">
        <v>1049</v>
      </c>
      <c r="C6" s="4" t="s">
        <v>1045</v>
      </c>
      <c r="D6" s="4" t="s">
        <v>58</v>
      </c>
      <c r="E6" s="4" t="s">
        <v>60</v>
      </c>
      <c r="F6" s="4" t="s">
        <v>1050</v>
      </c>
      <c r="G6" s="4" t="s">
        <v>1051</v>
      </c>
      <c r="H6" s="4" t="s">
        <v>1326</v>
      </c>
      <c r="I6" s="6" t="s">
        <v>69</v>
      </c>
      <c r="J6" s="4" t="s">
        <v>70</v>
      </c>
    </row>
    <row r="7" spans="1:11" ht="45" x14ac:dyDescent="0.25">
      <c r="A7" s="4" t="b">
        <v>0</v>
      </c>
      <c r="B7" s="4" t="s">
        <v>1052</v>
      </c>
      <c r="C7" s="4" t="s">
        <v>1053</v>
      </c>
      <c r="D7" s="4" t="s">
        <v>989</v>
      </c>
      <c r="E7" s="4" t="s">
        <v>1054</v>
      </c>
      <c r="F7" s="4" t="s">
        <v>1050</v>
      </c>
      <c r="G7" s="4" t="s">
        <v>1055</v>
      </c>
      <c r="H7" s="4" t="s">
        <v>1056</v>
      </c>
      <c r="I7" s="6">
        <v>43608</v>
      </c>
      <c r="J7" s="4" t="s">
        <v>1327</v>
      </c>
    </row>
    <row r="8" spans="1:11" ht="150" x14ac:dyDescent="0.25">
      <c r="A8" s="4" t="b">
        <v>0</v>
      </c>
      <c r="B8" s="4" t="s">
        <v>1057</v>
      </c>
      <c r="C8" s="4" t="s">
        <v>1058</v>
      </c>
      <c r="D8" s="4" t="s">
        <v>179</v>
      </c>
      <c r="E8" s="4" t="s">
        <v>181</v>
      </c>
      <c r="F8" s="4" t="s">
        <v>1059</v>
      </c>
      <c r="G8" s="4" t="s">
        <v>1060</v>
      </c>
      <c r="H8" s="4" t="s">
        <v>1061</v>
      </c>
      <c r="I8" s="6" t="s">
        <v>190</v>
      </c>
      <c r="J8" s="4" t="s">
        <v>191</v>
      </c>
    </row>
    <row r="9" spans="1:11" ht="165" x14ac:dyDescent="0.25">
      <c r="A9" s="4" t="b">
        <v>0</v>
      </c>
      <c r="B9" s="4" t="s">
        <v>1062</v>
      </c>
      <c r="C9" s="4" t="s">
        <v>1063</v>
      </c>
      <c r="D9" s="4" t="s">
        <v>909</v>
      </c>
      <c r="E9" s="4" t="s">
        <v>911</v>
      </c>
      <c r="F9" s="4" t="s">
        <v>1064</v>
      </c>
      <c r="G9" s="4" t="s">
        <v>1065</v>
      </c>
      <c r="H9" s="4" t="s">
        <v>1066</v>
      </c>
      <c r="I9" s="6" t="s">
        <v>920</v>
      </c>
      <c r="J9" s="4" t="s">
        <v>921</v>
      </c>
    </row>
    <row r="10" spans="1:11" ht="105" x14ac:dyDescent="0.25">
      <c r="A10" s="4" t="b">
        <v>1</v>
      </c>
      <c r="B10" s="4" t="s">
        <v>1330</v>
      </c>
      <c r="C10" s="4" t="s">
        <v>1350</v>
      </c>
      <c r="D10" s="4" t="s">
        <v>559</v>
      </c>
      <c r="E10" s="4" t="s">
        <v>561</v>
      </c>
      <c r="F10" s="4" t="s">
        <v>7</v>
      </c>
      <c r="G10" s="4" t="s">
        <v>1328</v>
      </c>
      <c r="H10" s="4" t="s">
        <v>1329</v>
      </c>
      <c r="I10" s="6" t="s">
        <v>569</v>
      </c>
      <c r="J10" s="4" t="s">
        <v>570</v>
      </c>
    </row>
    <row r="11" spans="1:11" ht="255" x14ac:dyDescent="0.25">
      <c r="A11" s="4" t="b">
        <v>0</v>
      </c>
      <c r="B11" s="4" t="s">
        <v>1067</v>
      </c>
      <c r="C11" s="4" t="s">
        <v>1045</v>
      </c>
      <c r="D11" s="4" t="s">
        <v>0</v>
      </c>
      <c r="E11" s="4" t="s">
        <v>3</v>
      </c>
      <c r="F11" s="4" t="s">
        <v>1068</v>
      </c>
      <c r="G11" s="4" t="s">
        <v>1069</v>
      </c>
      <c r="H11" s="4" t="s">
        <v>1070</v>
      </c>
      <c r="I11" s="6" t="s">
        <v>6</v>
      </c>
      <c r="J11" s="4" t="s">
        <v>52</v>
      </c>
    </row>
    <row r="12" spans="1:11" ht="135" x14ac:dyDescent="0.25">
      <c r="A12" s="4" t="b">
        <v>0</v>
      </c>
      <c r="B12" s="4" t="s">
        <v>1071</v>
      </c>
      <c r="C12" s="4" t="s">
        <v>1072</v>
      </c>
      <c r="D12" s="4" t="s">
        <v>425</v>
      </c>
      <c r="E12" s="4" t="s">
        <v>427</v>
      </c>
      <c r="F12" s="4" t="s">
        <v>1068</v>
      </c>
      <c r="G12" s="4" t="s">
        <v>1073</v>
      </c>
      <c r="H12" s="4" t="s">
        <v>1331</v>
      </c>
      <c r="I12" s="6" t="s">
        <v>436</v>
      </c>
      <c r="J12" s="4" t="s">
        <v>437</v>
      </c>
    </row>
    <row r="13" spans="1:11" ht="75" x14ac:dyDescent="0.25">
      <c r="A13" s="4" t="b">
        <v>0</v>
      </c>
      <c r="B13" s="4" t="s">
        <v>1074</v>
      </c>
      <c r="C13" s="4" t="s">
        <v>1350</v>
      </c>
      <c r="D13" s="4" t="s">
        <v>990</v>
      </c>
      <c r="E13" s="4" t="s">
        <v>1076</v>
      </c>
      <c r="F13" s="4" t="s">
        <v>1077</v>
      </c>
      <c r="G13" s="4" t="s">
        <v>1078</v>
      </c>
      <c r="H13" s="4" t="s">
        <v>1079</v>
      </c>
      <c r="I13" s="6">
        <v>43786</v>
      </c>
      <c r="J13" s="4" t="s">
        <v>1333</v>
      </c>
      <c r="K13" s="4" t="s">
        <v>1334</v>
      </c>
    </row>
    <row r="14" spans="1:11" ht="45" x14ac:dyDescent="0.25">
      <c r="A14" s="4" t="b">
        <v>0</v>
      </c>
      <c r="B14" s="4" t="s">
        <v>1080</v>
      </c>
      <c r="C14" s="4" t="s">
        <v>1053</v>
      </c>
      <c r="D14" s="4" t="s">
        <v>991</v>
      </c>
      <c r="E14" s="9" t="s">
        <v>1081</v>
      </c>
      <c r="F14" s="4" t="s">
        <v>1077</v>
      </c>
      <c r="G14" s="4" t="s">
        <v>1082</v>
      </c>
      <c r="H14" s="4" t="s">
        <v>1083</v>
      </c>
      <c r="I14" s="6">
        <v>42747</v>
      </c>
      <c r="J14" s="4" t="s">
        <v>1332</v>
      </c>
      <c r="K14" s="4" t="s">
        <v>1334</v>
      </c>
    </row>
    <row r="15" spans="1:11" ht="45" x14ac:dyDescent="0.25">
      <c r="A15" s="4" t="b">
        <v>0</v>
      </c>
      <c r="B15" s="4" t="s">
        <v>1084</v>
      </c>
      <c r="C15" s="4" t="s">
        <v>1053</v>
      </c>
      <c r="D15" s="4" t="s">
        <v>992</v>
      </c>
      <c r="E15" s="9" t="s">
        <v>1085</v>
      </c>
      <c r="F15" s="4" t="s">
        <v>1077</v>
      </c>
      <c r="G15" s="4" t="s">
        <v>1086</v>
      </c>
      <c r="H15" s="4" t="s">
        <v>1087</v>
      </c>
      <c r="I15" s="6">
        <v>42508</v>
      </c>
      <c r="J15" s="4" t="s">
        <v>1335</v>
      </c>
      <c r="K15" s="4" t="s">
        <v>1334</v>
      </c>
    </row>
    <row r="16" spans="1:11" ht="45" x14ac:dyDescent="0.25">
      <c r="A16" s="4" t="b">
        <v>0</v>
      </c>
      <c r="B16" s="4" t="s">
        <v>1088</v>
      </c>
      <c r="C16" s="4" t="s">
        <v>1386</v>
      </c>
      <c r="D16" s="4" t="s">
        <v>993</v>
      </c>
      <c r="E16" s="9" t="s">
        <v>1090</v>
      </c>
      <c r="F16" s="4" t="s">
        <v>1077</v>
      </c>
      <c r="G16" s="4" t="s">
        <v>1091</v>
      </c>
      <c r="H16" s="4" t="s">
        <v>1092</v>
      </c>
      <c r="I16" s="6">
        <v>43328</v>
      </c>
      <c r="J16" s="4" t="s">
        <v>1336</v>
      </c>
      <c r="K16" s="4" t="s">
        <v>1334</v>
      </c>
    </row>
    <row r="17" spans="1:11" ht="45" x14ac:dyDescent="0.25">
      <c r="A17" s="4" t="b">
        <v>0</v>
      </c>
      <c r="B17" s="4" t="s">
        <v>1093</v>
      </c>
      <c r="C17" s="4" t="s">
        <v>1094</v>
      </c>
      <c r="D17" s="4" t="s">
        <v>994</v>
      </c>
      <c r="E17" s="9" t="s">
        <v>1095</v>
      </c>
      <c r="F17" s="4" t="s">
        <v>1077</v>
      </c>
      <c r="G17" s="4" t="s">
        <v>1096</v>
      </c>
      <c r="H17" s="4" t="s">
        <v>1097</v>
      </c>
      <c r="I17" s="6">
        <v>42095</v>
      </c>
      <c r="J17" s="4" t="s">
        <v>1337</v>
      </c>
      <c r="K17" s="4" t="s">
        <v>1334</v>
      </c>
    </row>
    <row r="18" spans="1:11" ht="90" x14ac:dyDescent="0.25">
      <c r="A18" s="4" t="b">
        <v>0</v>
      </c>
      <c r="B18" s="4" t="s">
        <v>1098</v>
      </c>
      <c r="C18" s="4" t="s">
        <v>1053</v>
      </c>
      <c r="D18" s="4" t="s">
        <v>354</v>
      </c>
      <c r="E18" s="9" t="s">
        <v>356</v>
      </c>
      <c r="F18" s="4" t="s">
        <v>1077</v>
      </c>
      <c r="G18" s="4" t="s">
        <v>1099</v>
      </c>
      <c r="H18" s="4" t="s">
        <v>1338</v>
      </c>
      <c r="I18" s="6" t="s">
        <v>365</v>
      </c>
      <c r="J18" s="4" t="s">
        <v>366</v>
      </c>
    </row>
    <row r="19" spans="1:11" ht="45" x14ac:dyDescent="0.25">
      <c r="A19" s="4" t="b">
        <v>1</v>
      </c>
      <c r="B19" s="4" t="s">
        <v>1316</v>
      </c>
      <c r="C19" s="4" t="s">
        <v>1316</v>
      </c>
      <c r="D19" s="4" t="s">
        <v>1339</v>
      </c>
      <c r="E19" s="4" t="s">
        <v>659</v>
      </c>
      <c r="F19" s="4" t="s">
        <v>7</v>
      </c>
      <c r="G19" s="4" t="s">
        <v>1340</v>
      </c>
      <c r="H19" s="4" t="s">
        <v>7</v>
      </c>
      <c r="I19" s="6" t="s">
        <v>667</v>
      </c>
      <c r="J19" s="4" t="s">
        <v>668</v>
      </c>
      <c r="K19" s="4" t="s">
        <v>1334</v>
      </c>
    </row>
    <row r="20" spans="1:11" ht="180" x14ac:dyDescent="0.25">
      <c r="A20" s="4" t="b">
        <v>0</v>
      </c>
      <c r="B20" s="4" t="s">
        <v>1101</v>
      </c>
      <c r="C20" s="4" t="s">
        <v>1102</v>
      </c>
      <c r="D20" s="4" t="s">
        <v>995</v>
      </c>
      <c r="E20" s="4" t="s">
        <v>1103</v>
      </c>
      <c r="F20" s="4" t="s">
        <v>1064</v>
      </c>
      <c r="G20" s="4" t="s">
        <v>1104</v>
      </c>
      <c r="H20" s="4" t="s">
        <v>1105</v>
      </c>
      <c r="I20" s="6">
        <v>43711</v>
      </c>
      <c r="J20" s="4" t="s">
        <v>1341</v>
      </c>
    </row>
    <row r="21" spans="1:11" ht="240" x14ac:dyDescent="0.25">
      <c r="A21" s="4" t="b">
        <v>0</v>
      </c>
      <c r="B21" s="4" t="s">
        <v>1106</v>
      </c>
      <c r="C21" s="4" t="s">
        <v>1040</v>
      </c>
      <c r="D21" s="4" t="s">
        <v>339</v>
      </c>
      <c r="E21" s="4" t="s">
        <v>341</v>
      </c>
      <c r="F21" s="4" t="s">
        <v>1107</v>
      </c>
      <c r="G21" s="4" t="s">
        <v>1108</v>
      </c>
      <c r="H21" s="4" t="s">
        <v>1109</v>
      </c>
      <c r="I21" s="6" t="s">
        <v>350</v>
      </c>
      <c r="J21" s="4" t="s">
        <v>351</v>
      </c>
    </row>
    <row r="22" spans="1:11" ht="105" x14ac:dyDescent="0.25">
      <c r="A22" s="4" t="b">
        <v>0</v>
      </c>
      <c r="B22" s="4" t="s">
        <v>1110</v>
      </c>
      <c r="C22" s="4" t="s">
        <v>1111</v>
      </c>
      <c r="D22" s="4" t="s">
        <v>165</v>
      </c>
      <c r="E22" s="4" t="s">
        <v>167</v>
      </c>
      <c r="F22" s="4" t="s">
        <v>1112</v>
      </c>
      <c r="G22" s="4" t="s">
        <v>1113</v>
      </c>
      <c r="H22" s="4" t="s">
        <v>1114</v>
      </c>
      <c r="I22" s="6" t="s">
        <v>176</v>
      </c>
      <c r="J22" s="4" t="s">
        <v>177</v>
      </c>
    </row>
    <row r="23" spans="1:11" ht="45" x14ac:dyDescent="0.25">
      <c r="A23" s="4" t="b">
        <v>1</v>
      </c>
      <c r="B23" s="4" t="s">
        <v>1346</v>
      </c>
      <c r="C23" s="4" t="s">
        <v>1342</v>
      </c>
      <c r="D23" s="4" t="s">
        <v>841</v>
      </c>
      <c r="E23" s="4" t="s">
        <v>843</v>
      </c>
      <c r="F23" s="4" t="s">
        <v>1346</v>
      </c>
      <c r="G23" s="4" t="s">
        <v>1343</v>
      </c>
      <c r="H23" s="4" t="s">
        <v>1344</v>
      </c>
      <c r="I23" s="6" t="s">
        <v>852</v>
      </c>
      <c r="J23" s="4" t="s">
        <v>853</v>
      </c>
      <c r="K23" s="4" t="s">
        <v>1334</v>
      </c>
    </row>
    <row r="24" spans="1:11" ht="105" x14ac:dyDescent="0.25">
      <c r="A24" s="4" t="b">
        <v>0</v>
      </c>
      <c r="B24" s="4" t="s">
        <v>1115</v>
      </c>
      <c r="C24" s="4" t="s">
        <v>1063</v>
      </c>
      <c r="D24" s="4" t="s">
        <v>996</v>
      </c>
      <c r="E24" s="9" t="s">
        <v>1116</v>
      </c>
      <c r="F24" s="4" t="s">
        <v>1117</v>
      </c>
      <c r="G24" s="4" t="s">
        <v>1118</v>
      </c>
      <c r="H24" s="4" t="s">
        <v>1119</v>
      </c>
      <c r="I24" s="6">
        <v>43623</v>
      </c>
      <c r="J24" s="4" t="s">
        <v>1345</v>
      </c>
    </row>
    <row r="25" spans="1:11" ht="105" x14ac:dyDescent="0.25">
      <c r="A25" s="4" t="b">
        <v>0</v>
      </c>
      <c r="B25" s="4" t="s">
        <v>1120</v>
      </c>
      <c r="C25" s="4" t="s">
        <v>1040</v>
      </c>
      <c r="D25" s="4" t="s">
        <v>136</v>
      </c>
      <c r="E25" s="4" t="s">
        <v>138</v>
      </c>
      <c r="F25" s="4" t="s">
        <v>1117</v>
      </c>
      <c r="G25" s="4" t="s">
        <v>1121</v>
      </c>
      <c r="H25" s="4" t="s">
        <v>1122</v>
      </c>
      <c r="I25" s="6" t="s">
        <v>147</v>
      </c>
      <c r="J25" s="4" t="s">
        <v>148</v>
      </c>
    </row>
    <row r="26" spans="1:11" ht="195" x14ac:dyDescent="0.25">
      <c r="A26" s="4" t="b">
        <v>0</v>
      </c>
      <c r="B26" s="4" t="s">
        <v>1123</v>
      </c>
      <c r="C26" s="4" t="s">
        <v>1053</v>
      </c>
      <c r="D26" s="4" t="s">
        <v>997</v>
      </c>
      <c r="E26" s="4" t="s">
        <v>1124</v>
      </c>
      <c r="F26" s="4" t="s">
        <v>1125</v>
      </c>
      <c r="G26" s="4" t="s">
        <v>1126</v>
      </c>
      <c r="H26" s="4" t="s">
        <v>1127</v>
      </c>
      <c r="I26" s="6">
        <v>43879</v>
      </c>
      <c r="J26" s="4" t="s">
        <v>1347</v>
      </c>
    </row>
    <row r="27" spans="1:11" ht="60" x14ac:dyDescent="0.25">
      <c r="A27" s="4" t="b">
        <v>0</v>
      </c>
      <c r="B27" s="4" t="s">
        <v>1128</v>
      </c>
      <c r="C27" s="4" t="s">
        <v>1040</v>
      </c>
      <c r="D27" s="4" t="s">
        <v>123</v>
      </c>
      <c r="E27" s="4" t="s">
        <v>152</v>
      </c>
      <c r="F27" s="4" t="s">
        <v>1129</v>
      </c>
      <c r="G27" s="4" t="s">
        <v>1348</v>
      </c>
      <c r="H27" s="4" t="s">
        <v>1349</v>
      </c>
      <c r="I27" s="6">
        <v>44267</v>
      </c>
      <c r="J27" s="4" t="s">
        <v>162</v>
      </c>
    </row>
    <row r="28" spans="1:11" ht="90" x14ac:dyDescent="0.25">
      <c r="A28" s="4" t="b">
        <v>1</v>
      </c>
      <c r="B28" s="4" t="s">
        <v>368</v>
      </c>
      <c r="C28" s="4" t="s">
        <v>1053</v>
      </c>
      <c r="D28" s="4" t="s">
        <v>123</v>
      </c>
      <c r="E28" s="4" t="s">
        <v>125</v>
      </c>
      <c r="F28" s="4" t="s">
        <v>1463</v>
      </c>
      <c r="G28" s="4" t="s">
        <v>1317</v>
      </c>
      <c r="H28" s="4" t="s">
        <v>1318</v>
      </c>
      <c r="I28" s="6" t="s">
        <v>132</v>
      </c>
      <c r="J28" s="4" t="s">
        <v>133</v>
      </c>
    </row>
    <row r="29" spans="1:11" ht="30" x14ac:dyDescent="0.25">
      <c r="A29" s="4" t="b">
        <v>1</v>
      </c>
      <c r="B29" s="4" t="s">
        <v>1316</v>
      </c>
      <c r="C29" s="4" t="s">
        <v>7</v>
      </c>
      <c r="D29" s="4" t="s">
        <v>1316</v>
      </c>
      <c r="E29" s="4" t="s">
        <v>1316</v>
      </c>
      <c r="F29" s="4" t="s">
        <v>7</v>
      </c>
      <c r="G29" s="4" t="e">
        <v>#N/A</v>
      </c>
      <c r="H29" s="4"/>
      <c r="I29" s="6" t="e">
        <v>#N/A</v>
      </c>
      <c r="J29" s="4" t="s">
        <v>162</v>
      </c>
      <c r="K29" t="s">
        <v>1334</v>
      </c>
    </row>
    <row r="30" spans="1:11" ht="45" x14ac:dyDescent="0.25">
      <c r="A30" s="4" t="b">
        <v>1</v>
      </c>
      <c r="B30" s="4" t="s">
        <v>1316</v>
      </c>
      <c r="C30" s="4" t="s">
        <v>7</v>
      </c>
      <c r="D30" s="4" t="s">
        <v>1316</v>
      </c>
      <c r="E30" s="10" t="s">
        <v>1316</v>
      </c>
      <c r="F30" s="4" t="s">
        <v>7</v>
      </c>
      <c r="G30" s="4" t="e">
        <v>#N/A</v>
      </c>
      <c r="H30" s="4" t="s">
        <v>7</v>
      </c>
      <c r="I30" s="6" t="e">
        <v>#N/A</v>
      </c>
      <c r="J30" s="4" t="s">
        <v>336</v>
      </c>
      <c r="K30" t="s">
        <v>1334</v>
      </c>
    </row>
    <row r="31" spans="1:11" x14ac:dyDescent="0.25">
      <c r="A31" s="4" t="b">
        <v>1</v>
      </c>
      <c r="B31" s="4" t="s">
        <v>1316</v>
      </c>
      <c r="C31" s="4" t="s">
        <v>7</v>
      </c>
      <c r="D31" s="4" t="s">
        <v>1316</v>
      </c>
      <c r="E31" s="10" t="s">
        <v>1316</v>
      </c>
      <c r="F31" s="4" t="s">
        <v>7</v>
      </c>
      <c r="G31" t="s">
        <v>371</v>
      </c>
      <c r="H31" s="4" t="s">
        <v>7</v>
      </c>
      <c r="I31" s="6" t="e">
        <v>#N/A</v>
      </c>
      <c r="J31" s="4" t="e">
        <v>#N/A</v>
      </c>
      <c r="K31" t="s">
        <v>1334</v>
      </c>
    </row>
    <row r="32" spans="1:11" ht="45" x14ac:dyDescent="0.25">
      <c r="A32" s="4" t="b">
        <v>1</v>
      </c>
      <c r="B32" s="4" t="s">
        <v>1316</v>
      </c>
      <c r="C32" s="4" t="s">
        <v>1323</v>
      </c>
      <c r="D32" s="4" t="s">
        <v>535</v>
      </c>
      <c r="E32" s="4" t="s">
        <v>537</v>
      </c>
      <c r="F32" s="4" t="s">
        <v>7</v>
      </c>
      <c r="G32" s="4">
        <v>0</v>
      </c>
      <c r="H32" s="4" t="s">
        <v>7</v>
      </c>
      <c r="I32" s="6" t="s">
        <v>543</v>
      </c>
      <c r="J32" s="4" t="s">
        <v>544</v>
      </c>
      <c r="K32" t="s">
        <v>1334</v>
      </c>
    </row>
    <row r="33" spans="1:11" ht="45" x14ac:dyDescent="0.25">
      <c r="A33" s="4" t="b">
        <v>1</v>
      </c>
      <c r="B33" s="4" t="s">
        <v>1316</v>
      </c>
      <c r="C33" s="4" t="s">
        <v>1323</v>
      </c>
      <c r="D33" s="4" t="s">
        <v>671</v>
      </c>
      <c r="E33" s="4" t="s">
        <v>673</v>
      </c>
      <c r="F33" s="4" t="s">
        <v>7</v>
      </c>
      <c r="G33" s="4">
        <v>0</v>
      </c>
      <c r="H33" s="4" t="s">
        <v>7</v>
      </c>
      <c r="I33" s="6" t="s">
        <v>679</v>
      </c>
      <c r="J33" s="4" t="s">
        <v>680</v>
      </c>
      <c r="K33" t="s">
        <v>1334</v>
      </c>
    </row>
    <row r="34" spans="1:11" ht="60" x14ac:dyDescent="0.25">
      <c r="A34" s="4" t="b">
        <v>1</v>
      </c>
      <c r="B34" s="4" t="s">
        <v>1316</v>
      </c>
      <c r="C34" s="4" t="s">
        <v>1323</v>
      </c>
      <c r="D34" s="4" t="s">
        <v>586</v>
      </c>
      <c r="E34" s="4" t="s">
        <v>588</v>
      </c>
      <c r="F34" s="4" t="s">
        <v>7</v>
      </c>
      <c r="G34" s="4" t="s">
        <v>589</v>
      </c>
      <c r="H34" s="4" t="s">
        <v>7</v>
      </c>
      <c r="I34" s="6" t="s">
        <v>597</v>
      </c>
      <c r="J34" s="4" t="s">
        <v>598</v>
      </c>
      <c r="K34" s="4" t="s">
        <v>1334</v>
      </c>
    </row>
    <row r="35" spans="1:11" ht="45" x14ac:dyDescent="0.25">
      <c r="A35" s="4" t="b">
        <v>1</v>
      </c>
      <c r="B35" s="4" t="s">
        <v>7</v>
      </c>
      <c r="C35" s="4" t="s">
        <v>1350</v>
      </c>
      <c r="D35" s="4" t="s">
        <v>482</v>
      </c>
      <c r="E35" s="4" t="s">
        <v>484</v>
      </c>
      <c r="F35" s="4" t="s">
        <v>7</v>
      </c>
      <c r="G35" s="4" t="s">
        <v>1351</v>
      </c>
      <c r="H35" s="4" t="s">
        <v>1352</v>
      </c>
      <c r="I35" s="6" t="s">
        <v>492</v>
      </c>
      <c r="J35" s="4" t="s">
        <v>493</v>
      </c>
    </row>
    <row r="36" spans="1:11" ht="60" x14ac:dyDescent="0.25">
      <c r="A36" s="4" t="b">
        <v>1</v>
      </c>
      <c r="B36" s="4" t="s">
        <v>1360</v>
      </c>
      <c r="C36" s="4" t="s">
        <v>1350</v>
      </c>
      <c r="D36" s="4" t="s">
        <v>613</v>
      </c>
      <c r="E36" s="9" t="s">
        <v>615</v>
      </c>
      <c r="F36" s="4" t="s">
        <v>1129</v>
      </c>
      <c r="G36" s="4" t="s">
        <v>1361</v>
      </c>
      <c r="H36" s="4" t="s">
        <v>1359</v>
      </c>
      <c r="I36" s="6" t="s">
        <v>624</v>
      </c>
      <c r="J36" s="4" t="s">
        <v>625</v>
      </c>
    </row>
    <row r="37" spans="1:11" ht="195" x14ac:dyDescent="0.25">
      <c r="A37" s="4" t="b">
        <v>1</v>
      </c>
      <c r="B37" s="12" t="s">
        <v>1363</v>
      </c>
      <c r="C37" s="4" t="s">
        <v>1350</v>
      </c>
      <c r="D37" s="4" t="s">
        <v>755</v>
      </c>
      <c r="E37" s="4" t="s">
        <v>757</v>
      </c>
      <c r="F37" s="4" t="s">
        <v>1129</v>
      </c>
      <c r="G37" s="4" t="s">
        <v>1362</v>
      </c>
      <c r="H37" s="4" t="s">
        <v>1364</v>
      </c>
      <c r="I37" s="6" t="s">
        <v>766</v>
      </c>
      <c r="J37" s="4" t="s">
        <v>767</v>
      </c>
    </row>
    <row r="38" spans="1:11" ht="240" x14ac:dyDescent="0.25">
      <c r="A38" s="4" t="b">
        <v>1</v>
      </c>
      <c r="B38" s="12" t="s">
        <v>1363</v>
      </c>
      <c r="C38" s="4" t="s">
        <v>1350</v>
      </c>
      <c r="D38" s="4" t="s">
        <v>284</v>
      </c>
      <c r="E38" s="4" t="s">
        <v>286</v>
      </c>
      <c r="F38" s="4" t="s">
        <v>1367</v>
      </c>
      <c r="G38" s="4" t="s">
        <v>1366</v>
      </c>
      <c r="H38" s="4" t="s">
        <v>1365</v>
      </c>
      <c r="I38" s="6" t="s">
        <v>294</v>
      </c>
      <c r="J38" s="4" t="s">
        <v>295</v>
      </c>
    </row>
    <row r="39" spans="1:11" ht="210" x14ac:dyDescent="0.25">
      <c r="A39" s="4" t="b">
        <v>1</v>
      </c>
      <c r="B39" s="4" t="s">
        <v>1363</v>
      </c>
      <c r="C39" s="4" t="s">
        <v>1350</v>
      </c>
      <c r="D39" s="4" t="s">
        <v>259</v>
      </c>
      <c r="E39" s="4" t="s">
        <v>261</v>
      </c>
      <c r="F39" s="4" t="s">
        <v>1367</v>
      </c>
      <c r="G39" s="4" t="s">
        <v>1368</v>
      </c>
      <c r="H39" s="4" t="s">
        <v>1369</v>
      </c>
      <c r="I39" s="6" t="s">
        <v>269</v>
      </c>
      <c r="J39" s="4" t="s">
        <v>270</v>
      </c>
    </row>
    <row r="40" spans="1:11" ht="105" x14ac:dyDescent="0.25">
      <c r="A40" s="4" t="b">
        <v>1</v>
      </c>
      <c r="B40" s="4" t="s">
        <v>1370</v>
      </c>
      <c r="C40" s="4" t="s">
        <v>7</v>
      </c>
      <c r="D40" s="4" t="s">
        <v>91</v>
      </c>
      <c r="E40" s="4" t="s">
        <v>93</v>
      </c>
      <c r="F40" s="4" t="s">
        <v>1371</v>
      </c>
      <c r="G40" s="4" t="s">
        <v>1373</v>
      </c>
      <c r="H40" s="4" t="s">
        <v>1372</v>
      </c>
      <c r="I40" s="6" t="s">
        <v>102</v>
      </c>
      <c r="J40" s="4" t="s">
        <v>103</v>
      </c>
    </row>
    <row r="41" spans="1:11" ht="330" x14ac:dyDescent="0.25">
      <c r="A41" s="4" t="b">
        <v>1</v>
      </c>
      <c r="B41" s="4" t="s">
        <v>1370</v>
      </c>
      <c r="C41" s="4" t="s">
        <v>1350</v>
      </c>
      <c r="D41" s="4" t="s">
        <v>91</v>
      </c>
      <c r="E41" s="4" t="s">
        <v>510</v>
      </c>
      <c r="F41" s="13" t="s">
        <v>1375</v>
      </c>
      <c r="G41" s="4" t="s">
        <v>1374</v>
      </c>
      <c r="H41" s="4" t="s">
        <v>1376</v>
      </c>
      <c r="I41" s="6" t="s">
        <v>102</v>
      </c>
      <c r="J41" s="4" t="s">
        <v>520</v>
      </c>
    </row>
    <row r="42" spans="1:11" ht="270" x14ac:dyDescent="0.25">
      <c r="A42" s="4" t="b">
        <v>0</v>
      </c>
      <c r="B42" s="4" t="s">
        <v>1131</v>
      </c>
      <c r="C42" s="4" t="s">
        <v>1350</v>
      </c>
      <c r="D42" s="4" t="s">
        <v>522</v>
      </c>
      <c r="E42" s="4" t="s">
        <v>524</v>
      </c>
      <c r="F42" s="4" t="s">
        <v>1132</v>
      </c>
      <c r="G42" s="4" t="s">
        <v>1133</v>
      </c>
      <c r="H42" s="4" t="s">
        <v>1134</v>
      </c>
      <c r="I42" s="6" t="s">
        <v>532</v>
      </c>
      <c r="J42" s="4" t="s">
        <v>533</v>
      </c>
    </row>
    <row r="43" spans="1:11" ht="45" x14ac:dyDescent="0.25">
      <c r="A43" s="4" t="b">
        <v>0</v>
      </c>
      <c r="B43" s="4" t="s">
        <v>1135</v>
      </c>
      <c r="C43" s="4" t="s">
        <v>1053</v>
      </c>
      <c r="D43" s="4" t="s">
        <v>226</v>
      </c>
      <c r="E43" s="4" t="s">
        <v>228</v>
      </c>
      <c r="F43" s="4" t="s">
        <v>1136</v>
      </c>
      <c r="G43" s="4" t="s">
        <v>1137</v>
      </c>
      <c r="H43" s="4" t="s">
        <v>1138</v>
      </c>
      <c r="I43" s="6" t="s">
        <v>237</v>
      </c>
      <c r="J43" s="4" t="s">
        <v>238</v>
      </c>
    </row>
    <row r="44" spans="1:11" ht="60" x14ac:dyDescent="0.25">
      <c r="A44" s="4" t="b">
        <v>1</v>
      </c>
      <c r="B44" s="4" t="s">
        <v>7</v>
      </c>
      <c r="C44" s="4" t="s">
        <v>1323</v>
      </c>
      <c r="D44" s="4" t="s">
        <v>627</v>
      </c>
      <c r="E44" s="9" t="s">
        <v>629</v>
      </c>
      <c r="F44" s="4" t="s">
        <v>7</v>
      </c>
      <c r="G44" s="4" t="s">
        <v>1377</v>
      </c>
      <c r="H44" s="4" t="s">
        <v>1141</v>
      </c>
      <c r="I44" s="6" t="s">
        <v>638</v>
      </c>
      <c r="J44" s="4" t="s">
        <v>639</v>
      </c>
      <c r="K44" s="4" t="s">
        <v>1334</v>
      </c>
    </row>
    <row r="45" spans="1:11" ht="45" x14ac:dyDescent="0.25">
      <c r="A45" s="4" t="b">
        <v>1</v>
      </c>
      <c r="B45" s="4" t="s">
        <v>7</v>
      </c>
      <c r="C45" s="4" t="s">
        <v>1323</v>
      </c>
      <c r="D45" s="4" t="s">
        <v>600</v>
      </c>
      <c r="E45" s="4" t="s">
        <v>602</v>
      </c>
      <c r="F45" s="4" t="s">
        <v>7</v>
      </c>
      <c r="G45" s="4" t="s">
        <v>603</v>
      </c>
      <c r="H45" s="4" t="s">
        <v>1378</v>
      </c>
      <c r="I45" s="6" t="s">
        <v>610</v>
      </c>
      <c r="J45" s="4" t="s">
        <v>611</v>
      </c>
      <c r="K45" s="4" t="s">
        <v>1334</v>
      </c>
    </row>
    <row r="46" spans="1:11" ht="105" x14ac:dyDescent="0.25">
      <c r="A46" s="4" t="b">
        <v>1</v>
      </c>
      <c r="B46" s="4" t="s">
        <v>1360</v>
      </c>
      <c r="C46" s="4" t="s">
        <v>1350</v>
      </c>
      <c r="D46" s="4" t="s">
        <v>572</v>
      </c>
      <c r="E46" s="4" t="s">
        <v>574</v>
      </c>
      <c r="F46" s="4" t="s">
        <v>1129</v>
      </c>
      <c r="G46" s="4" t="s">
        <v>1379</v>
      </c>
      <c r="H46" s="4" t="s">
        <v>1066</v>
      </c>
      <c r="I46" s="6" t="s">
        <v>583</v>
      </c>
      <c r="J46" s="4" t="s">
        <v>584</v>
      </c>
    </row>
    <row r="47" spans="1:11" ht="240" x14ac:dyDescent="0.25">
      <c r="A47" s="4" t="b">
        <v>1</v>
      </c>
      <c r="B47" s="4" t="s">
        <v>1370</v>
      </c>
      <c r="C47" s="4" t="s">
        <v>7</v>
      </c>
      <c r="D47" s="4" t="s">
        <v>454</v>
      </c>
      <c r="E47" s="4" t="s">
        <v>456</v>
      </c>
      <c r="F47" s="4" t="s">
        <v>1380</v>
      </c>
      <c r="G47" s="4" t="s">
        <v>1382</v>
      </c>
      <c r="H47" s="4" t="s">
        <v>1381</v>
      </c>
      <c r="I47" s="6" t="s">
        <v>465</v>
      </c>
      <c r="J47" s="4" t="s">
        <v>466</v>
      </c>
    </row>
    <row r="48" spans="1:11" ht="409.5" x14ac:dyDescent="0.25">
      <c r="A48" s="4" t="b">
        <v>1</v>
      </c>
      <c r="B48" s="4" t="s">
        <v>1363</v>
      </c>
      <c r="C48" s="4" t="s">
        <v>1350</v>
      </c>
      <c r="D48" s="4" t="s">
        <v>546</v>
      </c>
      <c r="E48" s="4" t="s">
        <v>548</v>
      </c>
      <c r="F48" s="4" t="s">
        <v>1384</v>
      </c>
      <c r="G48" s="4" t="s">
        <v>1383</v>
      </c>
      <c r="H48" s="4" t="s">
        <v>1385</v>
      </c>
      <c r="I48" s="6" t="s">
        <v>556</v>
      </c>
      <c r="J48" s="4" t="s">
        <v>557</v>
      </c>
    </row>
    <row r="49" spans="1:10" ht="135" x14ac:dyDescent="0.25">
      <c r="A49" s="4" t="b">
        <v>0</v>
      </c>
      <c r="B49" s="4" t="s">
        <v>1139</v>
      </c>
      <c r="C49" s="4" t="s">
        <v>1390</v>
      </c>
      <c r="D49" s="4" t="s">
        <v>297</v>
      </c>
      <c r="E49" s="4" t="s">
        <v>299</v>
      </c>
      <c r="F49" s="4" t="s">
        <v>1129</v>
      </c>
      <c r="G49" s="4" t="s">
        <v>1140</v>
      </c>
      <c r="H49" s="4" t="s">
        <v>1141</v>
      </c>
      <c r="I49" s="6" t="s">
        <v>308</v>
      </c>
      <c r="J49" s="4" t="s">
        <v>309</v>
      </c>
    </row>
    <row r="50" spans="1:10" ht="45" x14ac:dyDescent="0.25">
      <c r="A50" s="4" t="b">
        <v>1</v>
      </c>
      <c r="B50" s="4" t="s">
        <v>1388</v>
      </c>
      <c r="C50" s="4" t="s">
        <v>1386</v>
      </c>
      <c r="D50" s="4" t="s">
        <v>682</v>
      </c>
      <c r="E50" s="4" t="s">
        <v>684</v>
      </c>
      <c r="F50" s="4" t="s">
        <v>1388</v>
      </c>
      <c r="G50" s="4" t="s">
        <v>1387</v>
      </c>
      <c r="H50" s="4" t="s">
        <v>1389</v>
      </c>
      <c r="I50" s="6" t="s">
        <v>693</v>
      </c>
      <c r="J50" s="4" t="s">
        <v>694</v>
      </c>
    </row>
    <row r="51" spans="1:10" ht="210" x14ac:dyDescent="0.25">
      <c r="A51" s="4" t="b">
        <v>1</v>
      </c>
      <c r="B51" s="4" t="s">
        <v>1370</v>
      </c>
      <c r="C51" s="4" t="s">
        <v>1350</v>
      </c>
      <c r="D51" s="4" t="s">
        <v>784</v>
      </c>
      <c r="E51" s="4" t="s">
        <v>786</v>
      </c>
      <c r="F51" s="4" t="s">
        <v>7</v>
      </c>
      <c r="G51" s="4" t="s">
        <v>1391</v>
      </c>
      <c r="H51" s="4" t="s">
        <v>1392</v>
      </c>
      <c r="I51" s="6" t="s">
        <v>795</v>
      </c>
      <c r="J51" s="4" t="s">
        <v>796</v>
      </c>
    </row>
    <row r="52" spans="1:10" ht="270" x14ac:dyDescent="0.25">
      <c r="A52" s="4" t="b">
        <v>1</v>
      </c>
      <c r="B52" s="4" t="s">
        <v>1370</v>
      </c>
      <c r="C52" s="4" t="s">
        <v>1350</v>
      </c>
      <c r="D52" s="4" t="s">
        <v>641</v>
      </c>
      <c r="E52" s="9" t="s">
        <v>643</v>
      </c>
      <c r="F52" s="4" t="s">
        <v>7</v>
      </c>
      <c r="G52" s="4" t="s">
        <v>1394</v>
      </c>
      <c r="H52" s="4" t="s">
        <v>1393</v>
      </c>
      <c r="I52" s="6" t="s">
        <v>652</v>
      </c>
      <c r="J52" s="4" t="s">
        <v>653</v>
      </c>
    </row>
    <row r="53" spans="1:10" ht="330" x14ac:dyDescent="0.25">
      <c r="A53" s="4" t="b">
        <v>1</v>
      </c>
      <c r="B53" s="4" t="s">
        <v>1370</v>
      </c>
      <c r="C53" s="4" t="s">
        <v>1350</v>
      </c>
      <c r="D53" s="4" t="s">
        <v>411</v>
      </c>
      <c r="E53" s="4" t="s">
        <v>413</v>
      </c>
      <c r="F53" s="4" t="s">
        <v>1367</v>
      </c>
      <c r="G53" s="4" t="s">
        <v>1395</v>
      </c>
      <c r="H53" s="4" t="s">
        <v>1396</v>
      </c>
      <c r="I53" s="6" t="s">
        <v>422</v>
      </c>
      <c r="J53" s="4" t="s">
        <v>423</v>
      </c>
    </row>
    <row r="54" spans="1:10" ht="120" x14ac:dyDescent="0.25">
      <c r="A54" s="4" t="b">
        <v>0</v>
      </c>
      <c r="B54" s="4" t="s">
        <v>1142</v>
      </c>
      <c r="C54" s="4" t="s">
        <v>1398</v>
      </c>
      <c r="D54" s="4" t="s">
        <v>798</v>
      </c>
      <c r="E54" s="4" t="s">
        <v>800</v>
      </c>
      <c r="F54" s="4" t="s">
        <v>1129</v>
      </c>
      <c r="G54" s="4" t="s">
        <v>1397</v>
      </c>
      <c r="H54" s="4" t="s">
        <v>1401</v>
      </c>
      <c r="I54" s="6" t="s">
        <v>809</v>
      </c>
      <c r="J54" s="4" t="s">
        <v>810</v>
      </c>
    </row>
    <row r="55" spans="1:10" ht="285" x14ac:dyDescent="0.25">
      <c r="A55" s="4" t="b">
        <v>1</v>
      </c>
      <c r="B55" s="4" t="s">
        <v>1363</v>
      </c>
      <c r="C55" s="4" t="s">
        <v>1350</v>
      </c>
      <c r="D55" s="4" t="s">
        <v>711</v>
      </c>
      <c r="E55" s="4" t="s">
        <v>713</v>
      </c>
      <c r="F55" s="4" t="s">
        <v>1399</v>
      </c>
      <c r="G55" s="4" t="s">
        <v>1402</v>
      </c>
      <c r="H55" s="4" t="s">
        <v>1400</v>
      </c>
      <c r="I55" s="6" t="s">
        <v>722</v>
      </c>
      <c r="J55" s="4" t="s">
        <v>723</v>
      </c>
    </row>
    <row r="56" spans="1:10" ht="240" x14ac:dyDescent="0.25">
      <c r="A56" s="4" t="b">
        <v>0</v>
      </c>
      <c r="B56" s="4" t="s">
        <v>1144</v>
      </c>
      <c r="C56" s="4" t="s">
        <v>1058</v>
      </c>
      <c r="D56" s="4" t="s">
        <v>76</v>
      </c>
      <c r="E56" s="4" t="s">
        <v>78</v>
      </c>
      <c r="F56" s="4" t="s">
        <v>1145</v>
      </c>
      <c r="G56" s="4" t="s">
        <v>1146</v>
      </c>
      <c r="H56" s="4" t="s">
        <v>1147</v>
      </c>
      <c r="I56" s="6" t="s">
        <v>87</v>
      </c>
      <c r="J56" s="4" t="s">
        <v>88</v>
      </c>
    </row>
    <row r="57" spans="1:10" ht="75" x14ac:dyDescent="0.25">
      <c r="A57" s="4" t="b">
        <v>0</v>
      </c>
      <c r="B57" s="4" t="s">
        <v>1148</v>
      </c>
      <c r="C57" s="4" t="s">
        <v>1053</v>
      </c>
      <c r="D57" s="4" t="s">
        <v>998</v>
      </c>
      <c r="E57" s="4" t="s">
        <v>1149</v>
      </c>
      <c r="F57" s="4" t="s">
        <v>1150</v>
      </c>
      <c r="G57" s="4" t="s">
        <v>1151</v>
      </c>
      <c r="H57" s="4" t="s">
        <v>1152</v>
      </c>
      <c r="I57" s="6">
        <v>43192</v>
      </c>
      <c r="J57" s="9" t="s">
        <v>1319</v>
      </c>
    </row>
    <row r="58" spans="1:10" ht="165" x14ac:dyDescent="0.25">
      <c r="A58" s="4" t="b">
        <v>0</v>
      </c>
      <c r="B58" s="4" t="s">
        <v>1153</v>
      </c>
      <c r="C58" s="4" t="s">
        <v>1403</v>
      </c>
      <c r="D58" s="4" t="s">
        <v>382</v>
      </c>
      <c r="E58" s="4" t="s">
        <v>384</v>
      </c>
      <c r="F58" s="4" t="s">
        <v>1129</v>
      </c>
      <c r="G58" s="4" t="s">
        <v>1154</v>
      </c>
      <c r="H58" s="4" t="s">
        <v>1155</v>
      </c>
      <c r="I58" s="6" t="s">
        <v>393</v>
      </c>
      <c r="J58" s="4" t="s">
        <v>394</v>
      </c>
    </row>
    <row r="59" spans="1:10" ht="75" x14ac:dyDescent="0.25">
      <c r="A59" s="4" t="b">
        <v>0</v>
      </c>
      <c r="B59" s="4" t="s">
        <v>1156</v>
      </c>
      <c r="C59" s="4" t="s">
        <v>1350</v>
      </c>
      <c r="D59" s="4" t="s">
        <v>999</v>
      </c>
      <c r="E59" s="4" t="s">
        <v>1157</v>
      </c>
      <c r="F59" s="4" t="s">
        <v>1158</v>
      </c>
      <c r="G59" s="4" t="s">
        <v>1159</v>
      </c>
      <c r="H59" s="4" t="s">
        <v>1160</v>
      </c>
      <c r="I59" s="6">
        <v>43090</v>
      </c>
      <c r="J59" s="4" t="s">
        <v>1404</v>
      </c>
    </row>
    <row r="60" spans="1:10" ht="180" x14ac:dyDescent="0.25">
      <c r="A60" s="4" t="b">
        <v>0</v>
      </c>
      <c r="B60" s="4" t="s">
        <v>1360</v>
      </c>
      <c r="C60" s="4" t="s">
        <v>1053</v>
      </c>
      <c r="D60" s="4" t="s">
        <v>1000</v>
      </c>
      <c r="E60" s="4" t="s">
        <v>1162</v>
      </c>
      <c r="F60" s="4" t="s">
        <v>1129</v>
      </c>
      <c r="G60" s="4" t="s">
        <v>1163</v>
      </c>
      <c r="H60" s="4" t="s">
        <v>1066</v>
      </c>
      <c r="I60" s="6">
        <v>43909</v>
      </c>
      <c r="J60" s="4" t="s">
        <v>1405</v>
      </c>
    </row>
    <row r="61" spans="1:10" ht="105" x14ac:dyDescent="0.25">
      <c r="A61" s="4" t="b">
        <v>0</v>
      </c>
      <c r="B61" s="4" t="s">
        <v>1164</v>
      </c>
      <c r="C61" s="4" t="s">
        <v>1053</v>
      </c>
      <c r="D61" s="4" t="s">
        <v>1001</v>
      </c>
      <c r="E61" s="4" t="s">
        <v>1165</v>
      </c>
      <c r="F61" s="4" t="s">
        <v>1166</v>
      </c>
      <c r="G61" s="4" t="s">
        <v>1167</v>
      </c>
      <c r="H61" s="4" t="s">
        <v>1168</v>
      </c>
      <c r="I61" s="6">
        <v>42839</v>
      </c>
      <c r="J61" s="4" t="s">
        <v>1406</v>
      </c>
    </row>
    <row r="62" spans="1:10" ht="270" x14ac:dyDescent="0.25">
      <c r="A62" s="4" t="b">
        <v>0</v>
      </c>
      <c r="B62" s="4" t="s">
        <v>1169</v>
      </c>
      <c r="C62" s="4" t="s">
        <v>1045</v>
      </c>
      <c r="D62" s="4" t="s">
        <v>1002</v>
      </c>
      <c r="E62" s="4" t="s">
        <v>1170</v>
      </c>
      <c r="F62" s="4" t="s">
        <v>1077</v>
      </c>
      <c r="G62" s="4" t="s">
        <v>1171</v>
      </c>
      <c r="H62" s="4" t="s">
        <v>1172</v>
      </c>
      <c r="I62" s="6">
        <v>43817</v>
      </c>
      <c r="J62" s="4">
        <v>0</v>
      </c>
    </row>
    <row r="63" spans="1:10" ht="180" x14ac:dyDescent="0.25">
      <c r="A63" s="4" t="b">
        <v>0</v>
      </c>
      <c r="B63" s="4" t="s">
        <v>1173</v>
      </c>
      <c r="C63" s="4" t="s">
        <v>1045</v>
      </c>
      <c r="D63" s="4" t="s">
        <v>1003</v>
      </c>
      <c r="E63" s="4" t="s">
        <v>1174</v>
      </c>
      <c r="F63" s="4" t="s">
        <v>1077</v>
      </c>
      <c r="G63" s="4" t="s">
        <v>1175</v>
      </c>
      <c r="H63" s="4" t="s">
        <v>1092</v>
      </c>
      <c r="I63" s="6">
        <v>43857</v>
      </c>
      <c r="J63" s="4" t="s">
        <v>1407</v>
      </c>
    </row>
    <row r="64" spans="1:10" ht="180" x14ac:dyDescent="0.25">
      <c r="A64" s="4" t="b">
        <v>0</v>
      </c>
      <c r="B64" s="4" t="s">
        <v>1176</v>
      </c>
      <c r="C64" s="4" t="s">
        <v>1053</v>
      </c>
      <c r="D64" s="4" t="s">
        <v>1004</v>
      </c>
      <c r="E64" s="4" t="s">
        <v>1177</v>
      </c>
      <c r="F64" s="4" t="s">
        <v>1178</v>
      </c>
      <c r="G64" s="4" t="s">
        <v>1179</v>
      </c>
      <c r="H64" s="4" t="s">
        <v>1141</v>
      </c>
      <c r="I64" s="6">
        <v>43444</v>
      </c>
      <c r="J64" s="4" t="s">
        <v>1408</v>
      </c>
    </row>
    <row r="65" spans="1:11" ht="120" x14ac:dyDescent="0.25">
      <c r="A65" s="4" t="b">
        <v>0</v>
      </c>
      <c r="B65" s="4" t="s">
        <v>1180</v>
      </c>
      <c r="C65" s="4" t="s">
        <v>1053</v>
      </c>
      <c r="D65" s="4" t="s">
        <v>1005</v>
      </c>
      <c r="E65" s="4" t="s">
        <v>1181</v>
      </c>
      <c r="F65" s="4" t="s">
        <v>1178</v>
      </c>
      <c r="G65" s="4" t="s">
        <v>1182</v>
      </c>
      <c r="H65" s="4" t="s">
        <v>1141</v>
      </c>
      <c r="I65" s="6">
        <v>43444</v>
      </c>
      <c r="J65" s="4">
        <v>0</v>
      </c>
    </row>
    <row r="66" spans="1:11" ht="60" x14ac:dyDescent="0.25">
      <c r="A66" s="4" t="b">
        <v>0</v>
      </c>
      <c r="B66" s="4" t="s">
        <v>1183</v>
      </c>
      <c r="C66" s="4" t="s">
        <v>1053</v>
      </c>
      <c r="D66" s="4" t="s">
        <v>696</v>
      </c>
      <c r="E66" s="4" t="s">
        <v>698</v>
      </c>
      <c r="F66" s="4" t="s">
        <v>1178</v>
      </c>
      <c r="G66" s="4" t="s">
        <v>1184</v>
      </c>
      <c r="H66" s="4" t="s">
        <v>1185</v>
      </c>
      <c r="I66" s="6" t="s">
        <v>707</v>
      </c>
      <c r="J66" s="4" t="s">
        <v>708</v>
      </c>
    </row>
    <row r="67" spans="1:11" ht="180" x14ac:dyDescent="0.25">
      <c r="A67" s="4" t="b">
        <v>0</v>
      </c>
      <c r="B67" s="4" t="s">
        <v>1186</v>
      </c>
      <c r="C67" s="4" t="s">
        <v>1045</v>
      </c>
      <c r="D67" s="4" t="s">
        <v>1006</v>
      </c>
      <c r="E67" s="4" t="s">
        <v>1187</v>
      </c>
      <c r="F67" s="4" t="s">
        <v>1077</v>
      </c>
      <c r="G67" s="4" t="s">
        <v>1188</v>
      </c>
      <c r="H67" s="4" t="s">
        <v>1189</v>
      </c>
      <c r="I67" s="6">
        <v>43584</v>
      </c>
      <c r="J67" s="4" t="s">
        <v>1409</v>
      </c>
    </row>
    <row r="68" spans="1:11" ht="240" x14ac:dyDescent="0.25">
      <c r="A68" s="4" t="b">
        <v>0</v>
      </c>
      <c r="B68" s="4" t="s">
        <v>1190</v>
      </c>
      <c r="C68" s="4" t="s">
        <v>1102</v>
      </c>
      <c r="D68" s="4" t="s">
        <v>923</v>
      </c>
      <c r="E68" s="4" t="s">
        <v>925</v>
      </c>
      <c r="F68" s="4" t="s">
        <v>1064</v>
      </c>
      <c r="G68" s="4" t="s">
        <v>1191</v>
      </c>
      <c r="H68" s="4" t="s">
        <v>1192</v>
      </c>
      <c r="I68" s="6" t="s">
        <v>934</v>
      </c>
      <c r="J68" s="4" t="s">
        <v>935</v>
      </c>
    </row>
    <row r="69" spans="1:11" ht="210" x14ac:dyDescent="0.25">
      <c r="A69" s="4" t="b">
        <v>0</v>
      </c>
      <c r="B69" s="4" t="s">
        <v>1464</v>
      </c>
      <c r="C69" s="4" t="s">
        <v>1053</v>
      </c>
      <c r="D69" s="4" t="s">
        <v>1007</v>
      </c>
      <c r="E69" s="9" t="s">
        <v>1411</v>
      </c>
      <c r="F69" s="4" t="s">
        <v>1064</v>
      </c>
      <c r="G69" s="4" t="s">
        <v>1195</v>
      </c>
      <c r="H69" s="4" t="s">
        <v>1196</v>
      </c>
      <c r="I69" s="6">
        <v>44509</v>
      </c>
      <c r="J69" s="4" t="s">
        <v>1410</v>
      </c>
    </row>
    <row r="70" spans="1:11" ht="180" x14ac:dyDescent="0.25">
      <c r="A70" s="4" t="b">
        <v>0</v>
      </c>
      <c r="B70" s="4" t="s">
        <v>1197</v>
      </c>
      <c r="C70" s="4" t="s">
        <v>1053</v>
      </c>
      <c r="D70" s="4" t="s">
        <v>1008</v>
      </c>
      <c r="E70" s="4" t="s">
        <v>1198</v>
      </c>
      <c r="F70" s="4" t="s">
        <v>1117</v>
      </c>
      <c r="G70" s="4" t="s">
        <v>1199</v>
      </c>
      <c r="H70" s="4" t="s">
        <v>1200</v>
      </c>
      <c r="I70" s="6">
        <v>43469</v>
      </c>
      <c r="J70" s="4" t="s">
        <v>1412</v>
      </c>
    </row>
    <row r="71" spans="1:11" ht="75" x14ac:dyDescent="0.25">
      <c r="A71" s="4" t="b">
        <v>0</v>
      </c>
      <c r="B71" s="4" t="s">
        <v>1201</v>
      </c>
      <c r="C71" s="4" t="s">
        <v>1053</v>
      </c>
      <c r="D71" s="4" t="s">
        <v>1009</v>
      </c>
      <c r="E71" s="4" t="s">
        <v>1202</v>
      </c>
      <c r="F71" s="4" t="s">
        <v>1117</v>
      </c>
      <c r="G71" s="4" t="s">
        <v>1203</v>
      </c>
      <c r="H71" s="4" t="s">
        <v>1066</v>
      </c>
      <c r="I71" s="6">
        <v>42237</v>
      </c>
      <c r="J71" s="4" t="s">
        <v>1413</v>
      </c>
    </row>
    <row r="72" spans="1:11" ht="270" x14ac:dyDescent="0.25">
      <c r="A72" s="4" t="b">
        <v>0</v>
      </c>
      <c r="B72" s="4" t="s">
        <v>1204</v>
      </c>
      <c r="C72" s="4" t="s">
        <v>1053</v>
      </c>
      <c r="D72" s="4" t="s">
        <v>211</v>
      </c>
      <c r="E72" s="4" t="s">
        <v>213</v>
      </c>
      <c r="F72" s="4" t="s">
        <v>1158</v>
      </c>
      <c r="G72" s="4" t="s">
        <v>1205</v>
      </c>
      <c r="H72" s="4" t="s">
        <v>1206</v>
      </c>
      <c r="I72" s="6" t="s">
        <v>222</v>
      </c>
      <c r="J72" s="4" t="s">
        <v>223</v>
      </c>
    </row>
    <row r="73" spans="1:11" ht="195" x14ac:dyDescent="0.25">
      <c r="A73" s="4" t="b">
        <v>0</v>
      </c>
      <c r="B73" s="4" t="s">
        <v>1207</v>
      </c>
      <c r="C73" s="4" t="s">
        <v>1058</v>
      </c>
      <c r="D73" s="4" t="s">
        <v>1010</v>
      </c>
      <c r="E73" s="4" t="s">
        <v>1208</v>
      </c>
      <c r="F73" s="4" t="s">
        <v>1209</v>
      </c>
      <c r="G73" s="4" t="s">
        <v>1210</v>
      </c>
      <c r="H73" s="4" t="s">
        <v>1211</v>
      </c>
      <c r="I73" s="6">
        <v>43648</v>
      </c>
      <c r="J73" s="4" t="s">
        <v>1212</v>
      </c>
    </row>
    <row r="74" spans="1:11" ht="45" x14ac:dyDescent="0.25">
      <c r="A74" s="4" t="b">
        <v>1</v>
      </c>
      <c r="B74" s="4" t="s">
        <v>1414</v>
      </c>
      <c r="C74" s="4" t="s">
        <v>1342</v>
      </c>
      <c r="D74" s="4" t="s">
        <v>495</v>
      </c>
      <c r="E74" s="9" t="s">
        <v>497</v>
      </c>
      <c r="F74" s="4" t="s">
        <v>7</v>
      </c>
      <c r="G74" s="4" t="s">
        <v>498</v>
      </c>
      <c r="H74" s="4" t="s">
        <v>7</v>
      </c>
      <c r="I74" s="6" t="s">
        <v>504</v>
      </c>
      <c r="J74" s="4" t="s">
        <v>505</v>
      </c>
      <c r="K74" s="4" t="s">
        <v>1334</v>
      </c>
    </row>
    <row r="75" spans="1:11" ht="285" x14ac:dyDescent="0.25">
      <c r="A75" s="4" t="b">
        <v>1</v>
      </c>
      <c r="B75" s="4" t="s">
        <v>1363</v>
      </c>
      <c r="C75" s="4" t="s">
        <v>1350</v>
      </c>
      <c r="D75" s="4" t="s">
        <v>312</v>
      </c>
      <c r="E75" s="4" t="s">
        <v>314</v>
      </c>
      <c r="F75" s="4" t="s">
        <v>1367</v>
      </c>
      <c r="G75" s="4" t="s">
        <v>1416</v>
      </c>
      <c r="H75" s="4" t="s">
        <v>1415</v>
      </c>
      <c r="I75" s="6" t="s">
        <v>323</v>
      </c>
      <c r="J75" s="4" t="s">
        <v>324</v>
      </c>
    </row>
    <row r="76" spans="1:11" ht="135" x14ac:dyDescent="0.25">
      <c r="A76" s="4" t="b">
        <v>0</v>
      </c>
      <c r="B76" s="4" t="s">
        <v>1213</v>
      </c>
      <c r="C76" s="4" t="s">
        <v>1053</v>
      </c>
      <c r="D76" s="4" t="s">
        <v>1011</v>
      </c>
      <c r="E76" s="4" t="s">
        <v>1214</v>
      </c>
      <c r="F76" s="4" t="s">
        <v>1178</v>
      </c>
      <c r="G76" s="4" t="s">
        <v>1215</v>
      </c>
      <c r="H76" s="4" t="s">
        <v>1216</v>
      </c>
      <c r="I76" s="6">
        <v>43948</v>
      </c>
      <c r="J76" s="9" t="s">
        <v>1358</v>
      </c>
    </row>
    <row r="77" spans="1:11" ht="409.5" x14ac:dyDescent="0.25">
      <c r="A77" s="4" t="b">
        <v>1</v>
      </c>
      <c r="B77" s="4" t="s">
        <v>1418</v>
      </c>
      <c r="C77" s="4" t="s">
        <v>1350</v>
      </c>
      <c r="D77" s="4" t="s">
        <v>938</v>
      </c>
      <c r="E77" s="4" t="s">
        <v>940</v>
      </c>
      <c r="F77" s="4" t="s">
        <v>1418</v>
      </c>
      <c r="G77" s="4" t="s">
        <v>941</v>
      </c>
      <c r="H77" s="4" t="s">
        <v>1417</v>
      </c>
      <c r="I77" s="6" t="s">
        <v>949</v>
      </c>
      <c r="J77" s="4" t="s">
        <v>950</v>
      </c>
    </row>
    <row r="78" spans="1:11" ht="45" x14ac:dyDescent="0.25">
      <c r="A78" s="4" t="b">
        <v>0</v>
      </c>
      <c r="B78" s="4" t="s">
        <v>1221</v>
      </c>
      <c r="C78" s="4" t="s">
        <v>1350</v>
      </c>
      <c r="D78" s="4" t="s">
        <v>1012</v>
      </c>
      <c r="E78" s="4" t="s">
        <v>1222</v>
      </c>
      <c r="F78" s="4" t="s">
        <v>1077</v>
      </c>
      <c r="G78" s="4" t="s">
        <v>1419</v>
      </c>
      <c r="H78" s="4" t="s">
        <v>1224</v>
      </c>
      <c r="I78" s="6">
        <v>43298</v>
      </c>
      <c r="J78" s="4" t="s">
        <v>1420</v>
      </c>
      <c r="K78" s="4" t="s">
        <v>1334</v>
      </c>
    </row>
    <row r="79" spans="1:11" ht="75" x14ac:dyDescent="0.25">
      <c r="A79" s="4" t="b">
        <v>0</v>
      </c>
      <c r="B79" s="4" t="s">
        <v>1217</v>
      </c>
      <c r="C79" s="4" t="s">
        <v>1350</v>
      </c>
      <c r="D79" s="4" t="s">
        <v>1012</v>
      </c>
      <c r="E79" s="4" t="s">
        <v>1218</v>
      </c>
      <c r="F79" s="4" t="s">
        <v>1077</v>
      </c>
      <c r="G79" s="4" t="s">
        <v>1423</v>
      </c>
      <c r="H79" s="4" t="s">
        <v>1422</v>
      </c>
      <c r="I79" s="6">
        <v>43298</v>
      </c>
      <c r="J79" s="4" t="s">
        <v>1421</v>
      </c>
    </row>
    <row r="80" spans="1:11" ht="60" x14ac:dyDescent="0.25">
      <c r="A80" s="4" t="b">
        <v>0</v>
      </c>
      <c r="B80" s="4" t="s">
        <v>1225</v>
      </c>
      <c r="C80" s="4" t="s">
        <v>1053</v>
      </c>
      <c r="D80" s="4" t="s">
        <v>1013</v>
      </c>
      <c r="E80" s="9" t="s">
        <v>1226</v>
      </c>
      <c r="F80" s="4" t="s">
        <v>1178</v>
      </c>
      <c r="G80" s="4" t="s">
        <v>1227</v>
      </c>
      <c r="H80" s="4" t="s">
        <v>1228</v>
      </c>
      <c r="I80" s="6">
        <v>43817</v>
      </c>
      <c r="J80" s="4" t="s">
        <v>1424</v>
      </c>
    </row>
    <row r="81" spans="1:11" ht="60" x14ac:dyDescent="0.25">
      <c r="A81" s="4" t="b">
        <v>0</v>
      </c>
      <c r="B81" s="4" t="s">
        <v>1229</v>
      </c>
      <c r="C81" s="4" t="s">
        <v>1053</v>
      </c>
      <c r="D81" s="4" t="s">
        <v>397</v>
      </c>
      <c r="E81" s="4" t="s">
        <v>399</v>
      </c>
      <c r="F81" s="4" t="s">
        <v>1230</v>
      </c>
      <c r="G81" s="4" t="s">
        <v>1231</v>
      </c>
      <c r="H81" s="4" t="s">
        <v>1232</v>
      </c>
      <c r="I81" s="6" t="s">
        <v>408</v>
      </c>
      <c r="J81" s="4" t="s">
        <v>409</v>
      </c>
    </row>
    <row r="82" spans="1:11" ht="105" x14ac:dyDescent="0.25">
      <c r="A82" s="4" t="b">
        <v>0</v>
      </c>
      <c r="B82" s="4" t="s">
        <v>1233</v>
      </c>
      <c r="C82" s="4" t="s">
        <v>1053</v>
      </c>
      <c r="D82" s="4" t="s">
        <v>1014</v>
      </c>
      <c r="E82" s="4" t="s">
        <v>1234</v>
      </c>
      <c r="F82" s="4" t="s">
        <v>1077</v>
      </c>
      <c r="G82" s="4" t="s">
        <v>1235</v>
      </c>
      <c r="H82" s="4" t="s">
        <v>1236</v>
      </c>
      <c r="I82" s="6">
        <v>41943</v>
      </c>
      <c r="J82" s="4" t="s">
        <v>1425</v>
      </c>
    </row>
    <row r="83" spans="1:11" ht="195" x14ac:dyDescent="0.25">
      <c r="A83" s="4" t="b">
        <v>1</v>
      </c>
      <c r="B83" s="4" t="s">
        <v>1360</v>
      </c>
      <c r="C83" s="4" t="s">
        <v>1053</v>
      </c>
      <c r="D83" s="4" t="s">
        <v>740</v>
      </c>
      <c r="E83" s="4" t="s">
        <v>742</v>
      </c>
      <c r="F83" s="4" t="s">
        <v>1129</v>
      </c>
      <c r="G83" s="4" t="s">
        <v>1426</v>
      </c>
      <c r="H83" s="4" t="s">
        <v>1066</v>
      </c>
      <c r="I83" s="6" t="s">
        <v>751</v>
      </c>
      <c r="J83" s="4" t="s">
        <v>752</v>
      </c>
    </row>
    <row r="84" spans="1:11" ht="150" x14ac:dyDescent="0.25">
      <c r="A84" s="4" t="b">
        <v>0</v>
      </c>
      <c r="B84" s="4" t="s">
        <v>1237</v>
      </c>
      <c r="C84" s="4" t="s">
        <v>1102</v>
      </c>
      <c r="D84" s="4" t="s">
        <v>855</v>
      </c>
      <c r="E84" s="4" t="s">
        <v>857</v>
      </c>
      <c r="F84" s="4" t="s">
        <v>1238</v>
      </c>
      <c r="G84" s="4" t="s">
        <v>1239</v>
      </c>
      <c r="H84" s="4" t="s">
        <v>1240</v>
      </c>
      <c r="I84" s="6" t="s">
        <v>866</v>
      </c>
      <c r="J84" s="4" t="s">
        <v>867</v>
      </c>
    </row>
    <row r="85" spans="1:11" ht="60" x14ac:dyDescent="0.25">
      <c r="A85" s="4" t="b">
        <v>0</v>
      </c>
      <c r="B85" s="4" t="s">
        <v>1241</v>
      </c>
      <c r="C85" s="4" t="s">
        <v>1316</v>
      </c>
      <c r="D85" s="4" t="s">
        <v>440</v>
      </c>
      <c r="E85" s="4" t="s">
        <v>442</v>
      </c>
      <c r="F85" s="4" t="s">
        <v>1242</v>
      </c>
      <c r="G85" s="4" t="s">
        <v>1243</v>
      </c>
      <c r="H85" s="4" t="s">
        <v>1244</v>
      </c>
      <c r="I85" s="6" t="s">
        <v>451</v>
      </c>
      <c r="J85" s="4" t="s">
        <v>452</v>
      </c>
      <c r="K85" s="4" t="s">
        <v>1334</v>
      </c>
    </row>
    <row r="86" spans="1:11" ht="105" x14ac:dyDescent="0.25">
      <c r="A86" s="4" t="b">
        <v>1</v>
      </c>
      <c r="B86" s="4" t="s">
        <v>1429</v>
      </c>
      <c r="C86" s="4" t="s">
        <v>7</v>
      </c>
      <c r="D86" s="4" t="s">
        <v>193</v>
      </c>
      <c r="E86" s="4" t="s">
        <v>195</v>
      </c>
      <c r="F86" s="4" t="s">
        <v>1429</v>
      </c>
      <c r="G86" s="4" t="s">
        <v>1428</v>
      </c>
      <c r="H86" s="4" t="s">
        <v>1427</v>
      </c>
      <c r="I86" s="6" t="s">
        <v>204</v>
      </c>
      <c r="J86" s="4" t="s">
        <v>205</v>
      </c>
    </row>
    <row r="87" spans="1:11" ht="60" x14ac:dyDescent="0.25">
      <c r="A87" s="4" t="b">
        <v>0</v>
      </c>
      <c r="B87" s="4" t="s">
        <v>1245</v>
      </c>
      <c r="C87" s="4" t="s">
        <v>1350</v>
      </c>
      <c r="D87" s="4" t="s">
        <v>1015</v>
      </c>
      <c r="E87" s="9" t="s">
        <v>1246</v>
      </c>
      <c r="F87" s="4" t="s">
        <v>1064</v>
      </c>
      <c r="G87" s="4" t="s">
        <v>1430</v>
      </c>
      <c r="H87" s="4" t="s">
        <v>1248</v>
      </c>
      <c r="I87" s="6">
        <v>43257</v>
      </c>
      <c r="J87" s="4" t="s">
        <v>1431</v>
      </c>
    </row>
    <row r="88" spans="1:11" ht="60" x14ac:dyDescent="0.25">
      <c r="A88" s="4" t="b">
        <v>0</v>
      </c>
      <c r="B88" s="4" t="s">
        <v>1249</v>
      </c>
      <c r="C88" s="4" t="s">
        <v>1350</v>
      </c>
      <c r="D88" s="4" t="s">
        <v>1016</v>
      </c>
      <c r="E88" s="4" t="s">
        <v>1250</v>
      </c>
      <c r="F88" s="4" t="s">
        <v>1064</v>
      </c>
      <c r="G88" s="4" t="s">
        <v>1432</v>
      </c>
      <c r="H88" s="4" t="s">
        <v>1252</v>
      </c>
      <c r="I88" s="6">
        <v>43292</v>
      </c>
      <c r="J88" s="4" t="s">
        <v>1433</v>
      </c>
    </row>
    <row r="89" spans="1:11" ht="60" x14ac:dyDescent="0.25">
      <c r="A89" s="4" t="b">
        <v>0</v>
      </c>
      <c r="B89" s="4" t="s">
        <v>1253</v>
      </c>
      <c r="C89" s="4" t="s">
        <v>1350</v>
      </c>
      <c r="D89" s="4" t="s">
        <v>1017</v>
      </c>
      <c r="E89" s="4" t="s">
        <v>1254</v>
      </c>
      <c r="F89" s="4" t="s">
        <v>1064</v>
      </c>
      <c r="G89" s="4" t="s">
        <v>1434</v>
      </c>
      <c r="H89" s="4" t="s">
        <v>1152</v>
      </c>
      <c r="I89" s="6">
        <v>43242</v>
      </c>
      <c r="J89" s="4" t="s">
        <v>1435</v>
      </c>
    </row>
    <row r="90" spans="1:11" ht="75" x14ac:dyDescent="0.25">
      <c r="A90" s="4" t="b">
        <v>0</v>
      </c>
      <c r="B90" s="4" t="s">
        <v>1256</v>
      </c>
      <c r="C90" s="4" t="s">
        <v>1058</v>
      </c>
      <c r="D90" s="4" t="s">
        <v>1018</v>
      </c>
      <c r="E90" s="4" t="s">
        <v>1257</v>
      </c>
      <c r="F90" s="4" t="s">
        <v>1064</v>
      </c>
      <c r="G90" s="4" t="s">
        <v>1258</v>
      </c>
      <c r="H90" s="4" t="s">
        <v>1259</v>
      </c>
      <c r="I90" s="6">
        <v>43766</v>
      </c>
      <c r="J90" s="4" t="s">
        <v>1436</v>
      </c>
    </row>
    <row r="91" spans="1:11" ht="45" x14ac:dyDescent="0.25">
      <c r="A91" s="4" t="b">
        <v>1</v>
      </c>
      <c r="B91" s="4" t="s">
        <v>1129</v>
      </c>
      <c r="C91" s="4" t="s">
        <v>1072</v>
      </c>
      <c r="D91" s="4" t="s">
        <v>827</v>
      </c>
      <c r="E91" s="4" t="s">
        <v>829</v>
      </c>
      <c r="F91" s="4" t="s">
        <v>1129</v>
      </c>
      <c r="G91" s="4" t="s">
        <v>830</v>
      </c>
      <c r="H91" s="4" t="s">
        <v>1437</v>
      </c>
      <c r="I91" s="6" t="s">
        <v>838</v>
      </c>
      <c r="J91" s="4" t="s">
        <v>839</v>
      </c>
    </row>
    <row r="92" spans="1:11" ht="60" x14ac:dyDescent="0.25">
      <c r="A92" s="4" t="b">
        <v>0</v>
      </c>
      <c r="B92" s="4" t="s">
        <v>1260</v>
      </c>
      <c r="C92" s="4" t="s">
        <v>1053</v>
      </c>
      <c r="D92" s="4" t="s">
        <v>1019</v>
      </c>
      <c r="E92" s="4" t="s">
        <v>1261</v>
      </c>
      <c r="F92" s="4" t="s">
        <v>1077</v>
      </c>
      <c r="G92" s="4" t="s">
        <v>1262</v>
      </c>
      <c r="H92" s="4" t="s">
        <v>1263</v>
      </c>
      <c r="I92" s="6">
        <v>42625</v>
      </c>
      <c r="J92" s="4" t="s">
        <v>1438</v>
      </c>
    </row>
    <row r="93" spans="1:11" ht="165" x14ac:dyDescent="0.25">
      <c r="A93" s="4" t="b">
        <v>0</v>
      </c>
      <c r="B93" s="4" t="s">
        <v>1264</v>
      </c>
      <c r="C93" s="4" t="s">
        <v>1053</v>
      </c>
      <c r="D93" s="4" t="s">
        <v>1020</v>
      </c>
      <c r="E93" s="9" t="s">
        <v>1265</v>
      </c>
      <c r="F93" s="4" t="s">
        <v>1158</v>
      </c>
      <c r="G93" s="4" t="s">
        <v>1441</v>
      </c>
      <c r="H93" s="4" t="s">
        <v>1439</v>
      </c>
      <c r="I93" s="6">
        <v>44462</v>
      </c>
      <c r="J93" s="4" t="s">
        <v>1440</v>
      </c>
    </row>
    <row r="94" spans="1:11" ht="60" x14ac:dyDescent="0.25">
      <c r="A94" s="4" t="b">
        <v>0</v>
      </c>
      <c r="B94" s="4" t="s">
        <v>1268</v>
      </c>
      <c r="C94" s="4" t="s">
        <v>1269</v>
      </c>
      <c r="D94" s="4" t="s">
        <v>1021</v>
      </c>
      <c r="E94" s="4" t="s">
        <v>1270</v>
      </c>
      <c r="F94" s="4" t="s">
        <v>1077</v>
      </c>
      <c r="G94" s="4" t="s">
        <v>1271</v>
      </c>
      <c r="H94" s="4" t="s">
        <v>1272</v>
      </c>
      <c r="I94" s="6">
        <v>43685</v>
      </c>
      <c r="J94" s="4" t="s">
        <v>1442</v>
      </c>
    </row>
    <row r="95" spans="1:11" ht="105" x14ac:dyDescent="0.25">
      <c r="A95" s="4" t="b">
        <v>0</v>
      </c>
      <c r="B95" s="4" t="s">
        <v>1273</v>
      </c>
      <c r="C95" s="4" t="s">
        <v>1053</v>
      </c>
      <c r="D95" s="4" t="s">
        <v>1022</v>
      </c>
      <c r="E95" s="4" t="s">
        <v>1274</v>
      </c>
      <c r="F95" s="4" t="s">
        <v>1064</v>
      </c>
      <c r="G95" s="4" t="s">
        <v>1275</v>
      </c>
      <c r="H95" s="4" t="s">
        <v>1276</v>
      </c>
      <c r="I95" s="6">
        <v>43711</v>
      </c>
      <c r="J95" s="4" t="s">
        <v>1443</v>
      </c>
    </row>
    <row r="96" spans="1:11" ht="90" x14ac:dyDescent="0.25">
      <c r="A96" s="4" t="b">
        <v>0</v>
      </c>
      <c r="B96" s="4" t="s">
        <v>1277</v>
      </c>
      <c r="C96" s="4" t="s">
        <v>1053</v>
      </c>
      <c r="D96" s="4" t="s">
        <v>1023</v>
      </c>
      <c r="E96" s="4" t="s">
        <v>1278</v>
      </c>
      <c r="F96" s="4" t="s">
        <v>1077</v>
      </c>
      <c r="G96" s="4" t="s">
        <v>1279</v>
      </c>
      <c r="H96" s="4" t="s">
        <v>1280</v>
      </c>
      <c r="I96" s="6">
        <v>42124</v>
      </c>
      <c r="J96" s="4" t="s">
        <v>1444</v>
      </c>
    </row>
    <row r="97" spans="1:12" ht="270" x14ac:dyDescent="0.25">
      <c r="A97" s="4" t="b">
        <v>0</v>
      </c>
      <c r="B97" s="4" t="s">
        <v>1281</v>
      </c>
      <c r="C97" s="4" t="s">
        <v>1053</v>
      </c>
      <c r="D97" s="4" t="s">
        <v>1024</v>
      </c>
      <c r="E97" s="4" t="s">
        <v>1282</v>
      </c>
      <c r="F97" s="4" t="s">
        <v>1178</v>
      </c>
      <c r="G97" s="4" t="s">
        <v>1447</v>
      </c>
      <c r="H97" s="4" t="s">
        <v>1446</v>
      </c>
      <c r="I97" s="6">
        <v>44504</v>
      </c>
      <c r="J97" s="4" t="s">
        <v>1445</v>
      </c>
      <c r="L97" t="s">
        <v>1353</v>
      </c>
    </row>
    <row r="98" spans="1:12" ht="60" x14ac:dyDescent="0.25">
      <c r="A98" s="4"/>
      <c r="B98" s="4" t="s">
        <v>1281</v>
      </c>
      <c r="C98" s="4" t="s">
        <v>1053</v>
      </c>
      <c r="D98" s="4" t="s">
        <v>1354</v>
      </c>
      <c r="E98" s="4" t="s">
        <v>1355</v>
      </c>
      <c r="F98" s="4" t="s">
        <v>1178</v>
      </c>
      <c r="G98" s="4" t="s">
        <v>1356</v>
      </c>
      <c r="H98" s="4" t="s">
        <v>1352</v>
      </c>
      <c r="I98" s="6">
        <v>44459</v>
      </c>
      <c r="J98" s="4" t="s">
        <v>1357</v>
      </c>
    </row>
    <row r="99" spans="1:12" ht="75" x14ac:dyDescent="0.25">
      <c r="A99" s="4" t="b">
        <v>0</v>
      </c>
      <c r="B99" s="4" t="s">
        <v>1285</v>
      </c>
      <c r="C99" s="4" t="s">
        <v>1398</v>
      </c>
      <c r="D99" s="4" t="s">
        <v>468</v>
      </c>
      <c r="E99" s="4" t="s">
        <v>470</v>
      </c>
      <c r="F99" s="4" t="s">
        <v>1129</v>
      </c>
      <c r="G99" s="4" t="s">
        <v>1287</v>
      </c>
      <c r="H99" s="4" t="s">
        <v>1448</v>
      </c>
      <c r="I99" s="6" t="s">
        <v>479</v>
      </c>
      <c r="J99" s="4" t="s">
        <v>480</v>
      </c>
    </row>
    <row r="100" spans="1:12" ht="45" x14ac:dyDescent="0.25">
      <c r="A100" s="4" t="b">
        <v>1</v>
      </c>
      <c r="B100" s="4" t="s">
        <v>1388</v>
      </c>
      <c r="C100" s="4" t="s">
        <v>1386</v>
      </c>
      <c r="D100" s="4" t="s">
        <v>108</v>
      </c>
      <c r="E100" s="4" t="s">
        <v>110</v>
      </c>
      <c r="F100" s="4" t="s">
        <v>1388</v>
      </c>
      <c r="G100" s="4" t="s">
        <v>111</v>
      </c>
      <c r="H100" s="4" t="s">
        <v>1450</v>
      </c>
      <c r="I100" s="6">
        <v>43971</v>
      </c>
      <c r="J100" s="4" t="s">
        <v>1449</v>
      </c>
    </row>
    <row r="101" spans="1:12" ht="135" x14ac:dyDescent="0.25">
      <c r="A101" s="4" t="b">
        <v>0</v>
      </c>
      <c r="B101" s="4" t="s">
        <v>1288</v>
      </c>
      <c r="C101" s="4" t="s">
        <v>1053</v>
      </c>
      <c r="D101" s="4" t="s">
        <v>1025</v>
      </c>
      <c r="E101" s="4" t="s">
        <v>1289</v>
      </c>
      <c r="F101" s="4" t="s">
        <v>1290</v>
      </c>
      <c r="G101" s="4" t="s">
        <v>1452</v>
      </c>
      <c r="H101" s="4" t="s">
        <v>1141</v>
      </c>
      <c r="I101" s="6">
        <v>44473</v>
      </c>
      <c r="J101" s="4" t="s">
        <v>1451</v>
      </c>
    </row>
    <row r="102" spans="1:12" ht="60" x14ac:dyDescent="0.25">
      <c r="A102" s="4" t="b">
        <v>1</v>
      </c>
      <c r="B102" s="4" t="s">
        <v>7</v>
      </c>
      <c r="C102" s="4" t="s">
        <v>1072</v>
      </c>
      <c r="D102" s="4" t="s">
        <v>812</v>
      </c>
      <c r="E102" s="4" t="s">
        <v>814</v>
      </c>
      <c r="F102" s="4" t="s">
        <v>7</v>
      </c>
      <c r="G102" s="4" t="s">
        <v>815</v>
      </c>
      <c r="H102" s="4" t="s">
        <v>1453</v>
      </c>
      <c r="I102" s="6" t="s">
        <v>823</v>
      </c>
      <c r="J102" s="4" t="s">
        <v>824</v>
      </c>
    </row>
    <row r="103" spans="1:12" ht="120" x14ac:dyDescent="0.25">
      <c r="A103" s="4" t="b">
        <v>0</v>
      </c>
      <c r="B103" s="4" t="s">
        <v>1292</v>
      </c>
      <c r="C103" s="4" t="s">
        <v>1053</v>
      </c>
      <c r="D103" s="4" t="s">
        <v>1026</v>
      </c>
      <c r="E103" s="4" t="s">
        <v>1293</v>
      </c>
      <c r="F103" s="4" t="s">
        <v>1290</v>
      </c>
      <c r="G103" s="4" t="s">
        <v>1294</v>
      </c>
      <c r="H103" s="4" t="s">
        <v>1066</v>
      </c>
      <c r="I103" s="6">
        <v>43527</v>
      </c>
      <c r="J103" s="4" t="s">
        <v>1454</v>
      </c>
    </row>
    <row r="104" spans="1:12" ht="135" x14ac:dyDescent="0.25">
      <c r="A104" s="4" t="b">
        <v>0</v>
      </c>
      <c r="B104" s="4" t="s">
        <v>1295</v>
      </c>
      <c r="C104" s="4" t="s">
        <v>1053</v>
      </c>
      <c r="D104" s="4" t="s">
        <v>1027</v>
      </c>
      <c r="E104" s="4" t="s">
        <v>1296</v>
      </c>
      <c r="F104" s="4" t="s">
        <v>1290</v>
      </c>
      <c r="G104" s="4" t="s">
        <v>1297</v>
      </c>
      <c r="H104" s="4" t="s">
        <v>1141</v>
      </c>
      <c r="I104" s="6">
        <v>44461</v>
      </c>
      <c r="J104" s="4" t="s">
        <v>1455</v>
      </c>
    </row>
    <row r="105" spans="1:12" ht="210" x14ac:dyDescent="0.25">
      <c r="A105" s="4" t="b">
        <v>0</v>
      </c>
      <c r="B105" s="4" t="s">
        <v>1298</v>
      </c>
      <c r="C105" s="4" t="s">
        <v>1053</v>
      </c>
      <c r="D105" s="4" t="s">
        <v>1028</v>
      </c>
      <c r="E105" s="4" t="s">
        <v>1299</v>
      </c>
      <c r="F105" s="4" t="s">
        <v>1290</v>
      </c>
      <c r="G105" s="4" t="s">
        <v>1300</v>
      </c>
      <c r="H105" s="4" t="s">
        <v>1141</v>
      </c>
      <c r="I105" s="6">
        <v>44124</v>
      </c>
      <c r="J105" s="4" t="s">
        <v>1456</v>
      </c>
    </row>
    <row r="106" spans="1:12" ht="135" x14ac:dyDescent="0.25">
      <c r="A106" s="4" t="b">
        <v>1</v>
      </c>
      <c r="B106" s="4" t="s">
        <v>1388</v>
      </c>
      <c r="C106" s="4" t="s">
        <v>1459</v>
      </c>
      <c r="D106" s="4" t="s">
        <v>725</v>
      </c>
      <c r="E106" s="4" t="s">
        <v>727</v>
      </c>
      <c r="F106" s="4" t="s">
        <v>1290</v>
      </c>
      <c r="G106" s="4" t="s">
        <v>1457</v>
      </c>
      <c r="H106" s="14" t="s">
        <v>1458</v>
      </c>
      <c r="I106" s="6" t="s">
        <v>736</v>
      </c>
      <c r="J106" s="4" t="s">
        <v>737</v>
      </c>
    </row>
    <row r="107" spans="1:12" ht="75" x14ac:dyDescent="0.25">
      <c r="A107" s="4" t="b">
        <v>0</v>
      </c>
      <c r="B107" s="4" t="s">
        <v>1301</v>
      </c>
      <c r="C107" s="4" t="s">
        <v>1053</v>
      </c>
      <c r="D107" s="4" t="s">
        <v>1029</v>
      </c>
      <c r="E107" s="4" t="s">
        <v>1302</v>
      </c>
      <c r="F107" s="4" t="s">
        <v>1166</v>
      </c>
      <c r="G107" s="4" t="s">
        <v>1303</v>
      </c>
      <c r="H107" s="4" t="s">
        <v>1304</v>
      </c>
      <c r="I107" s="6">
        <v>42986</v>
      </c>
      <c r="J107" s="4" t="s">
        <v>1460</v>
      </c>
    </row>
    <row r="108" spans="1:12" ht="45" x14ac:dyDescent="0.25">
      <c r="A108" s="4" t="b">
        <v>0</v>
      </c>
      <c r="B108" s="4" t="s">
        <v>1305</v>
      </c>
      <c r="C108" s="4" t="s">
        <v>1459</v>
      </c>
      <c r="D108" s="4" t="s">
        <v>869</v>
      </c>
      <c r="E108" s="4" t="s">
        <v>871</v>
      </c>
      <c r="F108" s="4" t="s">
        <v>1129</v>
      </c>
      <c r="G108" s="4" t="s">
        <v>1306</v>
      </c>
      <c r="H108" s="4" t="s">
        <v>1307</v>
      </c>
      <c r="I108" s="6" t="s">
        <v>879</v>
      </c>
      <c r="J108" s="4" t="s">
        <v>880</v>
      </c>
    </row>
    <row r="109" spans="1:12" ht="75" x14ac:dyDescent="0.25">
      <c r="A109" s="4" t="b">
        <v>0</v>
      </c>
      <c r="B109" s="4" t="s">
        <v>1308</v>
      </c>
      <c r="C109" s="4" t="s">
        <v>1102</v>
      </c>
      <c r="D109" s="4" t="s">
        <v>1030</v>
      </c>
      <c r="E109" s="4" t="s">
        <v>1309</v>
      </c>
      <c r="F109" s="4" t="s">
        <v>1064</v>
      </c>
      <c r="G109" s="4" t="s">
        <v>1310</v>
      </c>
      <c r="H109" s="4" t="s">
        <v>1152</v>
      </c>
      <c r="I109" s="6">
        <v>43553</v>
      </c>
      <c r="J109" s="4" t="s">
        <v>1461</v>
      </c>
    </row>
    <row r="110" spans="1:12" ht="90" x14ac:dyDescent="0.25">
      <c r="A110" s="4" t="b">
        <v>0</v>
      </c>
      <c r="B110" s="4" t="s">
        <v>1311</v>
      </c>
      <c r="C110" s="4" t="s">
        <v>1350</v>
      </c>
      <c r="D110" s="4" t="s">
        <v>1031</v>
      </c>
      <c r="E110" s="4" t="s">
        <v>1312</v>
      </c>
      <c r="F110" s="4" t="s">
        <v>1077</v>
      </c>
      <c r="G110" s="4" t="s">
        <v>1313</v>
      </c>
      <c r="H110" s="4" t="s">
        <v>1314</v>
      </c>
      <c r="I110" s="6">
        <v>43700</v>
      </c>
      <c r="J110" s="4" t="s">
        <v>1462</v>
      </c>
    </row>
  </sheetData>
  <autoFilter ref="F1:F110" xr:uid="{C83DFFF8-F10C-4983-9BAC-5D7D15090FCB}"/>
  <hyperlinks>
    <hyperlink ref="J57" r:id="rId1" xr:uid="{0B16937E-B756-436A-89FA-7A9AD79B8268}"/>
    <hyperlink ref="E14" r:id="rId2" xr:uid="{DAD31144-D150-4129-AF9A-4F2419478B02}"/>
    <hyperlink ref="E15" r:id="rId3" xr:uid="{57069ABE-3045-4C9C-9379-A42571D805DC}"/>
    <hyperlink ref="E16" r:id="rId4" xr:uid="{8AA05158-B3E3-4331-A55D-3484F07216F1}"/>
    <hyperlink ref="E17" r:id="rId5" xr:uid="{7B677900-A047-4CE0-8A37-AE38BFBD8E4D}"/>
    <hyperlink ref="E18" r:id="rId6" xr:uid="{E9B97324-A412-4286-A4B7-0BAF7D05C24B}"/>
    <hyperlink ref="E24" r:id="rId7" xr:uid="{2839A42F-B2E5-4641-A1EA-FD79147594BC}"/>
    <hyperlink ref="J76" r:id="rId8" xr:uid="{02E9504E-5BAC-4BAA-9196-9EF6116F24F3}"/>
    <hyperlink ref="E36" r:id="rId9" xr:uid="{3D6E26E0-DD17-47F5-A042-F9A88CF51A29}"/>
    <hyperlink ref="E44" r:id="rId10" xr:uid="{23E2778B-BC4E-4D32-B132-400567109EF4}"/>
    <hyperlink ref="E52" r:id="rId11" xr:uid="{841EC6A0-92A4-4A3F-8620-8D3FEAD4C6FD}"/>
    <hyperlink ref="E69" r:id="rId12" xr:uid="{D53BD373-3218-4A0F-9E88-FEA0B9A0C422}"/>
    <hyperlink ref="E74" r:id="rId13" xr:uid="{FA926E13-0332-4015-BF34-57B59E4B3671}"/>
    <hyperlink ref="E80" r:id="rId14" xr:uid="{26553501-4914-4605-B8E0-5F510A9D2FAD}"/>
    <hyperlink ref="E87" r:id="rId15" xr:uid="{46775520-A4A9-41A1-B856-338BBE794146}"/>
    <hyperlink ref="E93" r:id="rId16" xr:uid="{D879440B-2731-4000-9B23-BABAB40AED8A}"/>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AB9A2-8CE1-4D45-8C66-438B15D296AB}">
  <dimension ref="A1:C13"/>
  <sheetViews>
    <sheetView workbookViewId="0">
      <selection activeCell="D13" sqref="D13"/>
    </sheetView>
  </sheetViews>
  <sheetFormatPr defaultRowHeight="15" x14ac:dyDescent="0.25"/>
  <cols>
    <col min="1" max="1" width="34.42578125" style="8" customWidth="1"/>
  </cols>
  <sheetData>
    <row r="1" spans="1:3" x14ac:dyDescent="0.25">
      <c r="A1" s="3" t="s">
        <v>1036</v>
      </c>
    </row>
    <row r="2" spans="1:3" x14ac:dyDescent="0.25">
      <c r="A2" s="3" t="s">
        <v>1053</v>
      </c>
    </row>
    <row r="3" spans="1:3" x14ac:dyDescent="0.25">
      <c r="A3" s="3" t="s">
        <v>1089</v>
      </c>
    </row>
    <row r="4" spans="1:3" x14ac:dyDescent="0.25">
      <c r="A4" s="3" t="s">
        <v>1063</v>
      </c>
    </row>
    <row r="5" spans="1:3" x14ac:dyDescent="0.25">
      <c r="A5" s="3" t="s">
        <v>1045</v>
      </c>
    </row>
    <row r="6" spans="1:3" x14ac:dyDescent="0.25">
      <c r="A6" s="3" t="s">
        <v>1072</v>
      </c>
    </row>
    <row r="7" spans="1:3" x14ac:dyDescent="0.25">
      <c r="A7" s="3" t="s">
        <v>1111</v>
      </c>
    </row>
    <row r="8" spans="1:3" x14ac:dyDescent="0.25">
      <c r="A8" s="3" t="s">
        <v>1075</v>
      </c>
    </row>
    <row r="9" spans="1:3" x14ac:dyDescent="0.25">
      <c r="A9" s="3" t="s">
        <v>1040</v>
      </c>
    </row>
    <row r="10" spans="1:3" x14ac:dyDescent="0.25">
      <c r="A10" s="3" t="s">
        <v>1269</v>
      </c>
      <c r="C10" s="7"/>
    </row>
    <row r="11" spans="1:3" x14ac:dyDescent="0.25">
      <c r="A11" s="3" t="s">
        <v>1058</v>
      </c>
    </row>
    <row r="12" spans="1:3" x14ac:dyDescent="0.25">
      <c r="A12" s="3" t="s">
        <v>1094</v>
      </c>
    </row>
    <row r="13" spans="1:3" x14ac:dyDescent="0.25">
      <c r="A13" s="3" t="s">
        <v>1102</v>
      </c>
    </row>
  </sheetData>
  <sortState xmlns:xlrd2="http://schemas.microsoft.com/office/spreadsheetml/2017/richdata2" ref="A2:A13">
    <sortCondition ref="A2:A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DCE0E-BEDD-4060-B801-240F80569314}">
  <dimension ref="A1:I71"/>
  <sheetViews>
    <sheetView workbookViewId="0">
      <pane ySplit="1" topLeftCell="A44" activePane="bottomLeft" state="frozen"/>
      <selection pane="bottomLeft" activeCell="H61" sqref="H61"/>
    </sheetView>
  </sheetViews>
  <sheetFormatPr defaultRowHeight="15" x14ac:dyDescent="0.25"/>
  <cols>
    <col min="1" max="1" width="27.140625" customWidth="1"/>
    <col min="2" max="2" width="61.7109375" customWidth="1"/>
    <col min="3" max="3" width="26.28515625" customWidth="1"/>
    <col min="4" max="4" width="37.28515625" customWidth="1"/>
    <col min="5" max="5" width="25.7109375" customWidth="1"/>
    <col min="6" max="6" width="21.42578125" customWidth="1"/>
    <col min="8" max="8" width="13" customWidth="1"/>
  </cols>
  <sheetData>
    <row r="1" spans="1:9" x14ac:dyDescent="0.25">
      <c r="A1" t="s">
        <v>988</v>
      </c>
      <c r="B1" t="s">
        <v>1035</v>
      </c>
      <c r="C1" t="s">
        <v>1036</v>
      </c>
      <c r="D1" t="s">
        <v>959</v>
      </c>
      <c r="E1" t="s">
        <v>1037</v>
      </c>
      <c r="F1" t="s">
        <v>960</v>
      </c>
      <c r="G1" t="s">
        <v>1038</v>
      </c>
      <c r="H1" t="s">
        <v>969</v>
      </c>
      <c r="I1" t="s">
        <v>970</v>
      </c>
    </row>
    <row r="2" spans="1:9" x14ac:dyDescent="0.25">
      <c r="A2" t="s">
        <v>243</v>
      </c>
      <c r="B2" t="s">
        <v>1039</v>
      </c>
      <c r="C2" t="s">
        <v>1040</v>
      </c>
      <c r="D2" t="s">
        <v>245</v>
      </c>
      <c r="E2" t="s">
        <v>1041</v>
      </c>
      <c r="F2" t="s">
        <v>1042</v>
      </c>
      <c r="G2" t="s">
        <v>1043</v>
      </c>
      <c r="H2" s="5">
        <v>43293</v>
      </c>
      <c r="I2" t="s">
        <v>255</v>
      </c>
    </row>
    <row r="3" spans="1:9" x14ac:dyDescent="0.25">
      <c r="A3" t="s">
        <v>769</v>
      </c>
      <c r="B3" t="s">
        <v>1044</v>
      </c>
      <c r="C3" t="s">
        <v>1045</v>
      </c>
      <c r="D3" t="s">
        <v>771</v>
      </c>
      <c r="E3" t="s">
        <v>1046</v>
      </c>
      <c r="F3" t="s">
        <v>1047</v>
      </c>
      <c r="G3" t="s">
        <v>1048</v>
      </c>
      <c r="H3" s="5">
        <v>43306</v>
      </c>
      <c r="I3" t="s">
        <v>781</v>
      </c>
    </row>
    <row r="4" spans="1:9" x14ac:dyDescent="0.25">
      <c r="A4" t="s">
        <v>58</v>
      </c>
      <c r="B4" t="s">
        <v>1049</v>
      </c>
      <c r="C4" t="s">
        <v>1045</v>
      </c>
      <c r="D4" t="s">
        <v>60</v>
      </c>
      <c r="E4" t="s">
        <v>1050</v>
      </c>
      <c r="F4" t="s">
        <v>1051</v>
      </c>
      <c r="H4" s="5">
        <v>43920</v>
      </c>
      <c r="I4" t="s">
        <v>70</v>
      </c>
    </row>
    <row r="5" spans="1:9" x14ac:dyDescent="0.25">
      <c r="A5" t="s">
        <v>989</v>
      </c>
      <c r="B5" t="s">
        <v>1052</v>
      </c>
      <c r="C5" t="s">
        <v>1053</v>
      </c>
      <c r="D5" t="s">
        <v>1054</v>
      </c>
      <c r="E5" t="s">
        <v>1050</v>
      </c>
      <c r="F5" t="s">
        <v>1055</v>
      </c>
      <c r="G5" t="s">
        <v>1056</v>
      </c>
      <c r="H5" s="5">
        <v>43608</v>
      </c>
    </row>
    <row r="6" spans="1:9" x14ac:dyDescent="0.25">
      <c r="A6" t="s">
        <v>179</v>
      </c>
      <c r="B6" t="s">
        <v>1057</v>
      </c>
      <c r="C6" t="s">
        <v>1058</v>
      </c>
      <c r="D6" t="s">
        <v>181</v>
      </c>
      <c r="E6" t="s">
        <v>1059</v>
      </c>
      <c r="F6" t="s">
        <v>1060</v>
      </c>
      <c r="G6" t="s">
        <v>1061</v>
      </c>
      <c r="H6" s="5">
        <v>43578</v>
      </c>
      <c r="I6" t="s">
        <v>191</v>
      </c>
    </row>
    <row r="7" spans="1:9" x14ac:dyDescent="0.25">
      <c r="A7" t="s">
        <v>909</v>
      </c>
      <c r="B7" t="s">
        <v>1062</v>
      </c>
      <c r="C7" t="s">
        <v>1063</v>
      </c>
      <c r="D7" t="s">
        <v>911</v>
      </c>
      <c r="E7" t="s">
        <v>1064</v>
      </c>
      <c r="F7" t="s">
        <v>1065</v>
      </c>
      <c r="G7" t="s">
        <v>1066</v>
      </c>
      <c r="H7" s="5">
        <v>43857</v>
      </c>
      <c r="I7" t="s">
        <v>921</v>
      </c>
    </row>
    <row r="8" spans="1:9" x14ac:dyDescent="0.25">
      <c r="A8" t="s">
        <v>0</v>
      </c>
      <c r="B8" t="s">
        <v>1067</v>
      </c>
      <c r="C8" t="s">
        <v>1045</v>
      </c>
      <c r="D8" t="s">
        <v>3</v>
      </c>
      <c r="E8" t="s">
        <v>1068</v>
      </c>
      <c r="F8" t="s">
        <v>1069</v>
      </c>
      <c r="G8" t="s">
        <v>1070</v>
      </c>
      <c r="H8" s="5">
        <v>43894</v>
      </c>
      <c r="I8" t="s">
        <v>52</v>
      </c>
    </row>
    <row r="9" spans="1:9" x14ac:dyDescent="0.25">
      <c r="A9" t="s">
        <v>425</v>
      </c>
      <c r="B9" t="s">
        <v>1071</v>
      </c>
      <c r="C9" t="s">
        <v>1072</v>
      </c>
      <c r="D9" t="s">
        <v>427</v>
      </c>
      <c r="E9" t="s">
        <v>1068</v>
      </c>
      <c r="F9" t="s">
        <v>1073</v>
      </c>
      <c r="H9" s="5">
        <v>43886</v>
      </c>
      <c r="I9" t="s">
        <v>437</v>
      </c>
    </row>
    <row r="10" spans="1:9" x14ac:dyDescent="0.25">
      <c r="A10" t="s">
        <v>990</v>
      </c>
      <c r="B10" t="s">
        <v>1074</v>
      </c>
      <c r="C10" t="s">
        <v>1075</v>
      </c>
      <c r="D10" t="s">
        <v>1076</v>
      </c>
      <c r="E10" t="s">
        <v>1077</v>
      </c>
      <c r="F10" t="s">
        <v>1078</v>
      </c>
      <c r="G10" t="s">
        <v>1079</v>
      </c>
      <c r="H10" s="5">
        <v>43786</v>
      </c>
    </row>
    <row r="11" spans="1:9" x14ac:dyDescent="0.25">
      <c r="A11" t="s">
        <v>991</v>
      </c>
      <c r="B11" t="s">
        <v>1080</v>
      </c>
      <c r="C11" t="s">
        <v>1053</v>
      </c>
      <c r="D11" t="s">
        <v>1081</v>
      </c>
      <c r="E11" t="s">
        <v>1077</v>
      </c>
      <c r="F11" t="s">
        <v>1082</v>
      </c>
      <c r="G11" t="s">
        <v>1083</v>
      </c>
      <c r="H11" s="5">
        <v>42747</v>
      </c>
    </row>
    <row r="12" spans="1:9" x14ac:dyDescent="0.25">
      <c r="A12" t="s">
        <v>992</v>
      </c>
      <c r="B12" t="s">
        <v>1084</v>
      </c>
      <c r="C12" t="s">
        <v>1053</v>
      </c>
      <c r="D12" t="s">
        <v>1085</v>
      </c>
      <c r="E12" t="s">
        <v>1077</v>
      </c>
      <c r="F12" t="s">
        <v>1086</v>
      </c>
      <c r="G12" t="s">
        <v>1087</v>
      </c>
      <c r="H12" s="5">
        <v>42508</v>
      </c>
    </row>
    <row r="13" spans="1:9" x14ac:dyDescent="0.25">
      <c r="A13" t="s">
        <v>993</v>
      </c>
      <c r="B13" t="s">
        <v>1088</v>
      </c>
      <c r="C13" t="s">
        <v>1089</v>
      </c>
      <c r="D13" t="s">
        <v>1090</v>
      </c>
      <c r="E13" t="s">
        <v>1077</v>
      </c>
      <c r="F13" t="s">
        <v>1091</v>
      </c>
      <c r="G13" t="s">
        <v>1092</v>
      </c>
      <c r="H13" s="5">
        <v>43328</v>
      </c>
    </row>
    <row r="14" spans="1:9" x14ac:dyDescent="0.25">
      <c r="A14" t="s">
        <v>994</v>
      </c>
      <c r="B14" t="s">
        <v>1093</v>
      </c>
      <c r="C14" t="s">
        <v>1094</v>
      </c>
      <c r="D14" t="s">
        <v>1095</v>
      </c>
      <c r="E14" t="s">
        <v>1077</v>
      </c>
      <c r="F14" t="s">
        <v>1096</v>
      </c>
      <c r="G14" t="s">
        <v>1097</v>
      </c>
      <c r="H14" s="5">
        <v>42095</v>
      </c>
    </row>
    <row r="15" spans="1:9" x14ac:dyDescent="0.25">
      <c r="A15" t="s">
        <v>354</v>
      </c>
      <c r="B15" t="s">
        <v>1098</v>
      </c>
      <c r="C15" t="s">
        <v>1053</v>
      </c>
      <c r="D15" t="s">
        <v>356</v>
      </c>
      <c r="E15" t="s">
        <v>1077</v>
      </c>
      <c r="F15" t="s">
        <v>1099</v>
      </c>
      <c r="G15" t="s">
        <v>1100</v>
      </c>
      <c r="H15" s="5">
        <v>42019</v>
      </c>
      <c r="I15" t="s">
        <v>366</v>
      </c>
    </row>
    <row r="16" spans="1:9" x14ac:dyDescent="0.25">
      <c r="A16" t="s">
        <v>995</v>
      </c>
      <c r="B16" t="s">
        <v>1101</v>
      </c>
      <c r="C16" t="s">
        <v>1102</v>
      </c>
      <c r="D16" t="s">
        <v>1103</v>
      </c>
      <c r="E16" t="s">
        <v>1064</v>
      </c>
      <c r="F16" t="s">
        <v>1104</v>
      </c>
      <c r="G16" t="s">
        <v>1105</v>
      </c>
    </row>
    <row r="17" spans="1:9" x14ac:dyDescent="0.25">
      <c r="A17" t="s">
        <v>339</v>
      </c>
      <c r="B17" t="s">
        <v>1106</v>
      </c>
      <c r="C17" t="s">
        <v>1040</v>
      </c>
      <c r="D17" t="s">
        <v>341</v>
      </c>
      <c r="E17" t="s">
        <v>1107</v>
      </c>
      <c r="F17" t="s">
        <v>1108</v>
      </c>
      <c r="G17" t="s">
        <v>1109</v>
      </c>
      <c r="H17" s="5">
        <v>43536</v>
      </c>
      <c r="I17" t="s">
        <v>351</v>
      </c>
    </row>
    <row r="18" spans="1:9" x14ac:dyDescent="0.25">
      <c r="A18" t="s">
        <v>165</v>
      </c>
      <c r="B18" t="s">
        <v>1110</v>
      </c>
      <c r="C18" t="s">
        <v>1111</v>
      </c>
      <c r="D18" t="s">
        <v>167</v>
      </c>
      <c r="E18" t="s">
        <v>1112</v>
      </c>
      <c r="F18" t="s">
        <v>1113</v>
      </c>
      <c r="G18" t="s">
        <v>1114</v>
      </c>
      <c r="H18" s="5">
        <v>43561</v>
      </c>
      <c r="I18" t="s">
        <v>177</v>
      </c>
    </row>
    <row r="19" spans="1:9" x14ac:dyDescent="0.25">
      <c r="A19" t="s">
        <v>996</v>
      </c>
      <c r="B19" t="s">
        <v>1115</v>
      </c>
      <c r="C19" t="s">
        <v>1063</v>
      </c>
      <c r="D19" t="s">
        <v>1116</v>
      </c>
      <c r="E19" t="s">
        <v>1117</v>
      </c>
      <c r="F19" t="s">
        <v>1118</v>
      </c>
      <c r="G19" t="s">
        <v>1119</v>
      </c>
      <c r="H19" s="5">
        <v>43623</v>
      </c>
    </row>
    <row r="20" spans="1:9" x14ac:dyDescent="0.25">
      <c r="A20" t="s">
        <v>136</v>
      </c>
      <c r="B20" t="s">
        <v>1120</v>
      </c>
      <c r="C20" t="s">
        <v>1040</v>
      </c>
      <c r="D20" t="s">
        <v>138</v>
      </c>
      <c r="E20" t="s">
        <v>1117</v>
      </c>
      <c r="F20" t="s">
        <v>1121</v>
      </c>
      <c r="G20" t="s">
        <v>1122</v>
      </c>
      <c r="H20" s="5">
        <v>43104</v>
      </c>
      <c r="I20" t="s">
        <v>148</v>
      </c>
    </row>
    <row r="21" spans="1:9" x14ac:dyDescent="0.25">
      <c r="A21" t="s">
        <v>997</v>
      </c>
      <c r="B21" t="s">
        <v>1123</v>
      </c>
      <c r="C21" t="s">
        <v>1053</v>
      </c>
      <c r="D21" t="s">
        <v>1124</v>
      </c>
      <c r="E21" t="s">
        <v>1125</v>
      </c>
      <c r="F21" t="s">
        <v>1126</v>
      </c>
      <c r="G21" t="s">
        <v>1127</v>
      </c>
      <c r="H21" s="5">
        <v>43879</v>
      </c>
    </row>
    <row r="22" spans="1:9" x14ac:dyDescent="0.25">
      <c r="A22" t="s">
        <v>123</v>
      </c>
      <c r="B22" t="s">
        <v>1128</v>
      </c>
      <c r="C22" t="s">
        <v>1040</v>
      </c>
      <c r="D22" t="s">
        <v>152</v>
      </c>
      <c r="E22" t="s">
        <v>1129</v>
      </c>
      <c r="F22" t="s">
        <v>1130</v>
      </c>
      <c r="H22" s="5">
        <v>43909</v>
      </c>
      <c r="I22" t="s">
        <v>162</v>
      </c>
    </row>
    <row r="23" spans="1:9" x14ac:dyDescent="0.25">
      <c r="A23" t="s">
        <v>522</v>
      </c>
      <c r="B23" t="s">
        <v>1131</v>
      </c>
      <c r="C23" t="s">
        <v>1075</v>
      </c>
      <c r="D23" t="s">
        <v>524</v>
      </c>
      <c r="E23" t="s">
        <v>1132</v>
      </c>
      <c r="F23" t="s">
        <v>1133</v>
      </c>
      <c r="G23" t="s">
        <v>1134</v>
      </c>
      <c r="H23" s="5">
        <v>43270</v>
      </c>
      <c r="I23" t="s">
        <v>533</v>
      </c>
    </row>
    <row r="24" spans="1:9" x14ac:dyDescent="0.25">
      <c r="A24" t="s">
        <v>226</v>
      </c>
      <c r="B24" t="s">
        <v>1135</v>
      </c>
      <c r="C24" t="s">
        <v>1053</v>
      </c>
      <c r="D24" t="s">
        <v>228</v>
      </c>
      <c r="E24" t="s">
        <v>1136</v>
      </c>
      <c r="F24" t="s">
        <v>1137</v>
      </c>
      <c r="G24" t="s">
        <v>1138</v>
      </c>
      <c r="H24" s="5">
        <v>41786</v>
      </c>
      <c r="I24" t="s">
        <v>238</v>
      </c>
    </row>
    <row r="25" spans="1:9" x14ac:dyDescent="0.25">
      <c r="A25" t="s">
        <v>297</v>
      </c>
      <c r="B25" t="s">
        <v>1139</v>
      </c>
      <c r="D25" t="s">
        <v>299</v>
      </c>
      <c r="E25" t="s">
        <v>1129</v>
      </c>
      <c r="F25" t="s">
        <v>1140</v>
      </c>
      <c r="G25" t="s">
        <v>1141</v>
      </c>
      <c r="H25" s="5">
        <v>43089</v>
      </c>
      <c r="I25" t="s">
        <v>309</v>
      </c>
    </row>
    <row r="26" spans="1:9" x14ac:dyDescent="0.25">
      <c r="A26" t="s">
        <v>798</v>
      </c>
      <c r="B26" t="s">
        <v>1142</v>
      </c>
      <c r="D26" t="s">
        <v>800</v>
      </c>
      <c r="E26" t="s">
        <v>1129</v>
      </c>
      <c r="F26" t="s">
        <v>1143</v>
      </c>
      <c r="H26" s="5">
        <v>43384</v>
      </c>
      <c r="I26" t="s">
        <v>810</v>
      </c>
    </row>
    <row r="27" spans="1:9" x14ac:dyDescent="0.25">
      <c r="A27" t="s">
        <v>76</v>
      </c>
      <c r="B27" t="s">
        <v>1144</v>
      </c>
      <c r="C27" t="s">
        <v>1058</v>
      </c>
      <c r="D27" t="s">
        <v>78</v>
      </c>
      <c r="E27" t="s">
        <v>1145</v>
      </c>
      <c r="F27" t="s">
        <v>1146</v>
      </c>
      <c r="G27" t="s">
        <v>1147</v>
      </c>
      <c r="H27" s="5">
        <v>43270</v>
      </c>
      <c r="I27" t="s">
        <v>88</v>
      </c>
    </row>
    <row r="28" spans="1:9" x14ac:dyDescent="0.25">
      <c r="A28" t="s">
        <v>998</v>
      </c>
      <c r="B28" t="s">
        <v>1148</v>
      </c>
      <c r="C28" t="s">
        <v>1053</v>
      </c>
      <c r="D28" t="s">
        <v>1149</v>
      </c>
      <c r="E28" t="s">
        <v>1150</v>
      </c>
      <c r="F28" t="s">
        <v>1151</v>
      </c>
      <c r="G28" t="s">
        <v>1152</v>
      </c>
    </row>
    <row r="29" spans="1:9" x14ac:dyDescent="0.25">
      <c r="A29" t="s">
        <v>382</v>
      </c>
      <c r="B29" t="s">
        <v>1153</v>
      </c>
      <c r="D29" t="s">
        <v>384</v>
      </c>
      <c r="E29" t="s">
        <v>1129</v>
      </c>
      <c r="F29" t="s">
        <v>1154</v>
      </c>
      <c r="G29" t="s">
        <v>1155</v>
      </c>
      <c r="H29" s="5">
        <v>43872</v>
      </c>
      <c r="I29" t="s">
        <v>394</v>
      </c>
    </row>
    <row r="30" spans="1:9" x14ac:dyDescent="0.25">
      <c r="A30" t="s">
        <v>999</v>
      </c>
      <c r="B30" t="s">
        <v>1156</v>
      </c>
      <c r="C30" t="s">
        <v>1075</v>
      </c>
      <c r="D30" t="s">
        <v>1157</v>
      </c>
      <c r="E30" t="s">
        <v>1158</v>
      </c>
      <c r="F30" t="s">
        <v>1159</v>
      </c>
      <c r="G30" t="s">
        <v>1160</v>
      </c>
      <c r="H30" s="5">
        <v>43090</v>
      </c>
    </row>
    <row r="31" spans="1:9" x14ac:dyDescent="0.25">
      <c r="A31" t="s">
        <v>1000</v>
      </c>
      <c r="B31" t="s">
        <v>1161</v>
      </c>
      <c r="C31" t="s">
        <v>1053</v>
      </c>
      <c r="D31" t="s">
        <v>1162</v>
      </c>
      <c r="E31" t="s">
        <v>1064</v>
      </c>
      <c r="F31" t="s">
        <v>1163</v>
      </c>
      <c r="G31" t="s">
        <v>1066</v>
      </c>
      <c r="H31" s="5">
        <v>43909</v>
      </c>
    </row>
    <row r="32" spans="1:9" x14ac:dyDescent="0.25">
      <c r="A32" t="s">
        <v>1001</v>
      </c>
      <c r="B32" t="s">
        <v>1164</v>
      </c>
      <c r="C32" t="s">
        <v>1053</v>
      </c>
      <c r="D32" t="s">
        <v>1165</v>
      </c>
      <c r="E32" t="s">
        <v>1166</v>
      </c>
      <c r="F32" t="s">
        <v>1167</v>
      </c>
      <c r="G32" t="s">
        <v>1168</v>
      </c>
      <c r="H32" s="5">
        <v>42839</v>
      </c>
    </row>
    <row r="33" spans="1:9" x14ac:dyDescent="0.25">
      <c r="A33" t="s">
        <v>1002</v>
      </c>
      <c r="B33" t="s">
        <v>1169</v>
      </c>
      <c r="C33" t="s">
        <v>1045</v>
      </c>
      <c r="D33" t="s">
        <v>1170</v>
      </c>
      <c r="E33" t="s">
        <v>1077</v>
      </c>
      <c r="F33" t="s">
        <v>1171</v>
      </c>
      <c r="G33" t="s">
        <v>1172</v>
      </c>
      <c r="H33" s="5">
        <v>43817</v>
      </c>
    </row>
    <row r="34" spans="1:9" x14ac:dyDescent="0.25">
      <c r="A34" t="s">
        <v>1003</v>
      </c>
      <c r="B34" t="s">
        <v>1173</v>
      </c>
      <c r="C34" t="s">
        <v>1045</v>
      </c>
      <c r="D34" t="s">
        <v>1174</v>
      </c>
      <c r="E34" t="s">
        <v>1077</v>
      </c>
      <c r="F34" t="s">
        <v>1175</v>
      </c>
      <c r="G34" t="s">
        <v>1092</v>
      </c>
      <c r="H34" s="5">
        <v>43857</v>
      </c>
    </row>
    <row r="35" spans="1:9" x14ac:dyDescent="0.25">
      <c r="A35" t="s">
        <v>1004</v>
      </c>
      <c r="B35" t="s">
        <v>1176</v>
      </c>
      <c r="C35" t="s">
        <v>1053</v>
      </c>
      <c r="D35" t="s">
        <v>1177</v>
      </c>
      <c r="E35" t="s">
        <v>1178</v>
      </c>
      <c r="F35" t="s">
        <v>1179</v>
      </c>
      <c r="G35" t="s">
        <v>1141</v>
      </c>
      <c r="H35" s="5">
        <v>43444</v>
      </c>
    </row>
    <row r="36" spans="1:9" x14ac:dyDescent="0.25">
      <c r="A36" t="s">
        <v>1005</v>
      </c>
      <c r="B36" t="s">
        <v>1180</v>
      </c>
      <c r="C36" t="s">
        <v>1053</v>
      </c>
      <c r="D36" t="s">
        <v>1181</v>
      </c>
      <c r="E36" t="s">
        <v>1178</v>
      </c>
      <c r="F36" t="s">
        <v>1182</v>
      </c>
      <c r="G36" t="s">
        <v>1141</v>
      </c>
      <c r="H36" s="5">
        <v>43444</v>
      </c>
    </row>
    <row r="37" spans="1:9" x14ac:dyDescent="0.25">
      <c r="A37" t="s">
        <v>696</v>
      </c>
      <c r="B37" t="s">
        <v>1183</v>
      </c>
      <c r="C37" t="s">
        <v>1053</v>
      </c>
      <c r="D37" t="s">
        <v>698</v>
      </c>
      <c r="E37" t="s">
        <v>1178</v>
      </c>
      <c r="F37" t="s">
        <v>1184</v>
      </c>
      <c r="G37" t="s">
        <v>1185</v>
      </c>
      <c r="H37" s="5">
        <v>43342</v>
      </c>
      <c r="I37" t="s">
        <v>708</v>
      </c>
    </row>
    <row r="38" spans="1:9" x14ac:dyDescent="0.25">
      <c r="A38" t="s">
        <v>1006</v>
      </c>
      <c r="B38" t="s">
        <v>1186</v>
      </c>
      <c r="C38" t="s">
        <v>1045</v>
      </c>
      <c r="D38" t="s">
        <v>1187</v>
      </c>
      <c r="E38" t="s">
        <v>1077</v>
      </c>
      <c r="F38" t="s">
        <v>1188</v>
      </c>
      <c r="G38" t="s">
        <v>1189</v>
      </c>
      <c r="H38" s="5">
        <v>43584</v>
      </c>
    </row>
    <row r="39" spans="1:9" x14ac:dyDescent="0.25">
      <c r="A39" t="s">
        <v>923</v>
      </c>
      <c r="B39" t="s">
        <v>1190</v>
      </c>
      <c r="C39" t="s">
        <v>1102</v>
      </c>
      <c r="D39" t="s">
        <v>925</v>
      </c>
      <c r="E39" t="s">
        <v>1064</v>
      </c>
      <c r="F39" t="s">
        <v>1191</v>
      </c>
      <c r="G39" t="s">
        <v>1192</v>
      </c>
      <c r="H39" s="5">
        <v>43843</v>
      </c>
      <c r="I39" t="s">
        <v>935</v>
      </c>
    </row>
    <row r="40" spans="1:9" x14ac:dyDescent="0.25">
      <c r="A40" t="s">
        <v>1007</v>
      </c>
      <c r="B40" t="s">
        <v>1193</v>
      </c>
      <c r="C40" t="s">
        <v>1053</v>
      </c>
      <c r="D40" t="s">
        <v>1194</v>
      </c>
      <c r="E40" t="s">
        <v>1064</v>
      </c>
      <c r="F40" t="s">
        <v>1195</v>
      </c>
      <c r="G40" t="s">
        <v>1196</v>
      </c>
      <c r="H40" s="5">
        <v>43845</v>
      </c>
    </row>
    <row r="41" spans="1:9" x14ac:dyDescent="0.25">
      <c r="A41" t="s">
        <v>1008</v>
      </c>
      <c r="B41" t="s">
        <v>1197</v>
      </c>
      <c r="C41" t="s">
        <v>1053</v>
      </c>
      <c r="D41" t="s">
        <v>1198</v>
      </c>
      <c r="E41" t="s">
        <v>1117</v>
      </c>
      <c r="F41" t="s">
        <v>1199</v>
      </c>
      <c r="G41" t="s">
        <v>1200</v>
      </c>
      <c r="H41" s="5">
        <v>43469</v>
      </c>
    </row>
    <row r="42" spans="1:9" x14ac:dyDescent="0.25">
      <c r="A42" t="s">
        <v>1009</v>
      </c>
      <c r="B42" t="s">
        <v>1201</v>
      </c>
      <c r="C42" t="s">
        <v>1053</v>
      </c>
      <c r="D42" t="s">
        <v>1202</v>
      </c>
      <c r="E42" t="s">
        <v>1117</v>
      </c>
      <c r="F42" t="s">
        <v>1203</v>
      </c>
      <c r="G42" t="s">
        <v>1066</v>
      </c>
      <c r="H42" s="5">
        <v>42237</v>
      </c>
    </row>
    <row r="43" spans="1:9" x14ac:dyDescent="0.25">
      <c r="A43" t="s">
        <v>211</v>
      </c>
      <c r="B43" t="s">
        <v>1204</v>
      </c>
      <c r="D43" t="s">
        <v>213</v>
      </c>
      <c r="E43" t="s">
        <v>1158</v>
      </c>
      <c r="F43" t="s">
        <v>1205</v>
      </c>
      <c r="G43" t="s">
        <v>1206</v>
      </c>
      <c r="H43" s="5">
        <v>43916</v>
      </c>
      <c r="I43" t="s">
        <v>223</v>
      </c>
    </row>
    <row r="44" spans="1:9" x14ac:dyDescent="0.25">
      <c r="A44" t="s">
        <v>1010</v>
      </c>
      <c r="B44" t="s">
        <v>1207</v>
      </c>
      <c r="C44" t="s">
        <v>1058</v>
      </c>
      <c r="D44" t="s">
        <v>1208</v>
      </c>
      <c r="E44" t="s">
        <v>1209</v>
      </c>
      <c r="F44" t="s">
        <v>1210</v>
      </c>
      <c r="G44" t="s">
        <v>1211</v>
      </c>
      <c r="H44" s="5">
        <v>43648</v>
      </c>
      <c r="I44" t="s">
        <v>1212</v>
      </c>
    </row>
    <row r="45" spans="1:9" x14ac:dyDescent="0.25">
      <c r="A45" t="s">
        <v>1011</v>
      </c>
      <c r="B45" t="s">
        <v>1213</v>
      </c>
      <c r="C45" t="s">
        <v>1053</v>
      </c>
      <c r="D45" t="s">
        <v>1214</v>
      </c>
      <c r="E45" t="s">
        <v>1178</v>
      </c>
      <c r="F45" t="s">
        <v>1215</v>
      </c>
      <c r="G45" t="s">
        <v>1216</v>
      </c>
      <c r="H45" s="5">
        <v>43922</v>
      </c>
    </row>
    <row r="46" spans="1:9" x14ac:dyDescent="0.25">
      <c r="A46" t="s">
        <v>1012</v>
      </c>
      <c r="B46" t="s">
        <v>1221</v>
      </c>
      <c r="C46" t="s">
        <v>1075</v>
      </c>
      <c r="D46" t="s">
        <v>1222</v>
      </c>
      <c r="E46" t="s">
        <v>1077</v>
      </c>
      <c r="F46" t="s">
        <v>1223</v>
      </c>
      <c r="G46" t="s">
        <v>1224</v>
      </c>
      <c r="H46" s="5">
        <v>43298</v>
      </c>
    </row>
    <row r="47" spans="1:9" x14ac:dyDescent="0.25">
      <c r="A47" t="s">
        <v>1012</v>
      </c>
      <c r="B47" t="s">
        <v>1217</v>
      </c>
      <c r="C47" t="s">
        <v>1075</v>
      </c>
      <c r="D47" t="s">
        <v>1218</v>
      </c>
      <c r="E47" t="s">
        <v>1077</v>
      </c>
      <c r="F47" t="s">
        <v>1219</v>
      </c>
      <c r="G47" t="s">
        <v>1220</v>
      </c>
      <c r="H47" s="5">
        <v>43787</v>
      </c>
    </row>
    <row r="48" spans="1:9" x14ac:dyDescent="0.25">
      <c r="A48" t="s">
        <v>1013</v>
      </c>
      <c r="B48" t="s">
        <v>1225</v>
      </c>
      <c r="C48" t="s">
        <v>1053</v>
      </c>
      <c r="D48" t="s">
        <v>1226</v>
      </c>
      <c r="E48" t="s">
        <v>1178</v>
      </c>
      <c r="F48" t="s">
        <v>1227</v>
      </c>
      <c r="G48" t="s">
        <v>1228</v>
      </c>
      <c r="H48" s="5">
        <v>43817</v>
      </c>
    </row>
    <row r="49" spans="1:9" x14ac:dyDescent="0.25">
      <c r="A49" t="s">
        <v>397</v>
      </c>
      <c r="B49" t="s">
        <v>1229</v>
      </c>
      <c r="C49" t="s">
        <v>1053</v>
      </c>
      <c r="D49" t="s">
        <v>399</v>
      </c>
      <c r="E49" t="s">
        <v>1230</v>
      </c>
      <c r="F49" t="s">
        <v>1231</v>
      </c>
      <c r="G49" t="s">
        <v>1232</v>
      </c>
      <c r="H49" s="5">
        <v>43560</v>
      </c>
      <c r="I49" t="s">
        <v>409</v>
      </c>
    </row>
    <row r="50" spans="1:9" x14ac:dyDescent="0.25">
      <c r="A50" t="s">
        <v>1014</v>
      </c>
      <c r="B50" t="s">
        <v>1233</v>
      </c>
      <c r="C50" t="s">
        <v>1053</v>
      </c>
      <c r="D50" t="s">
        <v>1234</v>
      </c>
      <c r="E50" t="s">
        <v>1077</v>
      </c>
      <c r="F50" t="s">
        <v>1235</v>
      </c>
      <c r="G50" t="s">
        <v>1236</v>
      </c>
      <c r="H50" s="5">
        <v>41943</v>
      </c>
    </row>
    <row r="51" spans="1:9" x14ac:dyDescent="0.25">
      <c r="A51" t="s">
        <v>855</v>
      </c>
      <c r="B51" t="s">
        <v>1237</v>
      </c>
      <c r="C51" t="s">
        <v>1102</v>
      </c>
      <c r="D51" t="s">
        <v>857</v>
      </c>
      <c r="E51" t="s">
        <v>1238</v>
      </c>
      <c r="F51" t="s">
        <v>1239</v>
      </c>
      <c r="G51" t="s">
        <v>1240</v>
      </c>
      <c r="H51" s="5">
        <v>43910</v>
      </c>
      <c r="I51" t="s">
        <v>867</v>
      </c>
    </row>
    <row r="52" spans="1:9" x14ac:dyDescent="0.25">
      <c r="A52" t="s">
        <v>440</v>
      </c>
      <c r="B52" t="s">
        <v>1241</v>
      </c>
      <c r="D52" t="s">
        <v>442</v>
      </c>
      <c r="E52" t="s">
        <v>1242</v>
      </c>
      <c r="F52" t="s">
        <v>1243</v>
      </c>
      <c r="G52" t="s">
        <v>1244</v>
      </c>
      <c r="H52" s="5">
        <v>42866</v>
      </c>
      <c r="I52" t="s">
        <v>452</v>
      </c>
    </row>
    <row r="53" spans="1:9" x14ac:dyDescent="0.25">
      <c r="A53" t="s">
        <v>1015</v>
      </c>
      <c r="B53" t="s">
        <v>1245</v>
      </c>
      <c r="C53" t="s">
        <v>1075</v>
      </c>
      <c r="D53" t="s">
        <v>1246</v>
      </c>
      <c r="E53" t="s">
        <v>1064</v>
      </c>
      <c r="F53" t="s">
        <v>1247</v>
      </c>
      <c r="G53" t="s">
        <v>1248</v>
      </c>
      <c r="H53" s="5">
        <v>43257</v>
      </c>
    </row>
    <row r="54" spans="1:9" x14ac:dyDescent="0.25">
      <c r="A54" t="s">
        <v>1016</v>
      </c>
      <c r="B54" t="s">
        <v>1249</v>
      </c>
      <c r="C54" t="s">
        <v>1075</v>
      </c>
      <c r="D54" t="s">
        <v>1250</v>
      </c>
      <c r="E54" t="s">
        <v>1064</v>
      </c>
      <c r="F54" t="s">
        <v>1251</v>
      </c>
      <c r="G54" t="s">
        <v>1252</v>
      </c>
      <c r="H54" s="5">
        <v>43292</v>
      </c>
    </row>
    <row r="55" spans="1:9" x14ac:dyDescent="0.25">
      <c r="A55" t="s">
        <v>1017</v>
      </c>
      <c r="B55" t="s">
        <v>1253</v>
      </c>
      <c r="C55" t="s">
        <v>1075</v>
      </c>
      <c r="D55" t="s">
        <v>1254</v>
      </c>
      <c r="E55" t="s">
        <v>1064</v>
      </c>
      <c r="F55" t="s">
        <v>1255</v>
      </c>
      <c r="G55" t="s">
        <v>1152</v>
      </c>
      <c r="H55" s="5">
        <v>43242</v>
      </c>
    </row>
    <row r="56" spans="1:9" x14ac:dyDescent="0.25">
      <c r="A56" t="s">
        <v>1018</v>
      </c>
      <c r="B56" t="s">
        <v>1256</v>
      </c>
      <c r="C56" t="s">
        <v>1058</v>
      </c>
      <c r="D56" t="s">
        <v>1257</v>
      </c>
      <c r="E56" t="s">
        <v>1064</v>
      </c>
      <c r="F56" t="s">
        <v>1258</v>
      </c>
      <c r="G56" t="s">
        <v>1259</v>
      </c>
      <c r="H56" s="5">
        <v>43766</v>
      </c>
    </row>
    <row r="57" spans="1:9" x14ac:dyDescent="0.25">
      <c r="A57" t="s">
        <v>1019</v>
      </c>
      <c r="B57" t="s">
        <v>1260</v>
      </c>
      <c r="C57" t="s">
        <v>1053</v>
      </c>
      <c r="D57" t="s">
        <v>1261</v>
      </c>
      <c r="E57" t="s">
        <v>1077</v>
      </c>
      <c r="F57" t="s">
        <v>1262</v>
      </c>
      <c r="G57" t="s">
        <v>1263</v>
      </c>
      <c r="H57" s="5">
        <v>42625</v>
      </c>
    </row>
    <row r="58" spans="1:9" x14ac:dyDescent="0.25">
      <c r="A58" t="s">
        <v>1020</v>
      </c>
      <c r="B58" t="s">
        <v>1264</v>
      </c>
      <c r="C58" t="s">
        <v>1053</v>
      </c>
      <c r="D58" t="s">
        <v>1265</v>
      </c>
      <c r="E58" t="s">
        <v>1158</v>
      </c>
      <c r="F58" t="s">
        <v>1266</v>
      </c>
      <c r="G58" t="s">
        <v>1267</v>
      </c>
      <c r="H58" s="5">
        <v>43920</v>
      </c>
    </row>
    <row r="59" spans="1:9" x14ac:dyDescent="0.25">
      <c r="A59" t="s">
        <v>1021</v>
      </c>
      <c r="B59" t="s">
        <v>1268</v>
      </c>
      <c r="C59" t="s">
        <v>1269</v>
      </c>
      <c r="D59" t="s">
        <v>1270</v>
      </c>
      <c r="E59" t="s">
        <v>1077</v>
      </c>
      <c r="F59" t="s">
        <v>1271</v>
      </c>
      <c r="G59" t="s">
        <v>1272</v>
      </c>
      <c r="H59" s="5">
        <v>43685</v>
      </c>
    </row>
    <row r="60" spans="1:9" x14ac:dyDescent="0.25">
      <c r="A60" t="s">
        <v>1022</v>
      </c>
      <c r="B60" t="s">
        <v>1273</v>
      </c>
      <c r="C60" t="s">
        <v>1053</v>
      </c>
      <c r="D60" s="2" t="s">
        <v>1274</v>
      </c>
      <c r="E60" t="s">
        <v>1064</v>
      </c>
      <c r="F60" t="s">
        <v>1275</v>
      </c>
      <c r="G60" t="s">
        <v>1276</v>
      </c>
      <c r="H60" s="5">
        <v>43711</v>
      </c>
    </row>
    <row r="61" spans="1:9" x14ac:dyDescent="0.25">
      <c r="A61" t="s">
        <v>1023</v>
      </c>
      <c r="B61" t="s">
        <v>1277</v>
      </c>
      <c r="C61" t="s">
        <v>1053</v>
      </c>
      <c r="D61" t="s">
        <v>1278</v>
      </c>
      <c r="E61" t="s">
        <v>1077</v>
      </c>
      <c r="F61" t="s">
        <v>1279</v>
      </c>
      <c r="G61" t="s">
        <v>1280</v>
      </c>
      <c r="H61" s="5">
        <v>42124</v>
      </c>
    </row>
    <row r="62" spans="1:9" x14ac:dyDescent="0.25">
      <c r="A62" t="s">
        <v>1024</v>
      </c>
      <c r="B62" t="s">
        <v>1281</v>
      </c>
      <c r="C62" t="s">
        <v>1053</v>
      </c>
      <c r="D62" t="s">
        <v>1282</v>
      </c>
      <c r="E62" t="s">
        <v>1178</v>
      </c>
      <c r="F62" t="s">
        <v>1283</v>
      </c>
      <c r="G62" t="s">
        <v>1284</v>
      </c>
      <c r="H62" s="5">
        <v>43922</v>
      </c>
    </row>
    <row r="63" spans="1:9" x14ac:dyDescent="0.25">
      <c r="A63" t="s">
        <v>468</v>
      </c>
      <c r="B63" t="s">
        <v>1285</v>
      </c>
      <c r="D63" t="s">
        <v>470</v>
      </c>
      <c r="E63" t="s">
        <v>1286</v>
      </c>
      <c r="F63" t="s">
        <v>1287</v>
      </c>
      <c r="G63" t="s">
        <v>1141</v>
      </c>
      <c r="H63" s="5">
        <v>43013</v>
      </c>
      <c r="I63" t="s">
        <v>480</v>
      </c>
    </row>
    <row r="64" spans="1:9" x14ac:dyDescent="0.25">
      <c r="A64" t="s">
        <v>1025</v>
      </c>
      <c r="B64" t="s">
        <v>1288</v>
      </c>
      <c r="D64" t="s">
        <v>1289</v>
      </c>
      <c r="E64" t="s">
        <v>1290</v>
      </c>
      <c r="F64" t="s">
        <v>1291</v>
      </c>
      <c r="G64" t="s">
        <v>1141</v>
      </c>
      <c r="H64" s="5">
        <v>43914</v>
      </c>
    </row>
    <row r="65" spans="1:9" x14ac:dyDescent="0.25">
      <c r="A65" t="s">
        <v>1026</v>
      </c>
      <c r="B65" t="s">
        <v>1292</v>
      </c>
      <c r="D65" t="s">
        <v>1293</v>
      </c>
      <c r="E65" t="s">
        <v>1290</v>
      </c>
      <c r="F65" t="s">
        <v>1294</v>
      </c>
      <c r="G65" t="s">
        <v>1066</v>
      </c>
      <c r="H65" s="5">
        <v>43527</v>
      </c>
    </row>
    <row r="66" spans="1:9" x14ac:dyDescent="0.25">
      <c r="A66" t="s">
        <v>1027</v>
      </c>
      <c r="B66" t="s">
        <v>1295</v>
      </c>
      <c r="D66" t="s">
        <v>1296</v>
      </c>
      <c r="E66" t="s">
        <v>1290</v>
      </c>
      <c r="F66" t="s">
        <v>1297</v>
      </c>
      <c r="G66" t="s">
        <v>1141</v>
      </c>
      <c r="H66" s="5">
        <v>43914</v>
      </c>
    </row>
    <row r="67" spans="1:9" x14ac:dyDescent="0.25">
      <c r="A67" t="s">
        <v>1028</v>
      </c>
      <c r="B67" t="s">
        <v>1298</v>
      </c>
      <c r="D67" t="s">
        <v>1299</v>
      </c>
      <c r="E67" t="s">
        <v>1290</v>
      </c>
      <c r="F67" t="s">
        <v>1300</v>
      </c>
      <c r="G67" t="s">
        <v>1141</v>
      </c>
      <c r="H67" s="5">
        <v>43904</v>
      </c>
    </row>
    <row r="68" spans="1:9" x14ac:dyDescent="0.25">
      <c r="A68" t="s">
        <v>1029</v>
      </c>
      <c r="B68" t="s">
        <v>1301</v>
      </c>
      <c r="C68" t="s">
        <v>1053</v>
      </c>
      <c r="D68" t="s">
        <v>1302</v>
      </c>
      <c r="E68" t="s">
        <v>1166</v>
      </c>
      <c r="F68" t="s">
        <v>1303</v>
      </c>
      <c r="G68" t="s">
        <v>1304</v>
      </c>
      <c r="H68" s="5">
        <v>42986</v>
      </c>
    </row>
    <row r="69" spans="1:9" x14ac:dyDescent="0.25">
      <c r="A69" t="s">
        <v>869</v>
      </c>
      <c r="B69" t="s">
        <v>1305</v>
      </c>
      <c r="D69" t="s">
        <v>871</v>
      </c>
      <c r="E69" t="s">
        <v>1129</v>
      </c>
      <c r="F69" t="s">
        <v>1306</v>
      </c>
      <c r="G69" t="s">
        <v>1307</v>
      </c>
      <c r="H69" s="5">
        <v>43102</v>
      </c>
      <c r="I69" t="s">
        <v>880</v>
      </c>
    </row>
    <row r="70" spans="1:9" x14ac:dyDescent="0.25">
      <c r="A70" t="s">
        <v>1030</v>
      </c>
      <c r="B70" t="s">
        <v>1308</v>
      </c>
      <c r="C70" t="s">
        <v>1102</v>
      </c>
      <c r="D70" t="s">
        <v>1309</v>
      </c>
      <c r="E70" t="s">
        <v>1064</v>
      </c>
      <c r="F70" t="s">
        <v>1310</v>
      </c>
      <c r="G70" t="s">
        <v>1152</v>
      </c>
      <c r="H70" s="5">
        <v>43553</v>
      </c>
    </row>
    <row r="71" spans="1:9" x14ac:dyDescent="0.25">
      <c r="A71" t="s">
        <v>1031</v>
      </c>
      <c r="B71" t="s">
        <v>1311</v>
      </c>
      <c r="C71" t="s">
        <v>1075</v>
      </c>
      <c r="D71" t="s">
        <v>1312</v>
      </c>
      <c r="E71" t="s">
        <v>1077</v>
      </c>
      <c r="F71" t="s">
        <v>1313</v>
      </c>
      <c r="G71" t="s">
        <v>1314</v>
      </c>
      <c r="H71" s="5">
        <v>43700</v>
      </c>
    </row>
  </sheetData>
  <sortState xmlns:xlrd2="http://schemas.microsoft.com/office/spreadsheetml/2017/richdata2" ref="A2:I71">
    <sortCondition ref="A2:A71"/>
    <sortCondition ref="B2:B71"/>
  </sortState>
  <hyperlinks>
    <hyperlink ref="D60" r:id="rId1" xr:uid="{5570CAA2-7681-486D-B7F8-CDDAD18D451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AB8C-A8F7-4A8E-9604-67B1F225CDE9}">
  <dimension ref="A1:E109"/>
  <sheetViews>
    <sheetView workbookViewId="0">
      <selection activeCell="E2" sqref="E2"/>
    </sheetView>
  </sheetViews>
  <sheetFormatPr defaultRowHeight="15" x14ac:dyDescent="0.25"/>
  <cols>
    <col min="1" max="2" width="41" style="4" customWidth="1"/>
    <col min="4" max="4" width="61.7109375" customWidth="1"/>
    <col min="5" max="5" width="55" customWidth="1"/>
  </cols>
  <sheetData>
    <row r="1" spans="1:5" x14ac:dyDescent="0.25">
      <c r="A1" s="4" t="s">
        <v>1033</v>
      </c>
      <c r="B1" s="4" t="s">
        <v>1032</v>
      </c>
      <c r="C1" t="s">
        <v>1034</v>
      </c>
      <c r="D1" t="s">
        <v>1315</v>
      </c>
    </row>
    <row r="2" spans="1:5" ht="30" x14ac:dyDescent="0.25">
      <c r="A2" s="4" t="s">
        <v>243</v>
      </c>
      <c r="B2" s="4" t="s">
        <v>243</v>
      </c>
      <c r="C2" t="b">
        <f>AND((A2&lt;&gt;B2),NOT(ISBLANK(B2)))</f>
        <v>0</v>
      </c>
      <c r="D2" t="str">
        <f>IF(C2,B2,A2)</f>
        <v>2014-EarthCube-BuildingBlocks-EnablingCollaboration-14402930</v>
      </c>
      <c r="E2" t="str">
        <f>IFERROR(VLOOKUP(B2,EarthCubeRepos2021!C1:H65,2,FALSE),VLOOKUP(A2,[1]ECGitRepositoryInventory!$C$2:$F$71,1,FALSE))</f>
        <v>NCAR/2014-EarthCube-BuildingBlocks-EnablingCollaboration-14402930</v>
      </c>
    </row>
    <row r="3" spans="1:5" ht="45" x14ac:dyDescent="0.25">
      <c r="A3" s="4" t="s">
        <v>769</v>
      </c>
      <c r="B3" s="4" t="s">
        <v>769</v>
      </c>
      <c r="C3" t="b">
        <f t="shared" ref="C3:C66" si="0">AND((A3&lt;&gt;B3),NOT(ISBLANK(B3)))</f>
        <v>0</v>
      </c>
      <c r="D3" t="str">
        <f t="shared" ref="D3:D66" si="1">IF(C3,B3,A3)</f>
        <v>2014-EarthCube-BuildingBlocks-EnablingCollaboration-14402930-vivo-source</v>
      </c>
      <c r="E3" t="str">
        <f>IFERROR(VLOOKUP(B3,EarthCubeRepos2021!C2:H66,2,FALSE),VLOOKUP(A3,[1]ECGitRepositoryInventory!$C$2:$F$71,1,FALSE))</f>
        <v>NCAR/2014-EarthCube-BuildingBlocks-EnablingCollaboration-14402930-vivo-source</v>
      </c>
    </row>
    <row r="4" spans="1:5" x14ac:dyDescent="0.25">
      <c r="B4" s="4" t="s">
        <v>882</v>
      </c>
      <c r="C4" t="b">
        <f t="shared" si="0"/>
        <v>1</v>
      </c>
      <c r="D4" t="str">
        <f t="shared" si="1"/>
        <v>AboutDigitalCrust</v>
      </c>
      <c r="E4" t="str">
        <f>IFERROR(VLOOKUP(B4,EarthCubeRepos2021!C3:H67,2,FALSE),VLOOKUP(A4,[1]ECGitRepositoryInventory!$C$2:$F$71,1,FALSE))</f>
        <v>digitalcrust/AboutDigitalCrust</v>
      </c>
    </row>
    <row r="5" spans="1:5" x14ac:dyDescent="0.25">
      <c r="B5" s="4" t="s">
        <v>895</v>
      </c>
      <c r="C5" t="b">
        <f t="shared" si="0"/>
        <v>1</v>
      </c>
      <c r="D5" t="str">
        <f t="shared" si="1"/>
        <v>ASSET</v>
      </c>
      <c r="E5" t="str">
        <f>IFERROR(VLOOKUP(B5,EarthCubeRepos2021!C4:H68,2,FALSE),VLOOKUP(A5,[1]ECGitRepositoryInventory!$C$2:$F$71,1,FALSE))</f>
        <v>NCAR/ASSET</v>
      </c>
    </row>
    <row r="6" spans="1:5" x14ac:dyDescent="0.25">
      <c r="A6" s="4" t="s">
        <v>58</v>
      </c>
      <c r="B6" s="4" t="s">
        <v>58</v>
      </c>
      <c r="C6" t="b">
        <f t="shared" si="0"/>
        <v>0</v>
      </c>
      <c r="D6" t="str">
        <f t="shared" si="1"/>
        <v>cc</v>
      </c>
      <c r="E6" t="str">
        <f>IFERROR(VLOOKUP(B6,EarthCubeRepos2021!C5:H69,2,FALSE),VLOOKUP(A6,[1]ECGitRepositoryInventory!$C$2:$F$71,1,FALSE))</f>
        <v>CSISS/cc</v>
      </c>
    </row>
    <row r="7" spans="1:5" x14ac:dyDescent="0.25">
      <c r="A7" s="4" t="s">
        <v>989</v>
      </c>
      <c r="C7" t="b">
        <f t="shared" si="0"/>
        <v>0</v>
      </c>
      <c r="D7" t="str">
        <f t="shared" si="1"/>
        <v>cc-thredds-pycsw</v>
      </c>
      <c r="E7" t="str">
        <f>IFERROR(VLOOKUP(B7,EarthCubeRepos2021!C6:H70,2,FALSE),VLOOKUP(A7,[1]ECGitRepositoryInventory!$C$2:$F$71,1,FALSE))</f>
        <v>cc-thredds-pycsw</v>
      </c>
    </row>
    <row r="8" spans="1:5" x14ac:dyDescent="0.25">
      <c r="A8" s="4" t="s">
        <v>179</v>
      </c>
      <c r="B8" s="4" t="s">
        <v>179</v>
      </c>
      <c r="C8" t="b">
        <f t="shared" si="0"/>
        <v>0</v>
      </c>
      <c r="D8" t="str">
        <f t="shared" si="1"/>
        <v>CDFRegistryWG</v>
      </c>
      <c r="E8" t="str">
        <f>IFERROR(VLOOKUP(B8,EarthCubeRepos2021!C7:H71,2,FALSE),VLOOKUP(A8,[1]ECGitRepositoryInventory!$C$2:$F$71,1,FALSE))</f>
        <v>fils/CDFRegistryWG</v>
      </c>
    </row>
    <row r="9" spans="1:5" x14ac:dyDescent="0.25">
      <c r="A9" s="4" t="s">
        <v>909</v>
      </c>
      <c r="B9" s="4" t="s">
        <v>909</v>
      </c>
      <c r="C9" t="b">
        <f t="shared" si="0"/>
        <v>0</v>
      </c>
      <c r="D9" t="str">
        <f t="shared" si="1"/>
        <v>CDFSemanticNetwork</v>
      </c>
      <c r="E9" t="str">
        <f>IFERROR(VLOOKUP(B9,EarthCubeRepos2021!C8:H72,2,FALSE),VLOOKUP(A9,[1]ECGitRepositoryInventory!$C$2:$F$71,1,FALSE))</f>
        <v>earthcubearchitecture-project418/CDFSemanticNetwork</v>
      </c>
    </row>
    <row r="10" spans="1:5" x14ac:dyDescent="0.25">
      <c r="B10" s="4" t="s">
        <v>559</v>
      </c>
      <c r="C10" t="b">
        <f t="shared" si="0"/>
        <v>1</v>
      </c>
      <c r="D10" t="str">
        <f t="shared" si="1"/>
        <v>cf-xarray-earthcube</v>
      </c>
      <c r="E10" t="str">
        <f>IFERROR(VLOOKUP(B10,EarthCubeRepos2021!C9:H73,2,FALSE),VLOOKUP(A10,[1]ECGitRepositoryInventory!$C$2:$F$71,1,FALSE))</f>
        <v>malmans2/cf-xarray-earthcube</v>
      </c>
    </row>
    <row r="11" spans="1:5" x14ac:dyDescent="0.25">
      <c r="A11" s="4" t="s">
        <v>0</v>
      </c>
      <c r="B11" s="4" t="s">
        <v>0</v>
      </c>
      <c r="C11" t="b">
        <f t="shared" si="0"/>
        <v>0</v>
      </c>
      <c r="D11" t="str">
        <f t="shared" si="1"/>
        <v>chords</v>
      </c>
      <c r="E11" t="str">
        <f>IFERROR(VLOOKUP(B11,EarthCubeRepos2021!C10:H74,2,FALSE),VLOOKUP(A11,[1]ECGitRepositoryInventory!$C$2:$F$71,1,FALSE))</f>
        <v>earthcubeprojects-chords/chords</v>
      </c>
    </row>
    <row r="12" spans="1:5" x14ac:dyDescent="0.25">
      <c r="A12" s="4" t="s">
        <v>425</v>
      </c>
      <c r="B12" s="4" t="s">
        <v>425</v>
      </c>
      <c r="C12" t="b">
        <f t="shared" si="0"/>
        <v>0</v>
      </c>
      <c r="D12" t="str">
        <f t="shared" si="1"/>
        <v>chords-docs</v>
      </c>
      <c r="E12" t="str">
        <f>IFERROR(VLOOKUP(B12,EarthCubeRepos2021!C11:H75,2,FALSE),VLOOKUP(A12,[1]ECGitRepositoryInventory!$C$2:$F$71,1,FALSE))</f>
        <v>earthcubeprojects-chords/chords-docs</v>
      </c>
    </row>
    <row r="13" spans="1:5" x14ac:dyDescent="0.25">
      <c r="A13" s="4" t="s">
        <v>990</v>
      </c>
      <c r="C13" t="b">
        <f t="shared" si="0"/>
        <v>0</v>
      </c>
      <c r="D13" t="str">
        <f t="shared" si="1"/>
        <v>cinergi_dispatch_dev</v>
      </c>
      <c r="E13" t="str">
        <f>IFERROR(VLOOKUP(B13,EarthCubeRepos2021!C12:H76,2,FALSE),VLOOKUP(A13,[1]ECGitRepositoryInventory!$C$2:$F$71,1,FALSE))</f>
        <v>cinergi_dispatch_dev</v>
      </c>
    </row>
    <row r="14" spans="1:5" x14ac:dyDescent="0.25">
      <c r="A14" s="4" t="s">
        <v>991</v>
      </c>
      <c r="C14" t="b">
        <f t="shared" si="0"/>
        <v>0</v>
      </c>
      <c r="D14" t="str">
        <f t="shared" si="1"/>
        <v>cinergi-annotator</v>
      </c>
      <c r="E14" t="str">
        <f>IFERROR(VLOOKUP(B14,EarthCubeRepos2021!C13:H77,2,FALSE),VLOOKUP(A14,[1]ECGitRepositoryInventory!$C$2:$F$71,1,FALSE))</f>
        <v>cinergi-annotator</v>
      </c>
    </row>
    <row r="15" spans="1:5" x14ac:dyDescent="0.25">
      <c r="A15" s="4" t="s">
        <v>992</v>
      </c>
      <c r="C15" t="b">
        <f t="shared" si="0"/>
        <v>0</v>
      </c>
      <c r="D15" t="str">
        <f t="shared" si="1"/>
        <v>CINERGIDataCuration</v>
      </c>
      <c r="E15" t="str">
        <f>IFERROR(VLOOKUP(B15,EarthCubeRepos2021!C14:H78,2,FALSE),VLOOKUP(A15,[1]ECGitRepositoryInventory!$C$2:$F$71,1,FALSE))</f>
        <v>CINERGIDataCuration</v>
      </c>
    </row>
    <row r="16" spans="1:5" x14ac:dyDescent="0.25">
      <c r="A16" s="4" t="s">
        <v>993</v>
      </c>
      <c r="C16" t="b">
        <f t="shared" si="0"/>
        <v>0</v>
      </c>
      <c r="D16" t="str">
        <f t="shared" si="1"/>
        <v>cinergi-enhancers</v>
      </c>
      <c r="E16" t="str">
        <f>IFERROR(VLOOKUP(B16,EarthCubeRepos2021!C15:H79,2,FALSE),VLOOKUP(A16,[1]ECGitRepositoryInventory!$C$2:$F$71,1,FALSE))</f>
        <v>cinergi-enhancers</v>
      </c>
    </row>
    <row r="17" spans="1:5" x14ac:dyDescent="0.25">
      <c r="A17" s="4" t="s">
        <v>994</v>
      </c>
      <c r="C17" t="b">
        <f t="shared" si="0"/>
        <v>0</v>
      </c>
      <c r="D17" t="str">
        <f t="shared" si="1"/>
        <v>CINERGI-PROV</v>
      </c>
      <c r="E17" t="str">
        <f>IFERROR(VLOOKUP(B17,EarthCubeRepos2021!C16:H80,2,FALSE),VLOOKUP(A17,[1]ECGitRepositoryInventory!$C$2:$F$71,1,FALSE))</f>
        <v>CINERGI-PROV</v>
      </c>
    </row>
    <row r="18" spans="1:5" x14ac:dyDescent="0.25">
      <c r="A18" s="4" t="s">
        <v>354</v>
      </c>
      <c r="B18" s="4" t="s">
        <v>354</v>
      </c>
      <c r="C18" t="b">
        <f t="shared" si="0"/>
        <v>0</v>
      </c>
      <c r="D18" t="str">
        <f t="shared" si="1"/>
        <v>CINERGIWebCrawler</v>
      </c>
      <c r="E18" t="str">
        <f>IFERROR(VLOOKUP(B18,EarthCubeRepos2021!C17:H81,2,FALSE),VLOOKUP(A18,[1]ECGitRepositoryInventory!$C$2:$F$71,1,FALSE))</f>
        <v>CINERGIWebCrawler</v>
      </c>
    </row>
    <row r="19" spans="1:5" x14ac:dyDescent="0.25">
      <c r="B19" s="4" t="s">
        <v>657</v>
      </c>
      <c r="C19" t="b">
        <f t="shared" si="0"/>
        <v>1</v>
      </c>
      <c r="D19" t="str">
        <f t="shared" si="1"/>
        <v>Code-Final---Earthcube-</v>
      </c>
      <c r="E19" t="s">
        <v>658</v>
      </c>
    </row>
    <row r="20" spans="1:5" x14ac:dyDescent="0.25">
      <c r="A20" s="4" t="s">
        <v>995</v>
      </c>
      <c r="C20" t="b">
        <f t="shared" si="0"/>
        <v>0</v>
      </c>
      <c r="D20" t="str">
        <f t="shared" si="1"/>
        <v>client</v>
      </c>
      <c r="E20" t="str">
        <f>IFERROR(VLOOKUP(B20,EarthCubeRepos2021!C19:H83,2,FALSE),VLOOKUP(A20,[1]ECGitRepositoryInventory!$C$2:$F$71,1,FALSE))</f>
        <v>client</v>
      </c>
    </row>
    <row r="21" spans="1:5" x14ac:dyDescent="0.25">
      <c r="A21" s="4" t="s">
        <v>339</v>
      </c>
      <c r="B21" s="4" t="s">
        <v>339</v>
      </c>
      <c r="C21" t="b">
        <f t="shared" si="0"/>
        <v>0</v>
      </c>
      <c r="D21" t="str">
        <f t="shared" si="1"/>
        <v>CyberWay</v>
      </c>
      <c r="E21" t="str">
        <f>IFERROR(VLOOKUP(B21,EarthCubeRepos2021!C20:H84,2,FALSE),VLOOKUP(A21,[1]ECGitRepositoryInventory!$C$2:$F$71,1,FALSE))</f>
        <v>CyberWay</v>
      </c>
    </row>
    <row r="22" spans="1:5" x14ac:dyDescent="0.25">
      <c r="A22" s="4" t="s">
        <v>165</v>
      </c>
      <c r="B22" s="4" t="s">
        <v>165</v>
      </c>
      <c r="C22" t="b">
        <f t="shared" si="0"/>
        <v>0</v>
      </c>
      <c r="D22" t="str">
        <f t="shared" si="1"/>
        <v>CZIMEA</v>
      </c>
      <c r="E22" t="str">
        <f>IFERROR(VLOOKUP(B22,EarthCubeRepos2021!C21:H85,2,FALSE),VLOOKUP(A22,[1]ECGitRepositoryInventory!$C$2:$F$71,1,FALSE))</f>
        <v>CZIMEA</v>
      </c>
    </row>
    <row r="23" spans="1:5" x14ac:dyDescent="0.25">
      <c r="B23" s="4" t="s">
        <v>841</v>
      </c>
      <c r="C23" t="b">
        <f t="shared" si="0"/>
        <v>1</v>
      </c>
      <c r="D23" t="str">
        <f t="shared" si="1"/>
        <v>dcschus.github.io</v>
      </c>
      <c r="E23" t="s">
        <v>842</v>
      </c>
    </row>
    <row r="24" spans="1:5" x14ac:dyDescent="0.25">
      <c r="A24" s="4" t="s">
        <v>996</v>
      </c>
      <c r="C24" t="b">
        <f t="shared" si="0"/>
        <v>0</v>
      </c>
      <c r="D24" t="str">
        <f t="shared" si="1"/>
        <v>d1lod</v>
      </c>
      <c r="E24" t="str">
        <f>IFERROR(VLOOKUP(B24,EarthCubeRepos2021!C23:H87,2,FALSE),VLOOKUP(A24,[1]ECGitRepositoryInventory!$C$2:$F$71,1,FALSE))</f>
        <v>d1lod</v>
      </c>
    </row>
    <row r="25" spans="1:5" x14ac:dyDescent="0.25">
      <c r="A25" s="4" t="s">
        <v>136</v>
      </c>
      <c r="B25" s="4" t="s">
        <v>136</v>
      </c>
      <c r="C25" t="b">
        <f t="shared" si="0"/>
        <v>0</v>
      </c>
      <c r="D25" t="str">
        <f t="shared" si="1"/>
        <v>design</v>
      </c>
      <c r="E25" t="str">
        <f>IFERROR(VLOOKUP(B25,EarthCubeRepos2021!C24:H88,2,FALSE),VLOOKUP(A25,[1]ECGitRepositoryInventory!$C$2:$F$71,1,FALSE))</f>
        <v>design</v>
      </c>
    </row>
    <row r="26" spans="1:5" x14ac:dyDescent="0.25">
      <c r="A26" s="4" t="s">
        <v>997</v>
      </c>
      <c r="C26" t="b">
        <f t="shared" si="0"/>
        <v>0</v>
      </c>
      <c r="D26" t="str">
        <f t="shared" si="1"/>
        <v>drilsdown</v>
      </c>
      <c r="E26" t="str">
        <f>IFERROR(VLOOKUP(B26,EarthCubeRepos2021!C25:H89,2,FALSE),VLOOKUP(A26,[1]ECGitRepositoryInventory!$C$2:$F$71,1,FALSE))</f>
        <v>drilsdown</v>
      </c>
    </row>
    <row r="27" spans="1:5" x14ac:dyDescent="0.25">
      <c r="A27" s="4" t="s">
        <v>123</v>
      </c>
      <c r="B27" s="4" t="s">
        <v>123</v>
      </c>
      <c r="C27" t="b">
        <f t="shared" si="0"/>
        <v>0</v>
      </c>
      <c r="D27" t="str">
        <f t="shared" si="1"/>
        <v>earthcube</v>
      </c>
      <c r="E27" t="str">
        <f>IFERROR(VLOOKUP(B27,EarthCubeRepos2021!C26:H90,2,FALSE),VLOOKUP(A27,[1]ECGitRepositoryInventory!$C$2:$F$71,1,FALSE))</f>
        <v>earthcube</v>
      </c>
    </row>
    <row r="28" spans="1:5" x14ac:dyDescent="0.25">
      <c r="B28" s="4" t="s">
        <v>123</v>
      </c>
      <c r="C28" t="b">
        <f t="shared" si="0"/>
        <v>1</v>
      </c>
      <c r="D28" t="str">
        <f t="shared" si="1"/>
        <v>earthcube</v>
      </c>
      <c r="E28" t="e">
        <f>IFERROR(VLOOKUP(B28,EarthCubeRepos2021!C27:H91,2,FALSE),VLOOKUP(A28,[1]ECGitRepositoryInventory!$C$2:$F$71,1,FALSE))</f>
        <v>#N/A</v>
      </c>
    </row>
    <row r="29" spans="1:5" x14ac:dyDescent="0.25">
      <c r="B29" s="4" t="s">
        <v>123</v>
      </c>
      <c r="C29" t="b">
        <f t="shared" si="0"/>
        <v>1</v>
      </c>
      <c r="D29" t="str">
        <f t="shared" si="1"/>
        <v>earthcube</v>
      </c>
      <c r="E29" t="e">
        <f>IFERROR(VLOOKUP(B29,EarthCubeRepos2021!C28:H92,2,FALSE),VLOOKUP(A29,[1]ECGitRepositoryInventory!$C$2:$F$71,1,FALSE))</f>
        <v>#N/A</v>
      </c>
    </row>
    <row r="30" spans="1:5" x14ac:dyDescent="0.25">
      <c r="B30" s="4" t="s">
        <v>123</v>
      </c>
      <c r="C30" t="b">
        <f t="shared" si="0"/>
        <v>1</v>
      </c>
      <c r="D30" t="str">
        <f t="shared" si="1"/>
        <v>earthcube</v>
      </c>
      <c r="E30" t="e">
        <f>IFERROR(VLOOKUP(B30,EarthCubeRepos2021!C29:H93,2,FALSE),VLOOKUP(A30,[1]ECGitRepositoryInventory!$C$2:$F$71,1,FALSE))</f>
        <v>#N/A</v>
      </c>
    </row>
    <row r="31" spans="1:5" x14ac:dyDescent="0.25">
      <c r="B31" s="4" t="s">
        <v>368</v>
      </c>
      <c r="C31" t="b">
        <f t="shared" si="0"/>
        <v>1</v>
      </c>
      <c r="D31" t="str">
        <f t="shared" si="1"/>
        <v>EarthCube</v>
      </c>
      <c r="E31" t="e">
        <f>IFERROR(VLOOKUP(B31,EarthCubeRepos2021!C30:H94,2,FALSE),VLOOKUP(A31,[1]ECGitRepositoryInventory!$C$2:$F$71,1,FALSE))</f>
        <v>#N/A</v>
      </c>
    </row>
    <row r="32" spans="1:5" x14ac:dyDescent="0.25">
      <c r="B32" s="4" t="s">
        <v>535</v>
      </c>
      <c r="C32" t="b">
        <f t="shared" si="0"/>
        <v>1</v>
      </c>
      <c r="D32" t="str">
        <f t="shared" si="1"/>
        <v>earthcube_community_inventory</v>
      </c>
      <c r="E32" t="e">
        <f>IFERROR(VLOOKUP(B32,EarthCubeRepos2021!C31:H95,2,FALSE),VLOOKUP(A32,[1]ECGitRepositoryInventory!$C$2:$F$71,1,FALSE))</f>
        <v>#N/A</v>
      </c>
    </row>
    <row r="33" spans="1:5" x14ac:dyDescent="0.25">
      <c r="B33" s="4" t="s">
        <v>671</v>
      </c>
      <c r="C33" t="b">
        <f t="shared" si="0"/>
        <v>1</v>
      </c>
      <c r="D33" t="str">
        <f t="shared" si="1"/>
        <v>earthcube_community_resources</v>
      </c>
      <c r="E33" t="e">
        <f>IFERROR(VLOOKUP(B33,EarthCubeRepos2021!C32:H96,2,FALSE),VLOOKUP(A33,[1]ECGitRepositoryInventory!$C$2:$F$71,1,FALSE))</f>
        <v>#N/A</v>
      </c>
    </row>
    <row r="34" spans="1:5" x14ac:dyDescent="0.25">
      <c r="B34" s="4" t="s">
        <v>586</v>
      </c>
      <c r="C34" t="b">
        <f t="shared" si="0"/>
        <v>1</v>
      </c>
      <c r="D34" t="str">
        <f t="shared" si="1"/>
        <v>earthcube_engagement</v>
      </c>
      <c r="E34" t="e">
        <f>IFERROR(VLOOKUP(B34,EarthCubeRepos2021!C33:H97,2,FALSE),VLOOKUP(A34,[1]ECGitRepositoryInventory!$C$2:$F$71,1,FALSE))</f>
        <v>#N/A</v>
      </c>
    </row>
    <row r="35" spans="1:5" x14ac:dyDescent="0.25">
      <c r="B35" s="4" t="s">
        <v>482</v>
      </c>
      <c r="C35" t="b">
        <f t="shared" si="0"/>
        <v>1</v>
      </c>
      <c r="D35" t="str">
        <f t="shared" si="1"/>
        <v>earthcube_notebook</v>
      </c>
      <c r="E35" t="e">
        <f>IFERROR(VLOOKUP(B35,EarthCubeRepos2021!C34:H98,2,FALSE),VLOOKUP(A35,[1]ECGitRepositoryInventory!$C$2:$F$71,1,FALSE))</f>
        <v>#N/A</v>
      </c>
    </row>
    <row r="36" spans="1:5" x14ac:dyDescent="0.25">
      <c r="B36" s="4" t="s">
        <v>613</v>
      </c>
      <c r="C36" t="b">
        <f t="shared" si="0"/>
        <v>1</v>
      </c>
      <c r="D36" t="str">
        <f t="shared" si="1"/>
        <v>earthcube_utilities</v>
      </c>
      <c r="E36" t="e">
        <f>IFERROR(VLOOKUP(B36,EarthCubeRepos2021!C35:H99,2,FALSE),VLOOKUP(A36,[1]ECGitRepositoryInventory!$C$2:$F$71,1,FALSE))</f>
        <v>#N/A</v>
      </c>
    </row>
    <row r="37" spans="1:5" x14ac:dyDescent="0.25">
      <c r="B37" s="4" t="s">
        <v>755</v>
      </c>
      <c r="C37" t="b">
        <f t="shared" si="0"/>
        <v>1</v>
      </c>
      <c r="D37" t="str">
        <f t="shared" si="1"/>
        <v>Earth-Cube-2020</v>
      </c>
      <c r="E37" t="e">
        <f>IFERROR(VLOOKUP(B37,EarthCubeRepos2021!C36:H100,2,FALSE),VLOOKUP(A37,[1]ECGitRepositoryInventory!$C$2:$F$71,1,FALSE))</f>
        <v>#N/A</v>
      </c>
    </row>
    <row r="38" spans="1:5" x14ac:dyDescent="0.25">
      <c r="B38" s="4" t="s">
        <v>284</v>
      </c>
      <c r="C38" t="b">
        <f t="shared" si="0"/>
        <v>1</v>
      </c>
      <c r="D38" t="str">
        <f t="shared" si="1"/>
        <v>earthcube2020_cloud_storage</v>
      </c>
      <c r="E38" t="e">
        <f>IFERROR(VLOOKUP(B38,EarthCubeRepos2021!C37:H101,2,FALSE),VLOOKUP(A38,[1]ECGitRepositoryInventory!$C$2:$F$71,1,FALSE))</f>
        <v>#N/A</v>
      </c>
    </row>
    <row r="39" spans="1:5" x14ac:dyDescent="0.25">
      <c r="B39" s="4" t="s">
        <v>259</v>
      </c>
      <c r="C39" t="b">
        <f t="shared" si="0"/>
        <v>1</v>
      </c>
      <c r="D39" t="str">
        <f t="shared" si="1"/>
        <v>earthcube2020_cmip6_xgcm</v>
      </c>
      <c r="E39" t="e">
        <f>IFERROR(VLOOKUP(B39,EarthCubeRepos2021!C38:H102,2,FALSE),VLOOKUP(A39,[1]ECGitRepositoryInventory!$C$2:$F$71,1,FALSE))</f>
        <v>#N/A</v>
      </c>
    </row>
    <row r="40" spans="1:5" x14ac:dyDescent="0.25">
      <c r="B40" s="4" t="s">
        <v>91</v>
      </c>
      <c r="C40" t="b">
        <f t="shared" si="0"/>
        <v>1</v>
      </c>
      <c r="D40" t="str">
        <f t="shared" si="1"/>
        <v>EarthCube2021</v>
      </c>
      <c r="E40" t="e">
        <f>IFERROR(VLOOKUP(B40,EarthCubeRepos2021!C39:H103,2,FALSE),VLOOKUP(A40,[1]ECGitRepositoryInventory!$C$2:$F$71,1,FALSE))</f>
        <v>#N/A</v>
      </c>
    </row>
    <row r="41" spans="1:5" x14ac:dyDescent="0.25">
      <c r="B41" s="4" t="s">
        <v>91</v>
      </c>
      <c r="C41" t="b">
        <f t="shared" si="0"/>
        <v>1</v>
      </c>
      <c r="D41" t="str">
        <f t="shared" si="1"/>
        <v>EarthCube2021</v>
      </c>
      <c r="E41" t="e">
        <f>IFERROR(VLOOKUP(B41,EarthCubeRepos2021!C40:H104,2,FALSE),VLOOKUP(A41,[1]ECGitRepositoryInventory!$C$2:$F$71,1,FALSE))</f>
        <v>#N/A</v>
      </c>
    </row>
    <row r="42" spans="1:5" x14ac:dyDescent="0.25">
      <c r="A42" s="4" t="s">
        <v>522</v>
      </c>
      <c r="B42" s="4" t="s">
        <v>522</v>
      </c>
      <c r="C42" t="b">
        <f t="shared" si="0"/>
        <v>0</v>
      </c>
      <c r="D42" t="str">
        <f t="shared" si="1"/>
        <v>EarthCube-DRILSDOWN</v>
      </c>
      <c r="E42" t="str">
        <f>IFERROR(VLOOKUP(B42,EarthCubeRepos2021!C41:H105,2,FALSE),VLOOKUP(A42,[1]ECGitRepositoryInventory!$C$2:$F$71,1,FALSE))</f>
        <v>EarthCube-DRILSDOWN</v>
      </c>
    </row>
    <row r="43" spans="1:5" x14ac:dyDescent="0.25">
      <c r="A43" s="4" t="s">
        <v>226</v>
      </c>
      <c r="B43" s="4" t="s">
        <v>226</v>
      </c>
      <c r="C43" t="b">
        <f t="shared" si="0"/>
        <v>0</v>
      </c>
      <c r="D43" t="str">
        <f t="shared" si="1"/>
        <v>earthcube-EAGER</v>
      </c>
      <c r="E43" t="str">
        <f>IFERROR(VLOOKUP(B43,EarthCubeRepos2021!C42:H106,2,FALSE),VLOOKUP(A43,[1]ECGitRepositoryInventory!$C$2:$F$71,1,FALSE))</f>
        <v>earthcube-EAGER</v>
      </c>
    </row>
    <row r="44" spans="1:5" x14ac:dyDescent="0.25">
      <c r="B44" s="4" t="s">
        <v>627</v>
      </c>
      <c r="C44" t="b">
        <f t="shared" si="0"/>
        <v>1</v>
      </c>
      <c r="D44" t="str">
        <f t="shared" si="1"/>
        <v>EarthCubeGeochron.github.io</v>
      </c>
      <c r="E44" t="e">
        <f>IFERROR(VLOOKUP(B44,EarthCubeRepos2021!C43:H107,2,FALSE),VLOOKUP(A44,[1]ECGitRepositoryInventory!$C$2:$F$71,1,FALSE))</f>
        <v>#N/A</v>
      </c>
    </row>
    <row r="45" spans="1:5" x14ac:dyDescent="0.25">
      <c r="B45" s="4" t="s">
        <v>600</v>
      </c>
      <c r="C45" t="b">
        <f t="shared" si="0"/>
        <v>1</v>
      </c>
      <c r="D45" t="str">
        <f t="shared" si="1"/>
        <v>earthcube-geocsv</v>
      </c>
      <c r="E45" t="e">
        <f>IFERROR(VLOOKUP(B45,EarthCubeRepos2021!C44:H108,2,FALSE),VLOOKUP(A45,[1]ECGitRepositoryInventory!$C$2:$F$71,1,FALSE))</f>
        <v>#N/A</v>
      </c>
    </row>
    <row r="46" spans="1:5" x14ac:dyDescent="0.25">
      <c r="B46" s="4" t="s">
        <v>572</v>
      </c>
      <c r="C46" t="b">
        <f t="shared" si="0"/>
        <v>1</v>
      </c>
      <c r="D46" t="str">
        <f t="shared" si="1"/>
        <v>EarthCubeGraphAnalytics</v>
      </c>
      <c r="E46" t="e">
        <f>IFERROR(VLOOKUP(B46,EarthCubeRepos2021!C45:H109,2,FALSE),VLOOKUP(A46,[1]ECGitRepositoryInventory!$C$2:$F$71,1,FALSE))</f>
        <v>#N/A</v>
      </c>
    </row>
    <row r="47" spans="1:5" x14ac:dyDescent="0.25">
      <c r="B47" s="4" t="s">
        <v>454</v>
      </c>
      <c r="C47" t="b">
        <f t="shared" si="0"/>
        <v>1</v>
      </c>
      <c r="D47" t="str">
        <f t="shared" si="1"/>
        <v>Earthcube-Meeting-2021</v>
      </c>
      <c r="E47" t="e">
        <f>IFERROR(VLOOKUP(B47,EarthCubeRepos2021!C46:H110,2,FALSE),VLOOKUP(A47,[1]ECGitRepositoryInventory!$C$2:$F$71,1,FALSE))</f>
        <v>#N/A</v>
      </c>
    </row>
    <row r="48" spans="1:5" x14ac:dyDescent="0.25">
      <c r="B48" s="4" t="s">
        <v>546</v>
      </c>
      <c r="C48" t="b">
        <f t="shared" si="0"/>
        <v>1</v>
      </c>
      <c r="D48" t="str">
        <f t="shared" si="1"/>
        <v>EarthCube-Notebook</v>
      </c>
      <c r="E48" t="e">
        <f>IFERROR(VLOOKUP(B48,EarthCubeRepos2021!C47:H111,2,FALSE),VLOOKUP(A48,[1]ECGitRepositoryInventory!$C$2:$F$71,1,FALSE))</f>
        <v>#N/A</v>
      </c>
    </row>
    <row r="49" spans="1:5" x14ac:dyDescent="0.25">
      <c r="A49" s="4" t="s">
        <v>297</v>
      </c>
      <c r="B49" s="4" t="s">
        <v>297</v>
      </c>
      <c r="C49" t="b">
        <f t="shared" si="0"/>
        <v>0</v>
      </c>
      <c r="D49" t="str">
        <f t="shared" si="1"/>
        <v>EC_Network</v>
      </c>
      <c r="E49" t="str">
        <f>IFERROR(VLOOKUP(B49,EarthCubeRepos2021!C48:H112,2,FALSE),VLOOKUP(A49,[1]ECGitRepositoryInventory!$C$2:$F$71,1,FALSE))</f>
        <v>EC_Network</v>
      </c>
    </row>
    <row r="50" spans="1:5" x14ac:dyDescent="0.25">
      <c r="B50" s="4" t="s">
        <v>682</v>
      </c>
      <c r="C50" t="b">
        <f t="shared" si="0"/>
        <v>1</v>
      </c>
      <c r="D50" t="str">
        <f t="shared" si="1"/>
        <v>ec_workshops</v>
      </c>
      <c r="E50" t="e">
        <f>IFERROR(VLOOKUP(B50,EarthCubeRepos2021!C49:H113,2,FALSE),VLOOKUP(A50,[1]ECGitRepositoryInventory!$C$2:$F$71,1,FALSE))</f>
        <v>#N/A</v>
      </c>
    </row>
    <row r="51" spans="1:5" x14ac:dyDescent="0.25">
      <c r="B51" s="4" t="s">
        <v>784</v>
      </c>
      <c r="C51" t="b">
        <f t="shared" si="0"/>
        <v>1</v>
      </c>
      <c r="D51" t="str">
        <f t="shared" si="1"/>
        <v>EC2021_autogluon_notebook</v>
      </c>
      <c r="E51" t="e">
        <f>IFERROR(VLOOKUP(B51,EarthCubeRepos2021!C50:H114,2,FALSE),VLOOKUP(A51,[1]ECGitRepositoryInventory!$C$2:$F$71,1,FALSE))</f>
        <v>#N/A</v>
      </c>
    </row>
    <row r="52" spans="1:5" x14ac:dyDescent="0.25">
      <c r="B52" s="4" t="s">
        <v>641</v>
      </c>
      <c r="C52" t="b">
        <f t="shared" si="0"/>
        <v>1</v>
      </c>
      <c r="D52" t="str">
        <f t="shared" si="1"/>
        <v>ec2021_balwada_etal</v>
      </c>
      <c r="E52" t="e">
        <f>IFERROR(VLOOKUP(B52,EarthCubeRepos2021!C51:H115,2,FALSE),VLOOKUP(A52,[1]ECGitRepositoryInventory!$C$2:$F$71,1,FALSE))</f>
        <v>#N/A</v>
      </c>
    </row>
    <row r="53" spans="1:5" x14ac:dyDescent="0.25">
      <c r="B53" s="4" t="s">
        <v>411</v>
      </c>
      <c r="C53" t="b">
        <f t="shared" si="0"/>
        <v>1</v>
      </c>
      <c r="D53" t="str">
        <f t="shared" si="1"/>
        <v>EC2021_Martin_et_al</v>
      </c>
      <c r="E53" t="e">
        <f>IFERROR(VLOOKUP(B53,EarthCubeRepos2021!C52:H116,2,FALSE),VLOOKUP(A53,[1]ECGitRepositoryInventory!$C$2:$F$71,1,FALSE))</f>
        <v>#N/A</v>
      </c>
    </row>
    <row r="54" spans="1:5" x14ac:dyDescent="0.25">
      <c r="A54" s="4" t="s">
        <v>798</v>
      </c>
      <c r="B54" s="4" t="s">
        <v>798</v>
      </c>
      <c r="C54" t="b">
        <f t="shared" si="0"/>
        <v>0</v>
      </c>
      <c r="D54" t="str">
        <f t="shared" si="1"/>
        <v>ECAHM_Metrics</v>
      </c>
      <c r="E54" t="str">
        <f>IFERROR(VLOOKUP(B54,EarthCubeRepos2021!C53:H117,2,FALSE),VLOOKUP(A54,[1]ECGitRepositoryInventory!$C$2:$F$71,1,FALSE))</f>
        <v>ECAHM_Metrics</v>
      </c>
    </row>
    <row r="55" spans="1:5" x14ac:dyDescent="0.25">
      <c r="B55" s="4" t="s">
        <v>711</v>
      </c>
      <c r="C55" t="b">
        <f t="shared" si="0"/>
        <v>1</v>
      </c>
      <c r="D55" t="str">
        <f t="shared" si="1"/>
        <v>EC-Argovis-API-Demo</v>
      </c>
      <c r="E55" t="e">
        <f>IFERROR(VLOOKUP(B55,EarthCubeRepos2021!C54:H118,2,FALSE),VLOOKUP(A55,[1]ECGitRepositoryInventory!$C$2:$F$71,1,FALSE))</f>
        <v>#N/A</v>
      </c>
    </row>
    <row r="56" spans="1:5" x14ac:dyDescent="0.25">
      <c r="A56" s="4" t="s">
        <v>76</v>
      </c>
      <c r="B56" s="4" t="s">
        <v>76</v>
      </c>
      <c r="C56" t="b">
        <f t="shared" si="0"/>
        <v>0</v>
      </c>
      <c r="D56" t="str">
        <f t="shared" si="1"/>
        <v>EC-netCDF-CF</v>
      </c>
      <c r="E56" t="str">
        <f>IFERROR(VLOOKUP(B56,EarthCubeRepos2021!C55:H119,2,FALSE),VLOOKUP(A56,[1]ECGitRepositoryInventory!$C$2:$F$71,1,FALSE))</f>
        <v>EC-netCDF-CF</v>
      </c>
    </row>
    <row r="57" spans="1:5" x14ac:dyDescent="0.25">
      <c r="A57" s="4" t="s">
        <v>998</v>
      </c>
      <c r="C57" t="b">
        <f t="shared" si="0"/>
        <v>0</v>
      </c>
      <c r="D57" t="str">
        <f t="shared" si="1"/>
        <v>ecproject-trello-parser</v>
      </c>
      <c r="E57" t="str">
        <f>IFERROR(VLOOKUP(B57,EarthCubeRepos2021!C56:H120,2,FALSE),VLOOKUP(A57,[1]ECGitRepositoryInventory!$C$2:$F$71,1,FALSE))</f>
        <v>ecproject-trello-parser</v>
      </c>
    </row>
    <row r="58" spans="1:5" x14ac:dyDescent="0.25">
      <c r="A58" s="4" t="s">
        <v>382</v>
      </c>
      <c r="B58" s="4" t="s">
        <v>382</v>
      </c>
      <c r="C58" t="b">
        <f t="shared" si="0"/>
        <v>0</v>
      </c>
      <c r="D58" t="str">
        <f t="shared" si="1"/>
        <v>ecrro</v>
      </c>
      <c r="E58" t="str">
        <f>IFERROR(VLOOKUP(B58,EarthCubeRepos2021!C57:H121,2,FALSE),VLOOKUP(A58,[1]ECGitRepositoryInventory!$C$2:$F$71,1,FALSE))</f>
        <v>ecrro</v>
      </c>
    </row>
    <row r="59" spans="1:5" x14ac:dyDescent="0.25">
      <c r="A59" s="4" t="s">
        <v>999</v>
      </c>
      <c r="C59" t="b">
        <f t="shared" si="0"/>
        <v>0</v>
      </c>
      <c r="D59" t="str">
        <f t="shared" si="1"/>
        <v>entk-experiments</v>
      </c>
      <c r="E59" t="str">
        <f>IFERROR(VLOOKUP(B59,EarthCubeRepos2021!C58:H122,2,FALSE),VLOOKUP(A59,[1]ECGitRepositoryInventory!$C$2:$F$71,1,FALSE))</f>
        <v>entk-experiments</v>
      </c>
    </row>
    <row r="60" spans="1:5" x14ac:dyDescent="0.25">
      <c r="A60" s="4" t="s">
        <v>1000</v>
      </c>
      <c r="C60" t="b">
        <f t="shared" si="0"/>
        <v>0</v>
      </c>
      <c r="D60" t="str">
        <f t="shared" si="1"/>
        <v>Fence</v>
      </c>
      <c r="E60" t="str">
        <f>IFERROR(VLOOKUP(B60,EarthCubeRepos2021!C59:H123,2,FALSE),VLOOKUP(A60,[1]ECGitRepositoryInventory!$C$2:$F$71,1,FALSE))</f>
        <v>Fence</v>
      </c>
    </row>
    <row r="61" spans="1:5" x14ac:dyDescent="0.25">
      <c r="A61" s="4" t="s">
        <v>1001</v>
      </c>
      <c r="C61" t="b">
        <f t="shared" si="0"/>
        <v>0</v>
      </c>
      <c r="D61" t="str">
        <f t="shared" si="1"/>
        <v>file-picker</v>
      </c>
      <c r="E61" t="str">
        <f>IFERROR(VLOOKUP(B61,EarthCubeRepos2021!C60:H124,2,FALSE),VLOOKUP(A61,[1]ECGitRepositoryInventory!$C$2:$F$71,1,FALSE))</f>
        <v>file-picker</v>
      </c>
    </row>
    <row r="62" spans="1:5" x14ac:dyDescent="0.25">
      <c r="A62" s="4" t="s">
        <v>1002</v>
      </c>
      <c r="C62" t="b">
        <f t="shared" si="0"/>
        <v>0</v>
      </c>
      <c r="D62" t="str">
        <f t="shared" si="1"/>
        <v>Foundry</v>
      </c>
      <c r="E62" t="str">
        <f>IFERROR(VLOOKUP(B62,EarthCubeRepos2021!C61:H125,2,FALSE),VLOOKUP(A62,[1]ECGitRepositoryInventory!$C$2:$F$71,1,FALSE))</f>
        <v>Foundry</v>
      </c>
    </row>
    <row r="63" spans="1:5" x14ac:dyDescent="0.25">
      <c r="A63" s="4" t="s">
        <v>1003</v>
      </c>
      <c r="C63" t="b">
        <f t="shared" si="0"/>
        <v>0</v>
      </c>
      <c r="D63" t="str">
        <f t="shared" si="1"/>
        <v>foundry-docker</v>
      </c>
      <c r="E63" t="str">
        <f>IFERROR(VLOOKUP(B63,EarthCubeRepos2021!C62:H126,2,FALSE),VLOOKUP(A63,[1]ECGitRepositoryInventory!$C$2:$F$71,1,FALSE))</f>
        <v>foundry-docker</v>
      </c>
    </row>
    <row r="64" spans="1:5" x14ac:dyDescent="0.25">
      <c r="A64" s="4" t="s">
        <v>1004</v>
      </c>
      <c r="C64" t="b">
        <f t="shared" si="0"/>
        <v>0</v>
      </c>
      <c r="D64" t="str">
        <f t="shared" si="1"/>
        <v>gddregexapi</v>
      </c>
      <c r="E64" t="str">
        <f>IFERROR(VLOOKUP(B64,EarthCubeRepos2021!C63:H127,2,FALSE),VLOOKUP(A64,[1]ECGitRepositoryInventory!$C$2:$F$71,1,FALSE))</f>
        <v>gddregexapi</v>
      </c>
    </row>
    <row r="65" spans="1:5" x14ac:dyDescent="0.25">
      <c r="A65" s="4" t="s">
        <v>1005</v>
      </c>
      <c r="C65" t="b">
        <f t="shared" si="0"/>
        <v>0</v>
      </c>
      <c r="D65" t="str">
        <f t="shared" si="1"/>
        <v>gddregexvueapp</v>
      </c>
      <c r="E65" t="str">
        <f>IFERROR(VLOOKUP(B65,EarthCubeRepos2021!C64:H128,2,FALSE),VLOOKUP(A65,[1]ECGitRepositoryInventory!$C$2:$F$71,1,FALSE))</f>
        <v>gddregexvueapp</v>
      </c>
    </row>
    <row r="66" spans="1:5" x14ac:dyDescent="0.25">
      <c r="A66" s="4" t="s">
        <v>696</v>
      </c>
      <c r="B66" s="4" t="s">
        <v>696</v>
      </c>
      <c r="C66" t="b">
        <f t="shared" si="0"/>
        <v>0</v>
      </c>
      <c r="D66" t="str">
        <f t="shared" si="1"/>
        <v>geodiveR</v>
      </c>
      <c r="E66" t="str">
        <f>IFERROR(VLOOKUP(B66,EarthCubeRepos2021!C65:H129,2,FALSE),VLOOKUP(A66,[1]ECGitRepositoryInventory!$C$2:$F$71,1,FALSE))</f>
        <v>geodiveR</v>
      </c>
    </row>
    <row r="67" spans="1:5" x14ac:dyDescent="0.25">
      <c r="A67" s="4" t="s">
        <v>1006</v>
      </c>
      <c r="C67" t="b">
        <f t="shared" ref="C67:C109" si="2">AND((A67&lt;&gt;B67),NOT(ISBLANK(B67)))</f>
        <v>0</v>
      </c>
      <c r="D67" t="str">
        <f t="shared" ref="D67:D109" si="3">IF(C67,B67,A67)</f>
        <v>geoportal-server-catalog</v>
      </c>
      <c r="E67" t="str">
        <f>IFERROR(VLOOKUP(B67,EarthCubeRepos2021!C66:H130,2,FALSE),VLOOKUP(A67,[1]ECGitRepositoryInventory!$C$2:$F$71,1,FALSE))</f>
        <v>geoportal-server-catalog</v>
      </c>
    </row>
    <row r="68" spans="1:5" x14ac:dyDescent="0.25">
      <c r="A68" s="4" t="s">
        <v>923</v>
      </c>
      <c r="B68" s="4" t="s">
        <v>923</v>
      </c>
      <c r="C68" t="b">
        <f t="shared" si="2"/>
        <v>0</v>
      </c>
      <c r="D68" t="str">
        <f t="shared" si="3"/>
        <v>geoschemas-org.github.io</v>
      </c>
      <c r="E68" t="str">
        <f>IFERROR(VLOOKUP(B68,EarthCubeRepos2021!C67:H131,2,FALSE),VLOOKUP(A68,[1]ECGitRepositoryInventory!$C$2:$F$71,1,FALSE))</f>
        <v>geoschemas-org.github.io</v>
      </c>
    </row>
    <row r="69" spans="1:5" x14ac:dyDescent="0.25">
      <c r="A69" s="4" t="s">
        <v>1007</v>
      </c>
      <c r="C69" t="b">
        <f t="shared" si="2"/>
        <v>0</v>
      </c>
      <c r="D69" t="str">
        <f t="shared" si="3"/>
        <v>gleaner</v>
      </c>
      <c r="E69" t="str">
        <f>IFERROR(VLOOKUP(B69,EarthCubeRepos2021!C68:H132,2,FALSE),VLOOKUP(A69,[1]ECGitRepositoryInventory!$C$2:$F$71,1,FALSE))</f>
        <v>gleaner</v>
      </c>
    </row>
    <row r="70" spans="1:5" x14ac:dyDescent="0.25">
      <c r="A70" s="4" t="s">
        <v>1008</v>
      </c>
      <c r="C70" t="b">
        <f t="shared" si="2"/>
        <v>0</v>
      </c>
      <c r="D70" t="str">
        <f t="shared" si="3"/>
        <v>glharvest</v>
      </c>
      <c r="E70" t="str">
        <f>IFERROR(VLOOKUP(B70,EarthCubeRepos2021!C69:H133,2,FALSE),VLOOKUP(A70,[1]ECGitRepositoryInventory!$C$2:$F$71,1,FALSE))</f>
        <v>glharvest</v>
      </c>
    </row>
    <row r="71" spans="1:5" x14ac:dyDescent="0.25">
      <c r="A71" s="4" t="s">
        <v>1009</v>
      </c>
      <c r="C71" t="b">
        <f t="shared" si="2"/>
        <v>0</v>
      </c>
      <c r="D71" t="str">
        <f t="shared" si="3"/>
        <v>glservices</v>
      </c>
      <c r="E71" t="str">
        <f>IFERROR(VLOOKUP(B71,EarthCubeRepos2021!C70:H134,2,FALSE),VLOOKUP(A71,[1]ECGitRepositoryInventory!$C$2:$F$71,1,FALSE))</f>
        <v>glservices</v>
      </c>
    </row>
    <row r="72" spans="1:5" x14ac:dyDescent="0.25">
      <c r="A72" s="4" t="s">
        <v>211</v>
      </c>
      <c r="B72" s="4" t="s">
        <v>211</v>
      </c>
      <c r="C72" t="b">
        <f t="shared" si="2"/>
        <v>0</v>
      </c>
      <c r="D72" t="str">
        <f t="shared" si="3"/>
        <v>hpc-workflows</v>
      </c>
      <c r="E72" t="str">
        <f>IFERROR(VLOOKUP(B72,EarthCubeRepos2021!C71:H135,2,FALSE),VLOOKUP(A72,[1]ECGitRepositoryInventory!$C$2:$F$71,1,FALSE))</f>
        <v>hpc-workflows</v>
      </c>
    </row>
    <row r="73" spans="1:5" x14ac:dyDescent="0.25">
      <c r="A73" s="4" t="s">
        <v>1010</v>
      </c>
      <c r="C73" t="b">
        <f t="shared" si="2"/>
        <v>0</v>
      </c>
      <c r="D73" t="str">
        <f t="shared" si="3"/>
        <v>ICEBERG-administration</v>
      </c>
      <c r="E73" t="str">
        <f>IFERROR(VLOOKUP(B73,EarthCubeRepos2021!C72:H136,2,FALSE),VLOOKUP(A73,[1]ECGitRepositoryInventory!$C$2:$F$71,1,FALSE))</f>
        <v>ICEBERG-administration</v>
      </c>
    </row>
    <row r="74" spans="1:5" x14ac:dyDescent="0.25">
      <c r="B74" s="4" t="s">
        <v>495</v>
      </c>
      <c r="C74" t="b">
        <f t="shared" si="2"/>
        <v>1</v>
      </c>
      <c r="D74" t="str">
        <f t="shared" si="3"/>
        <v>ingeo</v>
      </c>
      <c r="E74" t="e">
        <f>IFERROR(VLOOKUP(B74,EarthCubeRepos2021!C73:H137,2,FALSE),VLOOKUP(A74,[1]ECGitRepositoryInventory!$C$2:$F$71,1,FALSE))</f>
        <v>#N/A</v>
      </c>
    </row>
    <row r="75" spans="1:5" x14ac:dyDescent="0.25">
      <c r="B75" s="4" t="s">
        <v>312</v>
      </c>
      <c r="C75" t="b">
        <f t="shared" si="2"/>
        <v>1</v>
      </c>
      <c r="D75" t="str">
        <f t="shared" si="3"/>
        <v>intake-pangeo-catalog-EarthCube-2020</v>
      </c>
      <c r="E75" t="e">
        <f>IFERROR(VLOOKUP(B75,EarthCubeRepos2021!C74:H138,2,FALSE),VLOOKUP(A75,[1]ECGitRepositoryInventory!$C$2:$F$71,1,FALSE))</f>
        <v>#N/A</v>
      </c>
    </row>
    <row r="76" spans="1:5" x14ac:dyDescent="0.25">
      <c r="A76" s="4" t="s">
        <v>1011</v>
      </c>
      <c r="C76" t="b">
        <f t="shared" si="2"/>
        <v>0</v>
      </c>
      <c r="D76" t="str">
        <f t="shared" si="3"/>
        <v>IRDDive</v>
      </c>
      <c r="E76" t="str">
        <f>IFERROR(VLOOKUP(B76,EarthCubeRepos2021!C75:H139,2,FALSE),VLOOKUP(A76,[1]ECGitRepositoryInventory!$C$2:$F$71,1,FALSE))</f>
        <v>IRDDive</v>
      </c>
    </row>
    <row r="77" spans="1:5" ht="45" x14ac:dyDescent="0.25">
      <c r="B77" s="4" t="s">
        <v>938</v>
      </c>
      <c r="C77" t="b">
        <f t="shared" si="2"/>
        <v>1</v>
      </c>
      <c r="D77" t="str">
        <f t="shared" si="3"/>
        <v>JP_01_Real_Time_Alignment_and_Distribution_of_Weather_Radar_Data_with_Rain_Gauge_Data_for_Deep_Learn</v>
      </c>
      <c r="E77" t="e">
        <f>IFERROR(VLOOKUP(B77,EarthCubeRepos2021!C76:H140,2,FALSE),VLOOKUP(A77,[1]ECGitRepositoryInventory!$C$2:$F$71,1,FALSE))</f>
        <v>#N/A</v>
      </c>
    </row>
    <row r="78" spans="1:5" x14ac:dyDescent="0.25">
      <c r="A78" s="4" t="s">
        <v>1012</v>
      </c>
      <c r="C78" t="b">
        <f t="shared" si="2"/>
        <v>0</v>
      </c>
      <c r="D78" t="str">
        <f t="shared" si="3"/>
        <v>jupyter-cinergi</v>
      </c>
      <c r="E78" t="str">
        <f>IFERROR(VLOOKUP(B78,EarthCubeRepos2021!C77:H141,2,FALSE),VLOOKUP(A78,[1]ECGitRepositoryInventory!$C$2:$F$71,1,FALSE))</f>
        <v>jupyter-cinergi</v>
      </c>
    </row>
    <row r="79" spans="1:5" x14ac:dyDescent="0.25">
      <c r="A79" s="4" t="s">
        <v>1012</v>
      </c>
      <c r="C79" t="b">
        <f t="shared" si="2"/>
        <v>0</v>
      </c>
      <c r="D79" t="str">
        <f t="shared" si="3"/>
        <v>jupyter-cinergi</v>
      </c>
      <c r="E79" t="str">
        <f>IFERROR(VLOOKUP(B79,EarthCubeRepos2021!C78:H142,2,FALSE),VLOOKUP(A79,[1]ECGitRepositoryInventory!$C$2:$F$71,1,FALSE))</f>
        <v>jupyter-cinergi</v>
      </c>
    </row>
    <row r="80" spans="1:5" x14ac:dyDescent="0.25">
      <c r="A80" s="4" t="s">
        <v>1013</v>
      </c>
      <c r="C80" t="b">
        <f t="shared" si="2"/>
        <v>0</v>
      </c>
      <c r="D80" t="str">
        <f t="shared" si="3"/>
        <v>laserchron-uploader</v>
      </c>
      <c r="E80" t="str">
        <f>IFERROR(VLOOKUP(B80,EarthCubeRepos2021!C79:H143,2,FALSE),VLOOKUP(A80,[1]ECGitRepositoryInventory!$C$2:$F$71,1,FALSE))</f>
        <v>laserchron-uploader</v>
      </c>
    </row>
    <row r="81" spans="1:5" x14ac:dyDescent="0.25">
      <c r="A81" s="4" t="s">
        <v>397</v>
      </c>
      <c r="B81" s="4" t="s">
        <v>397</v>
      </c>
      <c r="C81" t="b">
        <f t="shared" si="2"/>
        <v>0</v>
      </c>
      <c r="D81" t="str">
        <f t="shared" si="3"/>
        <v>McMap</v>
      </c>
      <c r="E81" t="str">
        <f>IFERROR(VLOOKUP(B81,EarthCubeRepos2021!C80:H144,2,FALSE),VLOOKUP(A81,[1]ECGitRepositoryInventory!$C$2:$F$71,1,FALSE))</f>
        <v>McMap</v>
      </c>
    </row>
    <row r="82" spans="1:5" x14ac:dyDescent="0.25">
      <c r="A82" s="4" t="s">
        <v>1014</v>
      </c>
      <c r="C82" t="b">
        <f t="shared" si="2"/>
        <v>0</v>
      </c>
      <c r="D82" t="str">
        <f t="shared" si="3"/>
        <v>mean-cinergi</v>
      </c>
      <c r="E82" t="str">
        <f>IFERROR(VLOOKUP(B82,EarthCubeRepos2021!C81:H145,2,FALSE),VLOOKUP(A82,[1]ECGitRepositoryInventory!$C$2:$F$71,1,FALSE))</f>
        <v>mean-cinergi</v>
      </c>
    </row>
    <row r="83" spans="1:5" x14ac:dyDescent="0.25">
      <c r="B83" s="4" t="s">
        <v>740</v>
      </c>
      <c r="C83" t="b">
        <f t="shared" si="2"/>
        <v>1</v>
      </c>
      <c r="D83" t="str">
        <f t="shared" si="3"/>
        <v>mercantile</v>
      </c>
      <c r="E83" t="e">
        <f>IFERROR(VLOOKUP(B83,EarthCubeRepos2021!C82:H146,2,FALSE),VLOOKUP(A83,[1]ECGitRepositoryInventory!$C$2:$F$71,1,FALSE))</f>
        <v>#N/A</v>
      </c>
    </row>
    <row r="84" spans="1:5" x14ac:dyDescent="0.25">
      <c r="A84" s="4" t="s">
        <v>855</v>
      </c>
      <c r="B84" s="4" t="s">
        <v>855</v>
      </c>
      <c r="C84" t="b">
        <f t="shared" si="2"/>
        <v>0</v>
      </c>
      <c r="D84" t="str">
        <f t="shared" si="3"/>
        <v>modeldatarcn.github.io</v>
      </c>
      <c r="E84" t="str">
        <f>IFERROR(VLOOKUP(B84,EarthCubeRepos2021!C83:H147,2,FALSE),VLOOKUP(A84,[1]ECGitRepositoryInventory!$C$2:$F$71,1,FALSE))</f>
        <v>modeldatarcn.github.io</v>
      </c>
    </row>
    <row r="85" spans="1:5" x14ac:dyDescent="0.25">
      <c r="A85" s="4" t="s">
        <v>440</v>
      </c>
      <c r="B85" s="4" t="s">
        <v>440</v>
      </c>
      <c r="C85" t="b">
        <f t="shared" si="2"/>
        <v>0</v>
      </c>
      <c r="D85" t="str">
        <f t="shared" si="3"/>
        <v>ndslabs-earthcube</v>
      </c>
      <c r="E85" t="str">
        <f>IFERROR(VLOOKUP(B85,EarthCubeRepos2021!C84:H148,2,FALSE),VLOOKUP(A85,[1]ECGitRepositoryInventory!$C$2:$F$71,1,FALSE))</f>
        <v>ndslabs-earthcube</v>
      </c>
    </row>
    <row r="86" spans="1:5" x14ac:dyDescent="0.25">
      <c r="B86" s="4" t="s">
        <v>193</v>
      </c>
      <c r="C86" t="b">
        <f t="shared" si="2"/>
        <v>1</v>
      </c>
      <c r="D86" t="str">
        <f t="shared" si="3"/>
        <v>neotoma2</v>
      </c>
      <c r="E86" t="e">
        <f>IFERROR(VLOOKUP(B86,EarthCubeRepos2021!C85:H149,2,FALSE),VLOOKUP(A86,[1]ECGitRepositoryInventory!$C$2:$F$71,1,FALSE))</f>
        <v>#N/A</v>
      </c>
    </row>
    <row r="87" spans="1:5" x14ac:dyDescent="0.25">
      <c r="A87" s="4" t="s">
        <v>1015</v>
      </c>
      <c r="C87" t="b">
        <f t="shared" si="2"/>
        <v>0</v>
      </c>
      <c r="D87" t="str">
        <f t="shared" si="3"/>
        <v>p418Notebooks</v>
      </c>
      <c r="E87" t="str">
        <f>IFERROR(VLOOKUP(B87,EarthCubeRepos2021!C87:H151,2,FALSE),VLOOKUP(A87,[1]ECGitRepositoryInventory!$C$2:$F$71,1,FALSE))</f>
        <v>p418Notebooks</v>
      </c>
    </row>
    <row r="88" spans="1:5" x14ac:dyDescent="0.25">
      <c r="A88" s="4" t="s">
        <v>1016</v>
      </c>
      <c r="C88" t="b">
        <f t="shared" si="2"/>
        <v>0</v>
      </c>
      <c r="D88" t="str">
        <f t="shared" si="3"/>
        <v>p418NotebooksMATLAB</v>
      </c>
      <c r="E88" t="str">
        <f>IFERROR(VLOOKUP(B88,EarthCubeRepos2021!C88:H152,2,FALSE),VLOOKUP(A88,[1]ECGitRepositoryInventory!$C$2:$F$71,1,FALSE))</f>
        <v>p418NotebooksMATLAB</v>
      </c>
    </row>
    <row r="89" spans="1:5" x14ac:dyDescent="0.25">
      <c r="A89" s="4" t="s">
        <v>1017</v>
      </c>
      <c r="C89" t="b">
        <f t="shared" si="2"/>
        <v>0</v>
      </c>
      <c r="D89" t="str">
        <f t="shared" si="3"/>
        <v>p418NotebooksR</v>
      </c>
      <c r="E89" t="str">
        <f>IFERROR(VLOOKUP(B89,EarthCubeRepos2021!C89:H153,2,FALSE),VLOOKUP(A89,[1]ECGitRepositoryInventory!$C$2:$F$71,1,FALSE))</f>
        <v>p418NotebooksR</v>
      </c>
    </row>
    <row r="90" spans="1:5" x14ac:dyDescent="0.25">
      <c r="A90" s="4" t="s">
        <v>1018</v>
      </c>
      <c r="C90" t="b">
        <f t="shared" si="2"/>
        <v>0</v>
      </c>
      <c r="D90" t="str">
        <f t="shared" si="3"/>
        <v>p419dcatservices</v>
      </c>
      <c r="E90" t="str">
        <f>IFERROR(VLOOKUP(B90,EarthCubeRepos2021!C90:H154,2,FALSE),VLOOKUP(A90,[1]ECGitRepositoryInventory!$C$2:$F$71,1,FALSE))</f>
        <v>p419dcatservices</v>
      </c>
    </row>
    <row r="91" spans="1:5" x14ac:dyDescent="0.25">
      <c r="B91" s="4" t="s">
        <v>827</v>
      </c>
      <c r="C91" t="b">
        <f t="shared" si="2"/>
        <v>1</v>
      </c>
      <c r="D91" t="str">
        <f t="shared" si="3"/>
        <v>ProgramOfficeRoles</v>
      </c>
      <c r="E91" t="e">
        <f>IFERROR(VLOOKUP(B91,EarthCubeRepos2021!C91:H155,2,FALSE),VLOOKUP(A91,[1]ECGitRepositoryInventory!$C$2:$F$71,1,FALSE))</f>
        <v>#N/A</v>
      </c>
    </row>
    <row r="92" spans="1:5" x14ac:dyDescent="0.25">
      <c r="A92" s="4" t="s">
        <v>1019</v>
      </c>
      <c r="C92" t="b">
        <f t="shared" si="2"/>
        <v>0</v>
      </c>
      <c r="D92" t="str">
        <f t="shared" si="3"/>
        <v>PROVaaS</v>
      </c>
      <c r="E92" t="str">
        <f>IFERROR(VLOOKUP(B92,EarthCubeRepos2021!C92:H156,2,FALSE),VLOOKUP(A92,[1]ECGitRepositoryInventory!$C$2:$F$71,1,FALSE))</f>
        <v>PROVaaS</v>
      </c>
    </row>
    <row r="93" spans="1:5" x14ac:dyDescent="0.25">
      <c r="A93" s="4" t="s">
        <v>1020</v>
      </c>
      <c r="C93" t="b">
        <f t="shared" si="2"/>
        <v>0</v>
      </c>
      <c r="D93" t="str">
        <f t="shared" si="3"/>
        <v>radical.entk</v>
      </c>
      <c r="E93" t="str">
        <f>IFERROR(VLOOKUP(B93,EarthCubeRepos2021!C93:H157,2,FALSE),VLOOKUP(A93,[1]ECGitRepositoryInventory!$C$2:$F$71,1,FALSE))</f>
        <v>radical.entk</v>
      </c>
    </row>
    <row r="94" spans="1:5" x14ac:dyDescent="0.25">
      <c r="A94" s="4" t="s">
        <v>1021</v>
      </c>
      <c r="C94" t="b">
        <f t="shared" si="2"/>
        <v>0</v>
      </c>
      <c r="D94" t="str">
        <f t="shared" si="3"/>
        <v>schemamapping</v>
      </c>
      <c r="E94" t="str">
        <f>IFERROR(VLOOKUP(B94,EarthCubeRepos2021!C94:H158,2,FALSE),VLOOKUP(A94,[1]ECGitRepositoryInventory!$C$2:$F$71,1,FALSE))</f>
        <v>schemamapping</v>
      </c>
    </row>
    <row r="95" spans="1:5" x14ac:dyDescent="0.25">
      <c r="A95" s="4" t="s">
        <v>1022</v>
      </c>
      <c r="C95" t="b">
        <f t="shared" si="2"/>
        <v>0</v>
      </c>
      <c r="D95" t="str">
        <f t="shared" si="3"/>
        <v>server</v>
      </c>
      <c r="E95" t="str">
        <f>IFERROR(VLOOKUP(B95,EarthCubeRepos2021!C95:H159,2,FALSE),VLOOKUP(A95,[1]ECGitRepositoryInventory!$C$2:$F$71,1,FALSE))</f>
        <v>server</v>
      </c>
    </row>
    <row r="96" spans="1:5" x14ac:dyDescent="0.25">
      <c r="A96" s="4" t="s">
        <v>1023</v>
      </c>
      <c r="C96" t="b">
        <f t="shared" si="2"/>
        <v>0</v>
      </c>
      <c r="D96" t="str">
        <f t="shared" si="3"/>
        <v>some_cinergi_enhancers</v>
      </c>
      <c r="E96" t="str">
        <f>IFERROR(VLOOKUP(B96,EarthCubeRepos2021!C96:H160,2,FALSE),VLOOKUP(A96,[1]ECGitRepositoryInventory!$C$2:$F$71,1,FALSE))</f>
        <v>some_cinergi_enhancers</v>
      </c>
    </row>
    <row r="97" spans="1:5" x14ac:dyDescent="0.25">
      <c r="A97" s="4" t="s">
        <v>1024</v>
      </c>
      <c r="C97" t="b">
        <f t="shared" si="2"/>
        <v>0</v>
      </c>
      <c r="D97" t="str">
        <f t="shared" si="3"/>
        <v>Sparrow</v>
      </c>
      <c r="E97" t="str">
        <f>IFERROR(VLOOKUP(B97,EarthCubeRepos2021!C97:H161,2,FALSE),VLOOKUP(A97,[1]ECGitRepositoryInventory!$C$2:$F$71,1,FALSE))</f>
        <v>Sparrow</v>
      </c>
    </row>
    <row r="98" spans="1:5" x14ac:dyDescent="0.25">
      <c r="A98" s="4" t="s">
        <v>468</v>
      </c>
      <c r="B98" s="4" t="s">
        <v>468</v>
      </c>
      <c r="C98" t="b">
        <f t="shared" si="2"/>
        <v>0</v>
      </c>
      <c r="D98" t="str">
        <f t="shared" si="3"/>
        <v>tac_earthcube</v>
      </c>
      <c r="E98" t="str">
        <f>IFERROR(VLOOKUP(B98,EarthCubeRepos2021!C98:H162,2,FALSE),VLOOKUP(A98,[1]ECGitRepositoryInventory!$C$2:$F$71,1,FALSE))</f>
        <v>tac_earthcube</v>
      </c>
    </row>
    <row r="99" spans="1:5" x14ac:dyDescent="0.25">
      <c r="B99" s="4" t="s">
        <v>108</v>
      </c>
      <c r="C99" t="b">
        <f t="shared" si="2"/>
        <v>1</v>
      </c>
      <c r="D99" t="str">
        <f t="shared" si="3"/>
        <v>Template</v>
      </c>
      <c r="E99" t="e">
        <f>IFERROR(VLOOKUP(B99,EarthCubeRepos2021!C99:H163,2,FALSE),VLOOKUP(A99,[1]ECGitRepositoryInventory!$C$2:$F$71,1,FALSE))</f>
        <v>#N/A</v>
      </c>
    </row>
    <row r="100" spans="1:5" x14ac:dyDescent="0.25">
      <c r="A100" s="4" t="s">
        <v>1025</v>
      </c>
      <c r="C100" t="b">
        <f t="shared" si="2"/>
        <v>0</v>
      </c>
      <c r="D100" t="str">
        <f t="shared" si="3"/>
        <v>throughput_api</v>
      </c>
      <c r="E100" t="str">
        <f>IFERROR(VLOOKUP(B100,EarthCubeRepos2021!C100:H164,2,FALSE),VLOOKUP(A100,[1]ECGitRepositoryInventory!$C$2:$F$71,1,FALSE))</f>
        <v>throughput_api</v>
      </c>
    </row>
    <row r="101" spans="1:5" x14ac:dyDescent="0.25">
      <c r="B101" s="4" t="s">
        <v>812</v>
      </c>
      <c r="C101" t="b">
        <f t="shared" si="2"/>
        <v>1</v>
      </c>
      <c r="D101" t="str">
        <f t="shared" si="3"/>
        <v>throughput_docs</v>
      </c>
      <c r="E101" t="e">
        <f>IFERROR(VLOOKUP(B101,EarthCubeRepos2021!C101:H165,2,FALSE),VLOOKUP(A101,[1]ECGitRepositoryInventory!$C$2:$F$71,1,FALSE))</f>
        <v>#N/A</v>
      </c>
    </row>
    <row r="102" spans="1:5" x14ac:dyDescent="0.25">
      <c r="A102" s="4" t="s">
        <v>1026</v>
      </c>
      <c r="C102" t="b">
        <f t="shared" si="2"/>
        <v>0</v>
      </c>
      <c r="D102" t="str">
        <f t="shared" si="3"/>
        <v>throughput_prov</v>
      </c>
      <c r="E102" t="str">
        <f>IFERROR(VLOOKUP(B102,EarthCubeRepos2021!C102:H166,2,FALSE),VLOOKUP(A102,[1]ECGitRepositoryInventory!$C$2:$F$71,1,FALSE))</f>
        <v>throughput_prov</v>
      </c>
    </row>
    <row r="103" spans="1:5" x14ac:dyDescent="0.25">
      <c r="A103" s="4" t="s">
        <v>1027</v>
      </c>
      <c r="C103" t="b">
        <f t="shared" si="2"/>
        <v>0</v>
      </c>
      <c r="D103" t="str">
        <f t="shared" si="3"/>
        <v>throughput_vue</v>
      </c>
      <c r="E103" t="str">
        <f>IFERROR(VLOOKUP(B103,EarthCubeRepos2021!C103:H167,2,FALSE),VLOOKUP(A103,[1]ECGitRepositoryInventory!$C$2:$F$71,1,FALSE))</f>
        <v>throughput_vue</v>
      </c>
    </row>
    <row r="104" spans="1:5" x14ac:dyDescent="0.25">
      <c r="A104" s="4" t="s">
        <v>1028</v>
      </c>
      <c r="C104" t="b">
        <f t="shared" si="2"/>
        <v>0</v>
      </c>
      <c r="D104" t="str">
        <f t="shared" si="3"/>
        <v>throughputdb</v>
      </c>
      <c r="E104" t="str">
        <f>IFERROR(VLOOKUP(B104,EarthCubeRepos2021!C104:H168,2,FALSE),VLOOKUP(A104,[1]ECGitRepositoryInventory!$C$2:$F$71,1,FALSE))</f>
        <v>throughputdb</v>
      </c>
    </row>
    <row r="105" spans="1:5" x14ac:dyDescent="0.25">
      <c r="B105" s="4" t="s">
        <v>725</v>
      </c>
      <c r="C105" t="b">
        <f t="shared" si="2"/>
        <v>1</v>
      </c>
      <c r="D105" t="str">
        <f t="shared" si="3"/>
        <v>UnacquiredSites</v>
      </c>
      <c r="E105" t="e">
        <f>IFERROR(VLOOKUP(B105,EarthCubeRepos2021!C105:H169,2,FALSE),VLOOKUP(A105,[1]ECGitRepositoryInventory!$C$2:$F$71,1,FALSE))</f>
        <v>#N/A</v>
      </c>
    </row>
    <row r="106" spans="1:5" x14ac:dyDescent="0.25">
      <c r="A106" s="4" t="s">
        <v>1029</v>
      </c>
      <c r="C106" t="b">
        <f t="shared" si="2"/>
        <v>0</v>
      </c>
      <c r="D106" t="str">
        <f t="shared" si="3"/>
        <v>upload-status</v>
      </c>
      <c r="E106" t="str">
        <f>IFERROR(VLOOKUP(B106,EarthCubeRepos2021!C106:H170,2,FALSE),VLOOKUP(A106,[1]ECGitRepositoryInventory!$C$2:$F$71,1,FALSE))</f>
        <v>upload-status</v>
      </c>
    </row>
    <row r="107" spans="1:5" x14ac:dyDescent="0.25">
      <c r="A107" s="4" t="s">
        <v>869</v>
      </c>
      <c r="B107" s="4" t="s">
        <v>869</v>
      </c>
      <c r="C107" t="b">
        <f t="shared" si="2"/>
        <v>0</v>
      </c>
      <c r="D107" t="str">
        <f t="shared" si="3"/>
        <v>URSI-Engagement</v>
      </c>
      <c r="E107" t="str">
        <f>IFERROR(VLOOKUP(B107,EarthCubeRepos2021!C107:H171,2,FALSE),VLOOKUP(A107,[1]ECGitRepositoryInventory!$C$2:$F$71,1,FALSE))</f>
        <v>URSI-Engagement</v>
      </c>
    </row>
    <row r="108" spans="1:5" x14ac:dyDescent="0.25">
      <c r="A108" s="4" t="s">
        <v>1030</v>
      </c>
      <c r="C108" t="b">
        <f t="shared" si="2"/>
        <v>0</v>
      </c>
      <c r="D108" t="str">
        <f t="shared" si="3"/>
        <v>webUI2</v>
      </c>
      <c r="E108" t="str">
        <f>IFERROR(VLOOKUP(B108,EarthCubeRepos2021!C108:H172,2,FALSE),VLOOKUP(A108,[1]ECGitRepositoryInventory!$C$2:$F$71,1,FALSE))</f>
        <v>webUI2</v>
      </c>
    </row>
    <row r="109" spans="1:5" x14ac:dyDescent="0.25">
      <c r="A109" s="4" t="s">
        <v>1031</v>
      </c>
      <c r="C109" t="b">
        <f t="shared" si="2"/>
        <v>0</v>
      </c>
      <c r="D109" t="str">
        <f t="shared" si="3"/>
        <v>xmlsitemap</v>
      </c>
      <c r="E109" t="str">
        <f>IFERROR(VLOOKUP(B109,EarthCubeRepos2021!C109:H173,2,FALSE),VLOOKUP(A109,[1]ECGitRepositoryInventory!$C$2:$F$71,1,FALSE))</f>
        <v>xmlsitemap</v>
      </c>
    </row>
  </sheetData>
  <autoFilter ref="A1:C109" xr:uid="{1BB4AB8C-A8F7-4A8E-9604-67B1F225CDE9}"/>
  <sortState xmlns:xlrd2="http://schemas.microsoft.com/office/spreadsheetml/2017/richdata2" ref="B2:B113">
    <sortCondition ref="B2:B1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41DBA-D71B-49E3-993B-9C87A03F2120}">
  <dimension ref="A1:AK65"/>
  <sheetViews>
    <sheetView topLeftCell="AE37" workbookViewId="0">
      <selection sqref="A1:AK65"/>
    </sheetView>
  </sheetViews>
  <sheetFormatPr defaultRowHeight="15" x14ac:dyDescent="0.25"/>
  <cols>
    <col min="1" max="1" width="10.5703125" bestFit="1" customWidth="1"/>
    <col min="2" max="2" width="38.85546875" bestFit="1" customWidth="1"/>
    <col min="3" max="4" width="81.140625" bestFit="1" customWidth="1"/>
    <col min="5" max="5" width="15.140625" bestFit="1" customWidth="1"/>
    <col min="6" max="6" width="14.5703125" bestFit="1" customWidth="1"/>
    <col min="7" max="8" width="81.140625" bestFit="1" customWidth="1"/>
    <col min="9" max="9" width="12.42578125" bestFit="1" customWidth="1"/>
    <col min="10" max="14" width="81.140625" bestFit="1" customWidth="1"/>
    <col min="15" max="17" width="19.85546875" bestFit="1" customWidth="1"/>
    <col min="18" max="18" width="81.140625" bestFit="1" customWidth="1"/>
    <col min="19" max="19" width="40.42578125" bestFit="1" customWidth="1"/>
    <col min="20" max="20" width="12.28515625" bestFit="1" customWidth="1"/>
    <col min="21" max="21" width="24.140625" bestFit="1" customWidth="1"/>
    <col min="22" max="22" width="23.140625" bestFit="1" customWidth="1"/>
    <col min="23" max="23" width="17" bestFit="1" customWidth="1"/>
    <col min="24" max="24" width="18.42578125" bestFit="1" customWidth="1"/>
    <col min="25" max="25" width="20.28515625" bestFit="1" customWidth="1"/>
    <col min="26" max="26" width="22.85546875" bestFit="1" customWidth="1"/>
    <col min="27" max="27" width="16.7109375" bestFit="1" customWidth="1"/>
    <col min="28" max="28" width="18.140625" bestFit="1" customWidth="1"/>
    <col min="29" max="29" width="19.5703125" bestFit="1" customWidth="1"/>
    <col min="30" max="30" width="26.28515625" bestFit="1" customWidth="1"/>
    <col min="31" max="31" width="38.140625" bestFit="1" customWidth="1"/>
    <col min="32" max="32" width="42.28515625" bestFit="1" customWidth="1"/>
    <col min="33" max="33" width="66.140625" bestFit="1" customWidth="1"/>
    <col min="34" max="34" width="16.5703125" bestFit="1" customWidth="1"/>
    <col min="35" max="35" width="13.28515625" bestFit="1" customWidth="1"/>
    <col min="36" max="36" width="20.140625" bestFit="1" customWidth="1"/>
    <col min="37" max="37" width="17" bestFit="1" customWidth="1"/>
  </cols>
  <sheetData>
    <row r="1" spans="1:37"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row>
    <row r="2" spans="1:37" x14ac:dyDescent="0.25">
      <c r="A2">
        <v>33464875</v>
      </c>
      <c r="B2" t="s">
        <v>45</v>
      </c>
      <c r="C2" t="s">
        <v>0</v>
      </c>
      <c r="D2" t="s">
        <v>1</v>
      </c>
      <c r="E2" t="b">
        <v>0</v>
      </c>
      <c r="F2" t="s">
        <v>2</v>
      </c>
      <c r="G2" t="s">
        <v>3</v>
      </c>
      <c r="H2" t="s">
        <v>4</v>
      </c>
      <c r="I2" t="b">
        <v>0</v>
      </c>
      <c r="J2" t="s">
        <v>46</v>
      </c>
      <c r="K2" t="s">
        <v>47</v>
      </c>
      <c r="L2" t="s">
        <v>48</v>
      </c>
      <c r="M2" t="s">
        <v>49</v>
      </c>
      <c r="N2" t="s">
        <v>50</v>
      </c>
      <c r="O2" t="s">
        <v>5</v>
      </c>
      <c r="P2" t="s">
        <v>51</v>
      </c>
      <c r="Q2" t="s">
        <v>6</v>
      </c>
      <c r="R2" t="s">
        <v>52</v>
      </c>
      <c r="S2" t="s">
        <v>7</v>
      </c>
      <c r="T2">
        <v>137981</v>
      </c>
      <c r="U2">
        <v>26</v>
      </c>
      <c r="V2">
        <v>26</v>
      </c>
      <c r="W2" t="s">
        <v>53</v>
      </c>
      <c r="X2" t="b">
        <v>1</v>
      </c>
      <c r="Y2" t="b">
        <v>1</v>
      </c>
      <c r="Z2" t="b">
        <v>1</v>
      </c>
      <c r="AA2" t="b">
        <v>1</v>
      </c>
      <c r="AB2" t="b">
        <v>1</v>
      </c>
      <c r="AC2">
        <v>12</v>
      </c>
      <c r="AD2">
        <v>116</v>
      </c>
      <c r="AE2" t="s">
        <v>54</v>
      </c>
      <c r="AF2" t="s">
        <v>55</v>
      </c>
      <c r="AG2" s="1" t="s">
        <v>0</v>
      </c>
      <c r="AH2" t="s">
        <v>56</v>
      </c>
      <c r="AI2">
        <v>12</v>
      </c>
      <c r="AJ2">
        <v>116</v>
      </c>
      <c r="AK2">
        <v>26</v>
      </c>
    </row>
    <row r="3" spans="1:37" x14ac:dyDescent="0.25">
      <c r="A3">
        <v>150448853</v>
      </c>
      <c r="B3" t="s">
        <v>57</v>
      </c>
      <c r="C3" t="s">
        <v>58</v>
      </c>
      <c r="D3" t="s">
        <v>59</v>
      </c>
      <c r="E3" t="b">
        <v>0</v>
      </c>
      <c r="F3" t="s">
        <v>2</v>
      </c>
      <c r="G3" t="s">
        <v>60</v>
      </c>
      <c r="H3" t="s">
        <v>61</v>
      </c>
      <c r="I3" t="b">
        <v>0</v>
      </c>
      <c r="J3" t="s">
        <v>62</v>
      </c>
      <c r="K3" t="s">
        <v>63</v>
      </c>
      <c r="L3" t="s">
        <v>64</v>
      </c>
      <c r="M3" t="s">
        <v>65</v>
      </c>
      <c r="N3" t="s">
        <v>66</v>
      </c>
      <c r="O3" t="s">
        <v>67</v>
      </c>
      <c r="P3" t="s">
        <v>68</v>
      </c>
      <c r="Q3" t="s">
        <v>69</v>
      </c>
      <c r="R3" t="s">
        <v>70</v>
      </c>
      <c r="S3" t="s">
        <v>71</v>
      </c>
      <c r="T3">
        <v>485366</v>
      </c>
      <c r="U3">
        <v>13</v>
      </c>
      <c r="V3">
        <v>13</v>
      </c>
      <c r="W3" t="s">
        <v>72</v>
      </c>
      <c r="X3" t="b">
        <v>1</v>
      </c>
      <c r="Y3" t="b">
        <v>1</v>
      </c>
      <c r="Z3" t="b">
        <v>1</v>
      </c>
      <c r="AA3" t="b">
        <v>1</v>
      </c>
      <c r="AB3" t="b">
        <v>1</v>
      </c>
      <c r="AC3">
        <v>9</v>
      </c>
      <c r="AD3">
        <v>17</v>
      </c>
      <c r="AE3" t="s">
        <v>73</v>
      </c>
      <c r="AF3" t="s">
        <v>74</v>
      </c>
      <c r="AG3" s="1" t="s">
        <v>7</v>
      </c>
      <c r="AH3" t="s">
        <v>56</v>
      </c>
      <c r="AI3">
        <v>9</v>
      </c>
      <c r="AJ3">
        <v>17</v>
      </c>
      <c r="AK3">
        <v>13</v>
      </c>
    </row>
    <row r="4" spans="1:37" x14ac:dyDescent="0.25">
      <c r="A4">
        <v>46731918</v>
      </c>
      <c r="B4" t="s">
        <v>75</v>
      </c>
      <c r="C4" t="s">
        <v>76</v>
      </c>
      <c r="D4" t="s">
        <v>77</v>
      </c>
      <c r="E4" t="b">
        <v>0</v>
      </c>
      <c r="F4" t="s">
        <v>2</v>
      </c>
      <c r="G4" t="s">
        <v>78</v>
      </c>
      <c r="H4" t="s">
        <v>79</v>
      </c>
      <c r="I4" t="b">
        <v>0</v>
      </c>
      <c r="J4" t="s">
        <v>80</v>
      </c>
      <c r="K4" t="s">
        <v>81</v>
      </c>
      <c r="L4" t="s">
        <v>82</v>
      </c>
      <c r="M4" t="s">
        <v>83</v>
      </c>
      <c r="N4" t="s">
        <v>84</v>
      </c>
      <c r="O4" t="s">
        <v>85</v>
      </c>
      <c r="P4" t="s">
        <v>86</v>
      </c>
      <c r="Q4" t="s">
        <v>87</v>
      </c>
      <c r="R4" t="s">
        <v>88</v>
      </c>
      <c r="S4" t="s">
        <v>7</v>
      </c>
      <c r="T4">
        <v>1587</v>
      </c>
      <c r="U4">
        <v>8</v>
      </c>
      <c r="V4">
        <v>8</v>
      </c>
      <c r="X4" t="b">
        <v>1</v>
      </c>
      <c r="Y4" t="b">
        <v>1</v>
      </c>
      <c r="Z4" t="b">
        <v>1</v>
      </c>
      <c r="AA4" t="b">
        <v>1</v>
      </c>
      <c r="AB4" t="b">
        <v>0</v>
      </c>
      <c r="AC4">
        <v>5</v>
      </c>
      <c r="AD4">
        <v>11</v>
      </c>
      <c r="AG4" s="1" t="s">
        <v>89</v>
      </c>
      <c r="AH4" t="s">
        <v>56</v>
      </c>
      <c r="AI4">
        <v>5</v>
      </c>
      <c r="AJ4">
        <v>11</v>
      </c>
      <c r="AK4">
        <v>8</v>
      </c>
    </row>
    <row r="5" spans="1:37" x14ac:dyDescent="0.25">
      <c r="A5">
        <v>365214507</v>
      </c>
      <c r="B5" t="s">
        <v>90</v>
      </c>
      <c r="C5" t="s">
        <v>91</v>
      </c>
      <c r="D5" t="s">
        <v>92</v>
      </c>
      <c r="E5" t="b">
        <v>0</v>
      </c>
      <c r="F5" t="s">
        <v>2</v>
      </c>
      <c r="G5" t="s">
        <v>93</v>
      </c>
      <c r="H5" t="s">
        <v>94</v>
      </c>
      <c r="I5" t="b">
        <v>0</v>
      </c>
      <c r="J5" t="s">
        <v>95</v>
      </c>
      <c r="K5" t="s">
        <v>96</v>
      </c>
      <c r="L5" t="s">
        <v>97</v>
      </c>
      <c r="M5" t="s">
        <v>98</v>
      </c>
      <c r="N5" t="s">
        <v>99</v>
      </c>
      <c r="O5" t="s">
        <v>100</v>
      </c>
      <c r="P5" t="s">
        <v>101</v>
      </c>
      <c r="Q5" t="s">
        <v>102</v>
      </c>
      <c r="R5" t="s">
        <v>103</v>
      </c>
      <c r="T5">
        <v>2465</v>
      </c>
      <c r="U5">
        <v>2</v>
      </c>
      <c r="V5">
        <v>2</v>
      </c>
      <c r="W5" t="s">
        <v>104</v>
      </c>
      <c r="X5" t="b">
        <v>1</v>
      </c>
      <c r="Y5" t="b">
        <v>1</v>
      </c>
      <c r="Z5" t="b">
        <v>1</v>
      </c>
      <c r="AA5" t="b">
        <v>1</v>
      </c>
      <c r="AB5" t="b">
        <v>0</v>
      </c>
      <c r="AC5">
        <v>5</v>
      </c>
      <c r="AD5">
        <v>1</v>
      </c>
      <c r="AE5" t="s">
        <v>105</v>
      </c>
      <c r="AF5" t="s">
        <v>106</v>
      </c>
      <c r="AG5" s="1" t="s">
        <v>7</v>
      </c>
      <c r="AH5" t="s">
        <v>56</v>
      </c>
      <c r="AI5">
        <v>5</v>
      </c>
      <c r="AJ5">
        <v>1</v>
      </c>
      <c r="AK5">
        <v>2</v>
      </c>
    </row>
    <row r="6" spans="1:37" x14ac:dyDescent="0.25">
      <c r="A6">
        <v>199474220</v>
      </c>
      <c r="B6" t="s">
        <v>107</v>
      </c>
      <c r="C6" t="s">
        <v>108</v>
      </c>
      <c r="D6" t="s">
        <v>109</v>
      </c>
      <c r="E6" t="b">
        <v>0</v>
      </c>
      <c r="F6" t="s">
        <v>2</v>
      </c>
      <c r="G6" t="s">
        <v>110</v>
      </c>
      <c r="H6" t="s">
        <v>111</v>
      </c>
      <c r="I6" t="b">
        <v>0</v>
      </c>
      <c r="J6" t="s">
        <v>112</v>
      </c>
      <c r="K6" t="s">
        <v>113</v>
      </c>
      <c r="L6" t="s">
        <v>114</v>
      </c>
      <c r="M6" t="s">
        <v>115</v>
      </c>
      <c r="N6" t="s">
        <v>116</v>
      </c>
      <c r="O6" t="s">
        <v>117</v>
      </c>
      <c r="P6" t="s">
        <v>118</v>
      </c>
      <c r="Q6" t="s">
        <v>119</v>
      </c>
      <c r="R6" t="s">
        <v>120</v>
      </c>
      <c r="T6">
        <v>98</v>
      </c>
      <c r="U6">
        <v>3</v>
      </c>
      <c r="V6">
        <v>3</v>
      </c>
      <c r="X6" t="b">
        <v>1</v>
      </c>
      <c r="Y6" t="b">
        <v>1</v>
      </c>
      <c r="Z6" t="b">
        <v>1</v>
      </c>
      <c r="AA6" t="b">
        <v>1</v>
      </c>
      <c r="AB6" t="b">
        <v>0</v>
      </c>
      <c r="AC6">
        <v>11</v>
      </c>
      <c r="AD6">
        <v>1</v>
      </c>
      <c r="AE6" t="s">
        <v>73</v>
      </c>
      <c r="AF6" t="s">
        <v>74</v>
      </c>
      <c r="AG6" s="1" t="s">
        <v>121</v>
      </c>
      <c r="AH6" t="s">
        <v>56</v>
      </c>
      <c r="AI6">
        <v>11</v>
      </c>
      <c r="AJ6">
        <v>1</v>
      </c>
      <c r="AK6">
        <v>3</v>
      </c>
    </row>
    <row r="7" spans="1:37" x14ac:dyDescent="0.25">
      <c r="A7">
        <v>21047092</v>
      </c>
      <c r="B7" t="s">
        <v>122</v>
      </c>
      <c r="C7" t="s">
        <v>123</v>
      </c>
      <c r="D7" t="s">
        <v>124</v>
      </c>
      <c r="E7" t="b">
        <v>0</v>
      </c>
      <c r="F7" t="s">
        <v>2</v>
      </c>
      <c r="G7" t="s">
        <v>125</v>
      </c>
      <c r="I7" t="b">
        <v>0</v>
      </c>
      <c r="J7" t="s">
        <v>126</v>
      </c>
      <c r="K7" t="s">
        <v>127</v>
      </c>
      <c r="L7" t="s">
        <v>128</v>
      </c>
      <c r="M7" t="s">
        <v>129</v>
      </c>
      <c r="N7" t="s">
        <v>130</v>
      </c>
      <c r="O7" t="s">
        <v>131</v>
      </c>
      <c r="P7" t="s">
        <v>132</v>
      </c>
      <c r="Q7" t="s">
        <v>132</v>
      </c>
      <c r="R7" t="s">
        <v>133</v>
      </c>
      <c r="T7">
        <v>913</v>
      </c>
      <c r="U7">
        <v>1</v>
      </c>
      <c r="V7">
        <v>1</v>
      </c>
      <c r="W7" t="s">
        <v>134</v>
      </c>
      <c r="X7" t="b">
        <v>1</v>
      </c>
      <c r="Y7" t="b">
        <v>1</v>
      </c>
      <c r="Z7" t="b">
        <v>1</v>
      </c>
      <c r="AA7" t="b">
        <v>1</v>
      </c>
      <c r="AB7" t="b">
        <v>0</v>
      </c>
      <c r="AC7">
        <v>2</v>
      </c>
      <c r="AD7">
        <v>0</v>
      </c>
      <c r="AG7" s="1" t="s">
        <v>7</v>
      </c>
      <c r="AH7" t="s">
        <v>56</v>
      </c>
      <c r="AI7">
        <v>2</v>
      </c>
      <c r="AJ7">
        <v>0</v>
      </c>
      <c r="AK7">
        <v>1</v>
      </c>
    </row>
    <row r="8" spans="1:37" x14ac:dyDescent="0.25">
      <c r="A8">
        <v>26345191</v>
      </c>
      <c r="B8" t="s">
        <v>135</v>
      </c>
      <c r="C8" t="s">
        <v>136</v>
      </c>
      <c r="D8" t="s">
        <v>137</v>
      </c>
      <c r="E8" t="b">
        <v>0</v>
      </c>
      <c r="F8" t="s">
        <v>2</v>
      </c>
      <c r="G8" t="s">
        <v>138</v>
      </c>
      <c r="H8" t="s">
        <v>139</v>
      </c>
      <c r="I8" t="b">
        <v>0</v>
      </c>
      <c r="J8" t="s">
        <v>140</v>
      </c>
      <c r="K8" t="s">
        <v>141</v>
      </c>
      <c r="L8" t="s">
        <v>142</v>
      </c>
      <c r="M8" t="s">
        <v>143</v>
      </c>
      <c r="N8" t="s">
        <v>144</v>
      </c>
      <c r="O8" t="s">
        <v>145</v>
      </c>
      <c r="P8" t="s">
        <v>146</v>
      </c>
      <c r="Q8" t="s">
        <v>147</v>
      </c>
      <c r="R8" t="s">
        <v>148</v>
      </c>
      <c r="T8">
        <v>83284</v>
      </c>
      <c r="U8">
        <v>8</v>
      </c>
      <c r="V8">
        <v>8</v>
      </c>
      <c r="W8" t="s">
        <v>149</v>
      </c>
      <c r="X8" t="b">
        <v>1</v>
      </c>
      <c r="Y8" t="b">
        <v>1</v>
      </c>
      <c r="Z8" t="b">
        <v>1</v>
      </c>
      <c r="AA8" t="b">
        <v>1</v>
      </c>
      <c r="AB8" t="b">
        <v>0</v>
      </c>
      <c r="AC8">
        <v>1</v>
      </c>
      <c r="AD8">
        <v>30</v>
      </c>
      <c r="AG8" s="1" t="s">
        <v>7</v>
      </c>
      <c r="AH8" t="s">
        <v>56</v>
      </c>
      <c r="AI8">
        <v>1</v>
      </c>
      <c r="AJ8">
        <v>30</v>
      </c>
      <c r="AK8">
        <v>8</v>
      </c>
    </row>
    <row r="9" spans="1:37" x14ac:dyDescent="0.25">
      <c r="A9">
        <v>229338205</v>
      </c>
      <c r="B9" t="s">
        <v>150</v>
      </c>
      <c r="C9" t="s">
        <v>123</v>
      </c>
      <c r="D9" t="s">
        <v>151</v>
      </c>
      <c r="E9" t="b">
        <v>0</v>
      </c>
      <c r="F9" t="s">
        <v>2</v>
      </c>
      <c r="G9" t="s">
        <v>152</v>
      </c>
      <c r="H9" t="s">
        <v>153</v>
      </c>
      <c r="I9" t="b">
        <v>0</v>
      </c>
      <c r="J9" t="s">
        <v>154</v>
      </c>
      <c r="K9" t="s">
        <v>155</v>
      </c>
      <c r="L9" t="s">
        <v>156</v>
      </c>
      <c r="M9" t="s">
        <v>157</v>
      </c>
      <c r="N9" t="s">
        <v>158</v>
      </c>
      <c r="O9" t="s">
        <v>159</v>
      </c>
      <c r="P9" t="s">
        <v>160</v>
      </c>
      <c r="Q9" t="s">
        <v>161</v>
      </c>
      <c r="R9" t="s">
        <v>162</v>
      </c>
      <c r="S9" t="s">
        <v>163</v>
      </c>
      <c r="T9">
        <v>156</v>
      </c>
      <c r="U9">
        <v>3</v>
      </c>
      <c r="V9">
        <v>3</v>
      </c>
      <c r="W9" t="s">
        <v>104</v>
      </c>
      <c r="X9" t="b">
        <v>1</v>
      </c>
      <c r="Y9" t="b">
        <v>1</v>
      </c>
      <c r="Z9" t="b">
        <v>1</v>
      </c>
      <c r="AA9" t="b">
        <v>1</v>
      </c>
      <c r="AB9" t="b">
        <v>1</v>
      </c>
      <c r="AC9">
        <v>0</v>
      </c>
      <c r="AD9">
        <v>4</v>
      </c>
      <c r="AG9" s="1" t="s">
        <v>7</v>
      </c>
      <c r="AH9" t="s">
        <v>56</v>
      </c>
      <c r="AI9">
        <v>0</v>
      </c>
      <c r="AJ9">
        <v>4</v>
      </c>
      <c r="AK9">
        <v>3</v>
      </c>
    </row>
    <row r="10" spans="1:37" x14ac:dyDescent="0.25">
      <c r="A10">
        <v>75439855</v>
      </c>
      <c r="B10" t="s">
        <v>164</v>
      </c>
      <c r="C10" t="s">
        <v>165</v>
      </c>
      <c r="D10" t="s">
        <v>166</v>
      </c>
      <c r="E10" t="b">
        <v>0</v>
      </c>
      <c r="F10" t="s">
        <v>2</v>
      </c>
      <c r="G10" t="s">
        <v>167</v>
      </c>
      <c r="H10" t="s">
        <v>168</v>
      </c>
      <c r="I10" t="b">
        <v>0</v>
      </c>
      <c r="J10" t="s">
        <v>169</v>
      </c>
      <c r="K10" t="s">
        <v>170</v>
      </c>
      <c r="L10" t="s">
        <v>171</v>
      </c>
      <c r="M10" t="s">
        <v>172</v>
      </c>
      <c r="N10" t="s">
        <v>173</v>
      </c>
      <c r="O10" t="s">
        <v>174</v>
      </c>
      <c r="P10" t="s">
        <v>175</v>
      </c>
      <c r="Q10" t="s">
        <v>176</v>
      </c>
      <c r="R10" t="s">
        <v>177</v>
      </c>
      <c r="T10">
        <v>2007</v>
      </c>
      <c r="U10">
        <v>2</v>
      </c>
      <c r="V10">
        <v>2</v>
      </c>
      <c r="W10" t="s">
        <v>104</v>
      </c>
      <c r="X10" t="b">
        <v>1</v>
      </c>
      <c r="Y10" t="b">
        <v>1</v>
      </c>
      <c r="Z10" t="b">
        <v>1</v>
      </c>
      <c r="AA10" t="b">
        <v>1</v>
      </c>
      <c r="AB10" t="b">
        <v>0</v>
      </c>
      <c r="AC10">
        <v>4</v>
      </c>
      <c r="AD10">
        <v>3</v>
      </c>
      <c r="AG10" s="1" t="s">
        <v>7</v>
      </c>
      <c r="AH10" t="s">
        <v>56</v>
      </c>
      <c r="AI10">
        <v>4</v>
      </c>
      <c r="AJ10">
        <v>3</v>
      </c>
      <c r="AK10">
        <v>2</v>
      </c>
    </row>
    <row r="11" spans="1:37" x14ac:dyDescent="0.25">
      <c r="A11">
        <v>85405029</v>
      </c>
      <c r="B11" t="s">
        <v>178</v>
      </c>
      <c r="C11" t="s">
        <v>179</v>
      </c>
      <c r="D11" t="s">
        <v>180</v>
      </c>
      <c r="E11" t="b">
        <v>0</v>
      </c>
      <c r="F11" t="s">
        <v>2</v>
      </c>
      <c r="G11" t="s">
        <v>181</v>
      </c>
      <c r="H11" t="s">
        <v>182</v>
      </c>
      <c r="I11" t="b">
        <v>0</v>
      </c>
      <c r="J11" t="s">
        <v>183</v>
      </c>
      <c r="K11" t="s">
        <v>184</v>
      </c>
      <c r="L11" t="s">
        <v>185</v>
      </c>
      <c r="M11" t="s">
        <v>186</v>
      </c>
      <c r="N11" t="s">
        <v>187</v>
      </c>
      <c r="O11" t="s">
        <v>188</v>
      </c>
      <c r="P11" t="s">
        <v>189</v>
      </c>
      <c r="Q11" t="s">
        <v>190</v>
      </c>
      <c r="R11" t="s">
        <v>191</v>
      </c>
      <c r="S11" t="s">
        <v>7</v>
      </c>
      <c r="T11">
        <v>33113</v>
      </c>
      <c r="U11">
        <v>5</v>
      </c>
      <c r="V11">
        <v>5</v>
      </c>
      <c r="W11" t="s">
        <v>149</v>
      </c>
      <c r="X11" t="b">
        <v>1</v>
      </c>
      <c r="Y11" t="b">
        <v>1</v>
      </c>
      <c r="Z11" t="b">
        <v>1</v>
      </c>
      <c r="AA11" t="b">
        <v>1</v>
      </c>
      <c r="AB11" t="b">
        <v>0</v>
      </c>
      <c r="AC11">
        <v>2</v>
      </c>
      <c r="AD11">
        <v>5</v>
      </c>
      <c r="AG11" s="1" t="s">
        <v>7</v>
      </c>
      <c r="AH11" t="s">
        <v>56</v>
      </c>
      <c r="AI11">
        <v>2</v>
      </c>
      <c r="AJ11">
        <v>5</v>
      </c>
      <c r="AK11">
        <v>5</v>
      </c>
    </row>
    <row r="12" spans="1:37" x14ac:dyDescent="0.25">
      <c r="A12">
        <v>69715121</v>
      </c>
      <c r="B12" t="s">
        <v>210</v>
      </c>
      <c r="C12" t="s">
        <v>211</v>
      </c>
      <c r="D12" t="s">
        <v>212</v>
      </c>
      <c r="E12" t="b">
        <v>0</v>
      </c>
      <c r="F12" t="s">
        <v>2</v>
      </c>
      <c r="G12" t="s">
        <v>213</v>
      </c>
      <c r="H12" t="s">
        <v>214</v>
      </c>
      <c r="I12" t="b">
        <v>0</v>
      </c>
      <c r="J12" t="s">
        <v>215</v>
      </c>
      <c r="K12" t="s">
        <v>216</v>
      </c>
      <c r="L12" t="s">
        <v>217</v>
      </c>
      <c r="M12" t="s">
        <v>218</v>
      </c>
      <c r="N12" t="s">
        <v>219</v>
      </c>
      <c r="O12" t="s">
        <v>220</v>
      </c>
      <c r="P12" t="s">
        <v>221</v>
      </c>
      <c r="Q12" t="s">
        <v>222</v>
      </c>
      <c r="R12" t="s">
        <v>223</v>
      </c>
      <c r="S12" t="s">
        <v>7</v>
      </c>
      <c r="T12">
        <v>55079</v>
      </c>
      <c r="U12">
        <v>4</v>
      </c>
      <c r="V12">
        <v>4</v>
      </c>
      <c r="W12" t="s">
        <v>224</v>
      </c>
      <c r="X12" t="b">
        <v>1</v>
      </c>
      <c r="Y12" t="b">
        <v>1</v>
      </c>
      <c r="Z12" t="b">
        <v>1</v>
      </c>
      <c r="AA12" t="b">
        <v>1</v>
      </c>
      <c r="AB12" t="b">
        <v>0</v>
      </c>
      <c r="AC12">
        <v>0</v>
      </c>
      <c r="AD12">
        <v>2</v>
      </c>
      <c r="AG12" s="1" t="s">
        <v>7</v>
      </c>
      <c r="AH12" t="s">
        <v>56</v>
      </c>
      <c r="AI12">
        <v>0</v>
      </c>
      <c r="AJ12">
        <v>2</v>
      </c>
      <c r="AK12">
        <v>4</v>
      </c>
    </row>
    <row r="13" spans="1:37" x14ac:dyDescent="0.25">
      <c r="A13">
        <v>265675258</v>
      </c>
      <c r="B13" t="s">
        <v>192</v>
      </c>
      <c r="C13" t="s">
        <v>193</v>
      </c>
      <c r="D13" t="s">
        <v>194</v>
      </c>
      <c r="E13" t="b">
        <v>0</v>
      </c>
      <c r="F13" t="s">
        <v>2</v>
      </c>
      <c r="G13" t="s">
        <v>195</v>
      </c>
      <c r="H13" t="s">
        <v>196</v>
      </c>
      <c r="I13" t="b">
        <v>0</v>
      </c>
      <c r="J13" t="s">
        <v>197</v>
      </c>
      <c r="K13" t="s">
        <v>198</v>
      </c>
      <c r="L13" t="s">
        <v>199</v>
      </c>
      <c r="M13" t="s">
        <v>200</v>
      </c>
      <c r="N13" t="s">
        <v>201</v>
      </c>
      <c r="O13" t="s">
        <v>202</v>
      </c>
      <c r="P13" t="s">
        <v>203</v>
      </c>
      <c r="Q13" t="s">
        <v>204</v>
      </c>
      <c r="R13" t="s">
        <v>205</v>
      </c>
      <c r="S13" t="s">
        <v>206</v>
      </c>
      <c r="T13">
        <v>14156</v>
      </c>
      <c r="U13">
        <v>0</v>
      </c>
      <c r="V13">
        <v>0</v>
      </c>
      <c r="W13" t="s">
        <v>207</v>
      </c>
      <c r="X13" t="b">
        <v>1</v>
      </c>
      <c r="Y13" t="b">
        <v>1</v>
      </c>
      <c r="Z13" t="b">
        <v>1</v>
      </c>
      <c r="AA13" t="b">
        <v>1</v>
      </c>
      <c r="AB13" t="b">
        <v>1</v>
      </c>
      <c r="AC13">
        <v>8</v>
      </c>
      <c r="AD13">
        <v>3</v>
      </c>
      <c r="AE13" t="s">
        <v>208</v>
      </c>
      <c r="AG13" s="1" t="s">
        <v>209</v>
      </c>
      <c r="AH13" t="s">
        <v>56</v>
      </c>
      <c r="AI13">
        <v>8</v>
      </c>
      <c r="AJ13">
        <v>3</v>
      </c>
      <c r="AK13">
        <v>0</v>
      </c>
    </row>
    <row r="14" spans="1:37" x14ac:dyDescent="0.25">
      <c r="A14">
        <v>13299240</v>
      </c>
      <c r="B14" t="s">
        <v>225</v>
      </c>
      <c r="C14" t="s">
        <v>226</v>
      </c>
      <c r="D14" t="s">
        <v>227</v>
      </c>
      <c r="E14" t="b">
        <v>0</v>
      </c>
      <c r="F14" t="s">
        <v>2</v>
      </c>
      <c r="G14" t="s">
        <v>228</v>
      </c>
      <c r="H14" t="s">
        <v>229</v>
      </c>
      <c r="I14" t="b">
        <v>0</v>
      </c>
      <c r="J14" t="s">
        <v>230</v>
      </c>
      <c r="K14" t="s">
        <v>231</v>
      </c>
      <c r="L14" t="s">
        <v>232</v>
      </c>
      <c r="M14" t="s">
        <v>233</v>
      </c>
      <c r="N14" t="s">
        <v>234</v>
      </c>
      <c r="O14" t="s">
        <v>235</v>
      </c>
      <c r="P14" t="s">
        <v>236</v>
      </c>
      <c r="Q14" t="s">
        <v>237</v>
      </c>
      <c r="R14" t="s">
        <v>238</v>
      </c>
      <c r="T14">
        <v>300</v>
      </c>
      <c r="U14">
        <v>2</v>
      </c>
      <c r="V14">
        <v>2</v>
      </c>
      <c r="W14" t="s">
        <v>239</v>
      </c>
      <c r="X14" t="b">
        <v>1</v>
      </c>
      <c r="Y14" t="b">
        <v>1</v>
      </c>
      <c r="Z14" t="b">
        <v>1</v>
      </c>
      <c r="AA14" t="b">
        <v>1</v>
      </c>
      <c r="AB14" t="b">
        <v>0</v>
      </c>
      <c r="AC14">
        <v>0</v>
      </c>
      <c r="AD14">
        <v>0</v>
      </c>
      <c r="AE14" t="s">
        <v>240</v>
      </c>
      <c r="AF14" t="s">
        <v>241</v>
      </c>
      <c r="AG14" s="1" t="s">
        <v>7</v>
      </c>
      <c r="AH14" t="s">
        <v>56</v>
      </c>
      <c r="AI14">
        <v>0</v>
      </c>
      <c r="AJ14">
        <v>0</v>
      </c>
      <c r="AK14">
        <v>2</v>
      </c>
    </row>
    <row r="15" spans="1:37" x14ac:dyDescent="0.25">
      <c r="A15">
        <v>24867442</v>
      </c>
      <c r="B15" t="s">
        <v>242</v>
      </c>
      <c r="C15" t="s">
        <v>243</v>
      </c>
      <c r="D15" t="s">
        <v>244</v>
      </c>
      <c r="E15" t="b">
        <v>0</v>
      </c>
      <c r="F15" t="s">
        <v>2</v>
      </c>
      <c r="G15" t="s">
        <v>245</v>
      </c>
      <c r="H15" t="s">
        <v>246</v>
      </c>
      <c r="I15" t="b">
        <v>0</v>
      </c>
      <c r="J15" t="s">
        <v>247</v>
      </c>
      <c r="K15" t="s">
        <v>248</v>
      </c>
      <c r="L15" t="s">
        <v>249</v>
      </c>
      <c r="M15" t="s">
        <v>250</v>
      </c>
      <c r="N15" t="s">
        <v>251</v>
      </c>
      <c r="O15" t="s">
        <v>252</v>
      </c>
      <c r="P15" t="s">
        <v>253</v>
      </c>
      <c r="Q15" t="s">
        <v>254</v>
      </c>
      <c r="R15" t="s">
        <v>255</v>
      </c>
      <c r="S15" t="s">
        <v>256</v>
      </c>
      <c r="T15">
        <v>92965</v>
      </c>
      <c r="U15">
        <v>4</v>
      </c>
      <c r="V15">
        <v>4</v>
      </c>
      <c r="W15" t="s">
        <v>257</v>
      </c>
      <c r="X15" t="b">
        <v>1</v>
      </c>
      <c r="Y15" t="b">
        <v>1</v>
      </c>
      <c r="Z15" t="b">
        <v>1</v>
      </c>
      <c r="AA15" t="b">
        <v>1</v>
      </c>
      <c r="AB15" t="b">
        <v>0</v>
      </c>
      <c r="AC15">
        <v>0</v>
      </c>
      <c r="AD15">
        <v>4</v>
      </c>
      <c r="AG15" s="1" t="s">
        <v>7</v>
      </c>
      <c r="AH15" t="s">
        <v>56</v>
      </c>
      <c r="AI15">
        <v>0</v>
      </c>
      <c r="AJ15">
        <v>4</v>
      </c>
      <c r="AK15">
        <v>4</v>
      </c>
    </row>
    <row r="16" spans="1:37" x14ac:dyDescent="0.25">
      <c r="A16">
        <v>264334664</v>
      </c>
      <c r="B16" t="s">
        <v>258</v>
      </c>
      <c r="C16" t="s">
        <v>259</v>
      </c>
      <c r="D16" t="s">
        <v>260</v>
      </c>
      <c r="E16" t="b">
        <v>0</v>
      </c>
      <c r="F16" t="s">
        <v>2</v>
      </c>
      <c r="G16" t="s">
        <v>261</v>
      </c>
      <c r="I16" t="b">
        <v>0</v>
      </c>
      <c r="J16" t="s">
        <v>262</v>
      </c>
      <c r="K16" t="s">
        <v>263</v>
      </c>
      <c r="L16" t="s">
        <v>264</v>
      </c>
      <c r="M16" t="s">
        <v>265</v>
      </c>
      <c r="N16" t="s">
        <v>266</v>
      </c>
      <c r="O16" t="s">
        <v>267</v>
      </c>
      <c r="P16" t="s">
        <v>268</v>
      </c>
      <c r="Q16" t="s">
        <v>269</v>
      </c>
      <c r="R16" t="s">
        <v>270</v>
      </c>
      <c r="T16">
        <v>11777</v>
      </c>
      <c r="U16">
        <v>0</v>
      </c>
      <c r="V16">
        <v>0</v>
      </c>
      <c r="W16" t="s">
        <v>104</v>
      </c>
      <c r="X16" t="b">
        <v>1</v>
      </c>
      <c r="Y16" t="b">
        <v>1</v>
      </c>
      <c r="Z16" t="b">
        <v>1</v>
      </c>
      <c r="AA16" t="b">
        <v>1</v>
      </c>
      <c r="AB16" t="b">
        <v>0</v>
      </c>
      <c r="AC16">
        <v>0</v>
      </c>
      <c r="AD16">
        <v>0</v>
      </c>
      <c r="AE16" t="s">
        <v>73</v>
      </c>
      <c r="AF16" t="s">
        <v>74</v>
      </c>
      <c r="AG16" s="1" t="s">
        <v>7</v>
      </c>
      <c r="AH16" t="s">
        <v>56</v>
      </c>
      <c r="AI16">
        <v>0</v>
      </c>
      <c r="AJ16">
        <v>0</v>
      </c>
      <c r="AK16">
        <v>0</v>
      </c>
    </row>
    <row r="17" spans="1:37" x14ac:dyDescent="0.25">
      <c r="A17">
        <v>264292179</v>
      </c>
      <c r="B17" t="s">
        <v>283</v>
      </c>
      <c r="C17" t="s">
        <v>284</v>
      </c>
      <c r="D17" t="s">
        <v>285</v>
      </c>
      <c r="E17" t="b">
        <v>0</v>
      </c>
      <c r="F17" t="s">
        <v>2</v>
      </c>
      <c r="G17" t="s">
        <v>286</v>
      </c>
      <c r="I17" t="b">
        <v>0</v>
      </c>
      <c r="J17" t="s">
        <v>287</v>
      </c>
      <c r="K17" t="s">
        <v>288</v>
      </c>
      <c r="L17" t="s">
        <v>289</v>
      </c>
      <c r="M17" t="s">
        <v>290</v>
      </c>
      <c r="N17" t="s">
        <v>291</v>
      </c>
      <c r="O17" t="s">
        <v>292</v>
      </c>
      <c r="P17" t="s">
        <v>293</v>
      </c>
      <c r="Q17" t="s">
        <v>294</v>
      </c>
      <c r="R17" t="s">
        <v>295</v>
      </c>
      <c r="T17">
        <v>556</v>
      </c>
      <c r="U17">
        <v>0</v>
      </c>
      <c r="V17">
        <v>0</v>
      </c>
      <c r="W17" t="s">
        <v>104</v>
      </c>
      <c r="X17" t="b">
        <v>1</v>
      </c>
      <c r="Y17" t="b">
        <v>1</v>
      </c>
      <c r="Z17" t="b">
        <v>1</v>
      </c>
      <c r="AA17" t="b">
        <v>1</v>
      </c>
      <c r="AB17" t="b">
        <v>0</v>
      </c>
      <c r="AC17">
        <v>0</v>
      </c>
      <c r="AD17">
        <v>0</v>
      </c>
      <c r="AE17" t="s">
        <v>73</v>
      </c>
      <c r="AF17" t="s">
        <v>74</v>
      </c>
      <c r="AG17" s="1" t="s">
        <v>7</v>
      </c>
      <c r="AH17" t="s">
        <v>56</v>
      </c>
      <c r="AI17">
        <v>0</v>
      </c>
      <c r="AJ17">
        <v>0</v>
      </c>
      <c r="AK17">
        <v>0</v>
      </c>
    </row>
    <row r="18" spans="1:37" x14ac:dyDescent="0.25">
      <c r="A18">
        <v>307419047</v>
      </c>
      <c r="B18" t="s">
        <v>271</v>
      </c>
      <c r="C18" t="s">
        <v>123</v>
      </c>
      <c r="D18" t="s">
        <v>272</v>
      </c>
      <c r="E18" t="b">
        <v>0</v>
      </c>
      <c r="F18" t="s">
        <v>2</v>
      </c>
      <c r="G18" t="s">
        <v>273</v>
      </c>
      <c r="I18" t="b">
        <v>0</v>
      </c>
      <c r="J18" t="s">
        <v>274</v>
      </c>
      <c r="K18" t="s">
        <v>275</v>
      </c>
      <c r="L18" t="s">
        <v>276</v>
      </c>
      <c r="M18" t="s">
        <v>277</v>
      </c>
      <c r="N18" t="s">
        <v>278</v>
      </c>
      <c r="O18" t="s">
        <v>279</v>
      </c>
      <c r="P18" t="s">
        <v>280</v>
      </c>
      <c r="Q18" t="s">
        <v>281</v>
      </c>
      <c r="R18" t="s">
        <v>282</v>
      </c>
      <c r="T18">
        <v>1</v>
      </c>
      <c r="U18">
        <v>0</v>
      </c>
      <c r="V18">
        <v>0</v>
      </c>
      <c r="W18" t="s">
        <v>257</v>
      </c>
      <c r="X18" t="b">
        <v>1</v>
      </c>
      <c r="Y18" t="b">
        <v>1</v>
      </c>
      <c r="Z18" t="b">
        <v>1</v>
      </c>
      <c r="AA18" t="b">
        <v>1</v>
      </c>
      <c r="AB18" t="b">
        <v>1</v>
      </c>
      <c r="AC18">
        <v>0</v>
      </c>
      <c r="AD18">
        <v>0</v>
      </c>
      <c r="AG18" s="1" t="s">
        <v>7</v>
      </c>
      <c r="AH18" t="s">
        <v>56</v>
      </c>
      <c r="AI18">
        <v>0</v>
      </c>
      <c r="AJ18">
        <v>0</v>
      </c>
      <c r="AK18">
        <v>0</v>
      </c>
    </row>
    <row r="19" spans="1:37" x14ac:dyDescent="0.25">
      <c r="A19">
        <v>79588358</v>
      </c>
      <c r="B19" t="s">
        <v>296</v>
      </c>
      <c r="C19" t="s">
        <v>297</v>
      </c>
      <c r="D19" t="s">
        <v>298</v>
      </c>
      <c r="E19" t="b">
        <v>0</v>
      </c>
      <c r="F19" t="s">
        <v>2</v>
      </c>
      <c r="G19" t="s">
        <v>299</v>
      </c>
      <c r="H19" t="s">
        <v>300</v>
      </c>
      <c r="I19" t="b">
        <v>0</v>
      </c>
      <c r="J19" t="s">
        <v>301</v>
      </c>
      <c r="K19" t="s">
        <v>302</v>
      </c>
      <c r="L19" t="s">
        <v>303</v>
      </c>
      <c r="M19" t="s">
        <v>304</v>
      </c>
      <c r="N19" t="s">
        <v>305</v>
      </c>
      <c r="O19" t="s">
        <v>306</v>
      </c>
      <c r="P19" t="s">
        <v>307</v>
      </c>
      <c r="Q19" t="s">
        <v>308</v>
      </c>
      <c r="R19" t="s">
        <v>309</v>
      </c>
      <c r="T19">
        <v>9472</v>
      </c>
      <c r="U19">
        <v>0</v>
      </c>
      <c r="V19">
        <v>0</v>
      </c>
      <c r="W19" t="s">
        <v>149</v>
      </c>
      <c r="X19" t="b">
        <v>1</v>
      </c>
      <c r="Y19" t="b">
        <v>1</v>
      </c>
      <c r="Z19" t="b">
        <v>1</v>
      </c>
      <c r="AA19" t="b">
        <v>1</v>
      </c>
      <c r="AB19" t="b">
        <v>0</v>
      </c>
      <c r="AC19">
        <v>2</v>
      </c>
      <c r="AD19">
        <v>6</v>
      </c>
      <c r="AE19" t="s">
        <v>73</v>
      </c>
      <c r="AF19" t="s">
        <v>74</v>
      </c>
      <c r="AG19" s="1" t="s">
        <v>310</v>
      </c>
      <c r="AH19" t="s">
        <v>56</v>
      </c>
      <c r="AI19">
        <v>2</v>
      </c>
      <c r="AJ19">
        <v>6</v>
      </c>
      <c r="AK19">
        <v>0</v>
      </c>
    </row>
    <row r="20" spans="1:37" x14ac:dyDescent="0.25">
      <c r="A20">
        <v>262137772</v>
      </c>
      <c r="B20" t="s">
        <v>311</v>
      </c>
      <c r="C20" t="s">
        <v>312</v>
      </c>
      <c r="D20" t="s">
        <v>313</v>
      </c>
      <c r="E20" t="b">
        <v>0</v>
      </c>
      <c r="F20" t="s">
        <v>2</v>
      </c>
      <c r="G20" t="s">
        <v>314</v>
      </c>
      <c r="H20" t="s">
        <v>315</v>
      </c>
      <c r="I20" t="b">
        <v>0</v>
      </c>
      <c r="J20" t="s">
        <v>316</v>
      </c>
      <c r="K20" t="s">
        <v>317</v>
      </c>
      <c r="L20" t="s">
        <v>318</v>
      </c>
      <c r="M20" t="s">
        <v>319</v>
      </c>
      <c r="N20" t="s">
        <v>320</v>
      </c>
      <c r="O20" t="s">
        <v>321</v>
      </c>
      <c r="P20" t="s">
        <v>322</v>
      </c>
      <c r="Q20" t="s">
        <v>323</v>
      </c>
      <c r="R20" t="s">
        <v>324</v>
      </c>
      <c r="S20" t="s">
        <v>325</v>
      </c>
      <c r="T20">
        <v>1349</v>
      </c>
      <c r="U20">
        <v>2</v>
      </c>
      <c r="V20">
        <v>2</v>
      </c>
      <c r="W20" t="s">
        <v>104</v>
      </c>
      <c r="X20" t="b">
        <v>1</v>
      </c>
      <c r="Y20" t="b">
        <v>1</v>
      </c>
      <c r="Z20" t="b">
        <v>1</v>
      </c>
      <c r="AA20" t="b">
        <v>1</v>
      </c>
      <c r="AB20" t="b">
        <v>0</v>
      </c>
      <c r="AC20">
        <v>0</v>
      </c>
      <c r="AD20">
        <v>0</v>
      </c>
      <c r="AE20" t="s">
        <v>73</v>
      </c>
      <c r="AF20" t="s">
        <v>74</v>
      </c>
      <c r="AG20" s="1" t="s">
        <v>7</v>
      </c>
      <c r="AH20" t="s">
        <v>56</v>
      </c>
      <c r="AI20">
        <v>0</v>
      </c>
      <c r="AJ20">
        <v>0</v>
      </c>
      <c r="AK20">
        <v>2</v>
      </c>
    </row>
    <row r="21" spans="1:37" x14ac:dyDescent="0.25">
      <c r="A21">
        <v>20407060</v>
      </c>
      <c r="B21" t="s">
        <v>326</v>
      </c>
      <c r="C21" t="s">
        <v>123</v>
      </c>
      <c r="D21" t="s">
        <v>327</v>
      </c>
      <c r="E21" t="b">
        <v>0</v>
      </c>
      <c r="F21" t="s">
        <v>2</v>
      </c>
      <c r="G21" t="s">
        <v>328</v>
      </c>
      <c r="I21" t="b">
        <v>0</v>
      </c>
      <c r="J21" t="s">
        <v>329</v>
      </c>
      <c r="K21" t="s">
        <v>330</v>
      </c>
      <c r="L21" t="s">
        <v>331</v>
      </c>
      <c r="M21" t="s">
        <v>332</v>
      </c>
      <c r="N21" t="s">
        <v>333</v>
      </c>
      <c r="O21" t="s">
        <v>334</v>
      </c>
      <c r="P21" t="s">
        <v>335</v>
      </c>
      <c r="Q21" t="s">
        <v>335</v>
      </c>
      <c r="R21" t="s">
        <v>336</v>
      </c>
      <c r="T21">
        <v>3048</v>
      </c>
      <c r="U21">
        <v>0</v>
      </c>
      <c r="V21">
        <v>0</v>
      </c>
      <c r="W21" t="s">
        <v>337</v>
      </c>
      <c r="X21" t="b">
        <v>1</v>
      </c>
      <c r="Y21" t="b">
        <v>1</v>
      </c>
      <c r="Z21" t="b">
        <v>1</v>
      </c>
      <c r="AA21" t="b">
        <v>1</v>
      </c>
      <c r="AB21" t="b">
        <v>0</v>
      </c>
      <c r="AC21">
        <v>0</v>
      </c>
      <c r="AD21">
        <v>0</v>
      </c>
      <c r="AG21" s="1" t="s">
        <v>7</v>
      </c>
      <c r="AH21" t="s">
        <v>56</v>
      </c>
      <c r="AI21">
        <v>0</v>
      </c>
      <c r="AJ21">
        <v>0</v>
      </c>
      <c r="AK21">
        <v>0</v>
      </c>
    </row>
    <row r="22" spans="1:37" x14ac:dyDescent="0.25">
      <c r="A22">
        <v>109050507</v>
      </c>
      <c r="B22" t="s">
        <v>338</v>
      </c>
      <c r="C22" t="s">
        <v>339</v>
      </c>
      <c r="D22" t="s">
        <v>340</v>
      </c>
      <c r="E22" t="b">
        <v>0</v>
      </c>
      <c r="F22" t="s">
        <v>2</v>
      </c>
      <c r="G22" t="s">
        <v>341</v>
      </c>
      <c r="H22" t="s">
        <v>342</v>
      </c>
      <c r="I22" t="b">
        <v>0</v>
      </c>
      <c r="J22" t="s">
        <v>343</v>
      </c>
      <c r="K22" t="s">
        <v>344</v>
      </c>
      <c r="L22" t="s">
        <v>345</v>
      </c>
      <c r="M22" t="s">
        <v>346</v>
      </c>
      <c r="N22" t="s">
        <v>347</v>
      </c>
      <c r="O22" t="s">
        <v>348</v>
      </c>
      <c r="P22" t="s">
        <v>349</v>
      </c>
      <c r="Q22" t="s">
        <v>350</v>
      </c>
      <c r="R22" t="s">
        <v>351</v>
      </c>
      <c r="S22" t="s">
        <v>352</v>
      </c>
      <c r="T22">
        <v>52276</v>
      </c>
      <c r="U22">
        <v>1</v>
      </c>
      <c r="V22">
        <v>1</v>
      </c>
      <c r="W22" t="s">
        <v>72</v>
      </c>
      <c r="X22" t="b">
        <v>1</v>
      </c>
      <c r="Y22" t="b">
        <v>1</v>
      </c>
      <c r="Z22" t="b">
        <v>1</v>
      </c>
      <c r="AA22" t="b">
        <v>1</v>
      </c>
      <c r="AB22" t="b">
        <v>0</v>
      </c>
      <c r="AC22">
        <v>0</v>
      </c>
      <c r="AD22">
        <v>0</v>
      </c>
      <c r="AG22" s="1" t="s">
        <v>7</v>
      </c>
      <c r="AH22" t="s">
        <v>56</v>
      </c>
      <c r="AI22">
        <v>0</v>
      </c>
      <c r="AJ22">
        <v>0</v>
      </c>
      <c r="AK22">
        <v>1</v>
      </c>
    </row>
    <row r="23" spans="1:37" x14ac:dyDescent="0.25">
      <c r="A23">
        <v>21249277</v>
      </c>
      <c r="B23" t="s">
        <v>353</v>
      </c>
      <c r="C23" t="s">
        <v>354</v>
      </c>
      <c r="D23" t="s">
        <v>355</v>
      </c>
      <c r="E23" t="b">
        <v>0</v>
      </c>
      <c r="F23" t="s">
        <v>2</v>
      </c>
      <c r="G23" t="s">
        <v>356</v>
      </c>
      <c r="H23" t="s">
        <v>357</v>
      </c>
      <c r="I23" t="b">
        <v>0</v>
      </c>
      <c r="J23" t="s">
        <v>358</v>
      </c>
      <c r="K23" t="s">
        <v>359</v>
      </c>
      <c r="L23" t="s">
        <v>360</v>
      </c>
      <c r="M23" t="s">
        <v>361</v>
      </c>
      <c r="N23" t="s">
        <v>362</v>
      </c>
      <c r="O23" t="s">
        <v>363</v>
      </c>
      <c r="P23" t="s">
        <v>364</v>
      </c>
      <c r="Q23" t="s">
        <v>365</v>
      </c>
      <c r="R23" t="s">
        <v>366</v>
      </c>
      <c r="S23" t="s">
        <v>7</v>
      </c>
      <c r="T23">
        <v>2124</v>
      </c>
      <c r="U23">
        <v>2</v>
      </c>
      <c r="V23">
        <v>2</v>
      </c>
      <c r="W23" t="s">
        <v>257</v>
      </c>
      <c r="X23" t="b">
        <v>1</v>
      </c>
      <c r="Y23" t="b">
        <v>1</v>
      </c>
      <c r="Z23" t="b">
        <v>1</v>
      </c>
      <c r="AA23" t="b">
        <v>1</v>
      </c>
      <c r="AB23" t="b">
        <v>0</v>
      </c>
      <c r="AC23">
        <v>0</v>
      </c>
      <c r="AD23">
        <v>0</v>
      </c>
      <c r="AG23" s="1" t="s">
        <v>7</v>
      </c>
      <c r="AH23" t="s">
        <v>56</v>
      </c>
      <c r="AI23">
        <v>0</v>
      </c>
      <c r="AJ23">
        <v>0</v>
      </c>
      <c r="AK23">
        <v>2</v>
      </c>
    </row>
    <row r="24" spans="1:37" x14ac:dyDescent="0.25">
      <c r="A24">
        <v>33035471</v>
      </c>
      <c r="B24" t="s">
        <v>396</v>
      </c>
      <c r="C24" t="s">
        <v>397</v>
      </c>
      <c r="D24" t="s">
        <v>398</v>
      </c>
      <c r="E24" t="b">
        <v>0</v>
      </c>
      <c r="F24" t="s">
        <v>2</v>
      </c>
      <c r="G24" t="s">
        <v>399</v>
      </c>
      <c r="H24" t="s">
        <v>400</v>
      </c>
      <c r="I24" t="b">
        <v>0</v>
      </c>
      <c r="J24" t="s">
        <v>401</v>
      </c>
      <c r="K24" t="s">
        <v>402</v>
      </c>
      <c r="L24" t="s">
        <v>403</v>
      </c>
      <c r="M24" t="s">
        <v>404</v>
      </c>
      <c r="N24" t="s">
        <v>405</v>
      </c>
      <c r="O24" t="s">
        <v>406</v>
      </c>
      <c r="P24" t="s">
        <v>407</v>
      </c>
      <c r="Q24" t="s">
        <v>408</v>
      </c>
      <c r="R24" t="s">
        <v>409</v>
      </c>
      <c r="S24" t="s">
        <v>7</v>
      </c>
      <c r="T24">
        <v>3970</v>
      </c>
      <c r="U24">
        <v>1</v>
      </c>
      <c r="V24">
        <v>1</v>
      </c>
      <c r="W24" t="s">
        <v>72</v>
      </c>
      <c r="X24" t="b">
        <v>1</v>
      </c>
      <c r="Y24" t="b">
        <v>1</v>
      </c>
      <c r="Z24" t="b">
        <v>1</v>
      </c>
      <c r="AA24" t="b">
        <v>1</v>
      </c>
      <c r="AB24" t="b">
        <v>0</v>
      </c>
      <c r="AC24">
        <v>0</v>
      </c>
      <c r="AD24">
        <v>5</v>
      </c>
      <c r="AE24" t="s">
        <v>73</v>
      </c>
      <c r="AF24" t="s">
        <v>74</v>
      </c>
      <c r="AG24" s="1" t="s">
        <v>7</v>
      </c>
      <c r="AH24" t="s">
        <v>56</v>
      </c>
      <c r="AI24">
        <v>0</v>
      </c>
      <c r="AJ24">
        <v>5</v>
      </c>
      <c r="AK24">
        <v>1</v>
      </c>
    </row>
    <row r="25" spans="1:37" x14ac:dyDescent="0.25">
      <c r="A25">
        <v>131855588</v>
      </c>
      <c r="B25" t="s">
        <v>367</v>
      </c>
      <c r="C25" t="s">
        <v>368</v>
      </c>
      <c r="D25" t="s">
        <v>369</v>
      </c>
      <c r="E25" t="b">
        <v>0</v>
      </c>
      <c r="F25" t="s">
        <v>2</v>
      </c>
      <c r="G25" t="s">
        <v>370</v>
      </c>
      <c r="H25" t="s">
        <v>371</v>
      </c>
      <c r="I25" t="b">
        <v>0</v>
      </c>
      <c r="J25" t="s">
        <v>372</v>
      </c>
      <c r="K25" t="s">
        <v>373</v>
      </c>
      <c r="L25" t="s">
        <v>374</v>
      </c>
      <c r="M25" t="s">
        <v>375</v>
      </c>
      <c r="N25" t="s">
        <v>376</v>
      </c>
      <c r="O25" t="s">
        <v>377</v>
      </c>
      <c r="P25" t="s">
        <v>378</v>
      </c>
      <c r="Q25" t="s">
        <v>379</v>
      </c>
      <c r="R25" t="s">
        <v>380</v>
      </c>
      <c r="T25">
        <v>16</v>
      </c>
      <c r="U25">
        <v>0</v>
      </c>
      <c r="V25">
        <v>0</v>
      </c>
      <c r="W25" t="s">
        <v>257</v>
      </c>
      <c r="X25" t="b">
        <v>1</v>
      </c>
      <c r="Y25" t="b">
        <v>1</v>
      </c>
      <c r="Z25" t="b">
        <v>1</v>
      </c>
      <c r="AA25" t="b">
        <v>1</v>
      </c>
      <c r="AB25" t="b">
        <v>0</v>
      </c>
      <c r="AC25">
        <v>0</v>
      </c>
      <c r="AD25">
        <v>0</v>
      </c>
      <c r="AG25" s="1" t="s">
        <v>7</v>
      </c>
      <c r="AH25" t="s">
        <v>56</v>
      </c>
      <c r="AI25">
        <v>0</v>
      </c>
      <c r="AJ25">
        <v>0</v>
      </c>
      <c r="AK25">
        <v>0</v>
      </c>
    </row>
    <row r="26" spans="1:37" x14ac:dyDescent="0.25">
      <c r="A26">
        <v>176595551</v>
      </c>
      <c r="B26" t="s">
        <v>381</v>
      </c>
      <c r="C26" t="s">
        <v>382</v>
      </c>
      <c r="D26" t="s">
        <v>383</v>
      </c>
      <c r="E26" t="b">
        <v>0</v>
      </c>
      <c r="F26" t="s">
        <v>2</v>
      </c>
      <c r="G26" t="s">
        <v>384</v>
      </c>
      <c r="H26" t="s">
        <v>385</v>
      </c>
      <c r="I26" t="b">
        <v>0</v>
      </c>
      <c r="J26" t="s">
        <v>386</v>
      </c>
      <c r="K26" t="s">
        <v>387</v>
      </c>
      <c r="L26" t="s">
        <v>388</v>
      </c>
      <c r="M26" t="s">
        <v>389</v>
      </c>
      <c r="N26" t="s">
        <v>390</v>
      </c>
      <c r="O26" t="s">
        <v>391</v>
      </c>
      <c r="P26" t="s">
        <v>392</v>
      </c>
      <c r="Q26" t="s">
        <v>393</v>
      </c>
      <c r="R26" t="s">
        <v>394</v>
      </c>
      <c r="T26">
        <v>4337</v>
      </c>
      <c r="U26">
        <v>1</v>
      </c>
      <c r="V26">
        <v>1</v>
      </c>
      <c r="W26" t="s">
        <v>395</v>
      </c>
      <c r="X26" t="b">
        <v>1</v>
      </c>
      <c r="Y26" t="b">
        <v>1</v>
      </c>
      <c r="Z26" t="b">
        <v>1</v>
      </c>
      <c r="AA26" t="b">
        <v>1</v>
      </c>
      <c r="AB26" t="b">
        <v>1</v>
      </c>
      <c r="AC26">
        <v>1</v>
      </c>
      <c r="AD26">
        <v>5</v>
      </c>
      <c r="AG26" s="1" t="s">
        <v>7</v>
      </c>
      <c r="AH26" t="s">
        <v>56</v>
      </c>
      <c r="AI26">
        <v>1</v>
      </c>
      <c r="AJ26">
        <v>5</v>
      </c>
      <c r="AK26">
        <v>1</v>
      </c>
    </row>
    <row r="27" spans="1:37" x14ac:dyDescent="0.25">
      <c r="A27">
        <v>367033538</v>
      </c>
      <c r="B27" t="s">
        <v>410</v>
      </c>
      <c r="C27" t="s">
        <v>411</v>
      </c>
      <c r="D27" t="s">
        <v>412</v>
      </c>
      <c r="E27" t="b">
        <v>0</v>
      </c>
      <c r="F27" t="s">
        <v>2</v>
      </c>
      <c r="G27" t="s">
        <v>413</v>
      </c>
      <c r="H27" t="s">
        <v>414</v>
      </c>
      <c r="I27" t="b">
        <v>0</v>
      </c>
      <c r="J27" t="s">
        <v>415</v>
      </c>
      <c r="K27" t="s">
        <v>416</v>
      </c>
      <c r="L27" t="s">
        <v>417</v>
      </c>
      <c r="M27" t="s">
        <v>418</v>
      </c>
      <c r="N27" t="s">
        <v>419</v>
      </c>
      <c r="O27" t="s">
        <v>420</v>
      </c>
      <c r="P27" t="s">
        <v>421</v>
      </c>
      <c r="Q27" t="s">
        <v>422</v>
      </c>
      <c r="R27" t="s">
        <v>423</v>
      </c>
      <c r="T27">
        <v>6</v>
      </c>
      <c r="U27">
        <v>0</v>
      </c>
      <c r="V27">
        <v>0</v>
      </c>
      <c r="W27" t="s">
        <v>104</v>
      </c>
      <c r="X27" t="b">
        <v>1</v>
      </c>
      <c r="Y27" t="b">
        <v>1</v>
      </c>
      <c r="Z27" t="b">
        <v>1</v>
      </c>
      <c r="AA27" t="b">
        <v>1</v>
      </c>
      <c r="AB27" t="b">
        <v>0</v>
      </c>
      <c r="AC27">
        <v>0</v>
      </c>
      <c r="AD27">
        <v>1</v>
      </c>
      <c r="AE27" t="s">
        <v>73</v>
      </c>
      <c r="AF27" t="s">
        <v>74</v>
      </c>
      <c r="AG27" s="1" t="s">
        <v>7</v>
      </c>
      <c r="AH27" t="s">
        <v>56</v>
      </c>
      <c r="AI27">
        <v>0</v>
      </c>
      <c r="AJ27">
        <v>1</v>
      </c>
      <c r="AK27">
        <v>0</v>
      </c>
    </row>
    <row r="28" spans="1:37" x14ac:dyDescent="0.25">
      <c r="A28">
        <v>186488251</v>
      </c>
      <c r="B28" t="s">
        <v>424</v>
      </c>
      <c r="C28" t="s">
        <v>425</v>
      </c>
      <c r="D28" t="s">
        <v>426</v>
      </c>
      <c r="E28" t="b">
        <v>0</v>
      </c>
      <c r="F28" t="s">
        <v>2</v>
      </c>
      <c r="G28" t="s">
        <v>427</v>
      </c>
      <c r="H28" t="s">
        <v>428</v>
      </c>
      <c r="I28" t="b">
        <v>0</v>
      </c>
      <c r="J28" t="s">
        <v>429</v>
      </c>
      <c r="K28" t="s">
        <v>430</v>
      </c>
      <c r="L28" t="s">
        <v>431</v>
      </c>
      <c r="M28" t="s">
        <v>432</v>
      </c>
      <c r="N28" t="s">
        <v>433</v>
      </c>
      <c r="O28" t="s">
        <v>434</v>
      </c>
      <c r="P28" t="s">
        <v>435</v>
      </c>
      <c r="Q28" t="s">
        <v>436</v>
      </c>
      <c r="R28" t="s">
        <v>437</v>
      </c>
      <c r="S28" t="s">
        <v>7</v>
      </c>
      <c r="T28">
        <v>13576</v>
      </c>
      <c r="U28">
        <v>1</v>
      </c>
      <c r="V28">
        <v>1</v>
      </c>
      <c r="W28" t="s">
        <v>438</v>
      </c>
      <c r="X28" t="b">
        <v>1</v>
      </c>
      <c r="Y28" t="b">
        <v>1</v>
      </c>
      <c r="Z28" t="b">
        <v>1</v>
      </c>
      <c r="AA28" t="b">
        <v>1</v>
      </c>
      <c r="AB28" t="b">
        <v>1</v>
      </c>
      <c r="AC28">
        <v>0</v>
      </c>
      <c r="AD28">
        <v>2</v>
      </c>
      <c r="AG28" s="1" t="s">
        <v>7</v>
      </c>
      <c r="AH28" t="s">
        <v>56</v>
      </c>
      <c r="AI28">
        <v>0</v>
      </c>
      <c r="AJ28">
        <v>2</v>
      </c>
      <c r="AK28">
        <v>1</v>
      </c>
    </row>
    <row r="29" spans="1:37" x14ac:dyDescent="0.25">
      <c r="A29">
        <v>91007890</v>
      </c>
      <c r="B29" t="s">
        <v>439</v>
      </c>
      <c r="C29" t="s">
        <v>440</v>
      </c>
      <c r="D29" t="s">
        <v>441</v>
      </c>
      <c r="E29" t="b">
        <v>0</v>
      </c>
      <c r="F29" t="s">
        <v>2</v>
      </c>
      <c r="G29" t="s">
        <v>442</v>
      </c>
      <c r="H29" t="s">
        <v>443</v>
      </c>
      <c r="I29" t="b">
        <v>0</v>
      </c>
      <c r="J29" t="s">
        <v>444</v>
      </c>
      <c r="K29" t="s">
        <v>445</v>
      </c>
      <c r="L29" t="s">
        <v>446</v>
      </c>
      <c r="M29" t="s">
        <v>447</v>
      </c>
      <c r="N29" t="s">
        <v>448</v>
      </c>
      <c r="O29" t="s">
        <v>449</v>
      </c>
      <c r="P29" t="s">
        <v>450</v>
      </c>
      <c r="Q29" t="s">
        <v>451</v>
      </c>
      <c r="R29" t="s">
        <v>452</v>
      </c>
      <c r="S29" t="s">
        <v>7</v>
      </c>
      <c r="T29">
        <v>2</v>
      </c>
      <c r="U29">
        <v>1</v>
      </c>
      <c r="V29">
        <v>1</v>
      </c>
      <c r="W29" t="s">
        <v>72</v>
      </c>
      <c r="X29" t="b">
        <v>1</v>
      </c>
      <c r="Y29" t="b">
        <v>1</v>
      </c>
      <c r="Z29" t="b">
        <v>1</v>
      </c>
      <c r="AA29" t="b">
        <v>1</v>
      </c>
      <c r="AB29" t="b">
        <v>0</v>
      </c>
      <c r="AC29">
        <v>0</v>
      </c>
      <c r="AD29">
        <v>0</v>
      </c>
      <c r="AG29" s="1" t="s">
        <v>7</v>
      </c>
      <c r="AH29" t="s">
        <v>56</v>
      </c>
      <c r="AI29">
        <v>0</v>
      </c>
      <c r="AJ29">
        <v>0</v>
      </c>
      <c r="AK29">
        <v>1</v>
      </c>
    </row>
    <row r="30" spans="1:37" x14ac:dyDescent="0.25">
      <c r="A30">
        <v>361497641</v>
      </c>
      <c r="B30" t="s">
        <v>453</v>
      </c>
      <c r="C30" t="s">
        <v>454</v>
      </c>
      <c r="D30" t="s">
        <v>455</v>
      </c>
      <c r="E30" t="b">
        <v>0</v>
      </c>
      <c r="F30" t="s">
        <v>2</v>
      </c>
      <c r="G30" t="s">
        <v>456</v>
      </c>
      <c r="H30" t="s">
        <v>457</v>
      </c>
      <c r="I30" t="b">
        <v>0</v>
      </c>
      <c r="J30" t="s">
        <v>458</v>
      </c>
      <c r="K30" t="s">
        <v>459</v>
      </c>
      <c r="L30" t="s">
        <v>460</v>
      </c>
      <c r="M30" t="s">
        <v>461</v>
      </c>
      <c r="N30" t="s">
        <v>462</v>
      </c>
      <c r="O30" t="s">
        <v>463</v>
      </c>
      <c r="P30" t="s">
        <v>464</v>
      </c>
      <c r="Q30" t="s">
        <v>465</v>
      </c>
      <c r="R30" t="s">
        <v>466</v>
      </c>
      <c r="T30">
        <v>21968</v>
      </c>
      <c r="U30">
        <v>0</v>
      </c>
      <c r="V30">
        <v>0</v>
      </c>
      <c r="W30" t="s">
        <v>104</v>
      </c>
      <c r="X30" t="b">
        <v>1</v>
      </c>
      <c r="Y30" t="b">
        <v>1</v>
      </c>
      <c r="Z30" t="b">
        <v>1</v>
      </c>
      <c r="AA30" t="b">
        <v>1</v>
      </c>
      <c r="AB30" t="b">
        <v>0</v>
      </c>
      <c r="AC30">
        <v>0</v>
      </c>
      <c r="AD30">
        <v>0</v>
      </c>
      <c r="AG30" s="1" t="s">
        <v>7</v>
      </c>
      <c r="AH30" t="s">
        <v>56</v>
      </c>
      <c r="AI30">
        <v>0</v>
      </c>
      <c r="AJ30">
        <v>0</v>
      </c>
      <c r="AK30">
        <v>0</v>
      </c>
    </row>
    <row r="31" spans="1:37" x14ac:dyDescent="0.25">
      <c r="A31">
        <v>105851316</v>
      </c>
      <c r="B31" t="s">
        <v>467</v>
      </c>
      <c r="C31" t="s">
        <v>468</v>
      </c>
      <c r="D31" t="s">
        <v>469</v>
      </c>
      <c r="E31" t="b">
        <v>0</v>
      </c>
      <c r="F31" t="s">
        <v>2</v>
      </c>
      <c r="G31" t="s">
        <v>470</v>
      </c>
      <c r="H31" t="s">
        <v>471</v>
      </c>
      <c r="I31" t="b">
        <v>0</v>
      </c>
      <c r="J31" t="s">
        <v>472</v>
      </c>
      <c r="K31" t="s">
        <v>473</v>
      </c>
      <c r="L31" t="s">
        <v>474</v>
      </c>
      <c r="M31" t="s">
        <v>475</v>
      </c>
      <c r="N31" t="s">
        <v>476</v>
      </c>
      <c r="O31" t="s">
        <v>477</v>
      </c>
      <c r="P31" t="s">
        <v>478</v>
      </c>
      <c r="Q31" t="s">
        <v>479</v>
      </c>
      <c r="R31" t="s">
        <v>480</v>
      </c>
      <c r="T31">
        <v>8494</v>
      </c>
      <c r="U31">
        <v>0</v>
      </c>
      <c r="V31">
        <v>0</v>
      </c>
      <c r="W31" t="s">
        <v>72</v>
      </c>
      <c r="X31" t="b">
        <v>1</v>
      </c>
      <c r="Y31" t="b">
        <v>1</v>
      </c>
      <c r="Z31" t="b">
        <v>1</v>
      </c>
      <c r="AA31" t="b">
        <v>1</v>
      </c>
      <c r="AB31" t="b">
        <v>1</v>
      </c>
      <c r="AC31">
        <v>1</v>
      </c>
      <c r="AD31">
        <v>0</v>
      </c>
      <c r="AE31" t="s">
        <v>208</v>
      </c>
      <c r="AG31" s="1" t="s">
        <v>7</v>
      </c>
      <c r="AH31" t="s">
        <v>56</v>
      </c>
      <c r="AI31">
        <v>1</v>
      </c>
      <c r="AJ31">
        <v>0</v>
      </c>
      <c r="AK31">
        <v>0</v>
      </c>
    </row>
    <row r="32" spans="1:37" x14ac:dyDescent="0.25">
      <c r="A32">
        <v>366439582</v>
      </c>
      <c r="B32" t="s">
        <v>481</v>
      </c>
      <c r="C32" t="s">
        <v>482</v>
      </c>
      <c r="D32" t="s">
        <v>483</v>
      </c>
      <c r="E32" t="b">
        <v>0</v>
      </c>
      <c r="F32" t="s">
        <v>2</v>
      </c>
      <c r="G32" t="s">
        <v>484</v>
      </c>
      <c r="I32" t="b">
        <v>0</v>
      </c>
      <c r="J32" t="s">
        <v>485</v>
      </c>
      <c r="K32" t="s">
        <v>486</v>
      </c>
      <c r="L32" t="s">
        <v>487</v>
      </c>
      <c r="M32" t="s">
        <v>488</v>
      </c>
      <c r="N32" t="s">
        <v>489</v>
      </c>
      <c r="O32" t="s">
        <v>490</v>
      </c>
      <c r="P32" t="s">
        <v>491</v>
      </c>
      <c r="Q32" t="s">
        <v>492</v>
      </c>
      <c r="R32" t="s">
        <v>493</v>
      </c>
      <c r="T32">
        <v>1229</v>
      </c>
      <c r="U32">
        <v>0</v>
      </c>
      <c r="V32">
        <v>0</v>
      </c>
      <c r="W32" t="s">
        <v>104</v>
      </c>
      <c r="X32" t="b">
        <v>1</v>
      </c>
      <c r="Y32" t="b">
        <v>1</v>
      </c>
      <c r="Z32" t="b">
        <v>1</v>
      </c>
      <c r="AA32" t="b">
        <v>1</v>
      </c>
      <c r="AB32" t="b">
        <v>0</v>
      </c>
      <c r="AC32">
        <v>0</v>
      </c>
      <c r="AD32">
        <v>0</v>
      </c>
      <c r="AG32" s="1" t="s">
        <v>7</v>
      </c>
      <c r="AH32" t="s">
        <v>56</v>
      </c>
      <c r="AI32">
        <v>0</v>
      </c>
      <c r="AJ32">
        <v>0</v>
      </c>
      <c r="AK32">
        <v>0</v>
      </c>
    </row>
    <row r="33" spans="1:37" x14ac:dyDescent="0.25">
      <c r="A33">
        <v>60987757</v>
      </c>
      <c r="B33" t="s">
        <v>494</v>
      </c>
      <c r="C33" t="s">
        <v>495</v>
      </c>
      <c r="D33" t="s">
        <v>496</v>
      </c>
      <c r="E33" t="b">
        <v>0</v>
      </c>
      <c r="F33" t="s">
        <v>2</v>
      </c>
      <c r="G33" t="s">
        <v>497</v>
      </c>
      <c r="H33" t="s">
        <v>498</v>
      </c>
      <c r="I33" t="b">
        <v>0</v>
      </c>
      <c r="J33" t="s">
        <v>499</v>
      </c>
      <c r="K33" t="s">
        <v>500</v>
      </c>
      <c r="L33" t="s">
        <v>501</v>
      </c>
      <c r="M33" t="s">
        <v>502</v>
      </c>
      <c r="N33" t="s">
        <v>503</v>
      </c>
      <c r="O33" t="s">
        <v>504</v>
      </c>
      <c r="P33" t="s">
        <v>504</v>
      </c>
      <c r="Q33" t="s">
        <v>504</v>
      </c>
      <c r="R33" t="s">
        <v>505</v>
      </c>
      <c r="T33">
        <v>14</v>
      </c>
      <c r="U33">
        <v>0</v>
      </c>
      <c r="V33">
        <v>0</v>
      </c>
      <c r="X33" t="b">
        <v>1</v>
      </c>
      <c r="Y33" t="b">
        <v>1</v>
      </c>
      <c r="Z33" t="b">
        <v>1</v>
      </c>
      <c r="AA33" t="b">
        <v>1</v>
      </c>
      <c r="AB33" t="b">
        <v>0</v>
      </c>
      <c r="AC33">
        <v>0</v>
      </c>
      <c r="AD33">
        <v>0</v>
      </c>
      <c r="AE33" t="s">
        <v>506</v>
      </c>
      <c r="AF33" t="s">
        <v>507</v>
      </c>
      <c r="AG33" s="1" t="s">
        <v>7</v>
      </c>
      <c r="AH33" t="s">
        <v>56</v>
      </c>
      <c r="AI33">
        <v>0</v>
      </c>
      <c r="AJ33">
        <v>0</v>
      </c>
      <c r="AK33">
        <v>0</v>
      </c>
    </row>
    <row r="34" spans="1:37" x14ac:dyDescent="0.25">
      <c r="A34">
        <v>359810450</v>
      </c>
      <c r="B34" t="s">
        <v>508</v>
      </c>
      <c r="C34" t="s">
        <v>91</v>
      </c>
      <c r="D34" t="s">
        <v>509</v>
      </c>
      <c r="E34" t="b">
        <v>0</v>
      </c>
      <c r="F34" t="s">
        <v>2</v>
      </c>
      <c r="G34" t="s">
        <v>510</v>
      </c>
      <c r="H34" t="s">
        <v>511</v>
      </c>
      <c r="I34" t="b">
        <v>0</v>
      </c>
      <c r="J34" t="s">
        <v>512</v>
      </c>
      <c r="K34" t="s">
        <v>513</v>
      </c>
      <c r="L34" t="s">
        <v>514</v>
      </c>
      <c r="M34" t="s">
        <v>515</v>
      </c>
      <c r="N34" t="s">
        <v>516</v>
      </c>
      <c r="O34" t="s">
        <v>517</v>
      </c>
      <c r="P34" t="s">
        <v>518</v>
      </c>
      <c r="Q34" t="s">
        <v>519</v>
      </c>
      <c r="R34" t="s">
        <v>520</v>
      </c>
      <c r="T34">
        <v>1673</v>
      </c>
      <c r="U34">
        <v>0</v>
      </c>
      <c r="V34">
        <v>0</v>
      </c>
      <c r="W34" t="s">
        <v>104</v>
      </c>
      <c r="X34" t="b">
        <v>1</v>
      </c>
      <c r="Y34" t="b">
        <v>1</v>
      </c>
      <c r="Z34" t="b">
        <v>1</v>
      </c>
      <c r="AA34" t="b">
        <v>1</v>
      </c>
      <c r="AB34" t="b">
        <v>0</v>
      </c>
      <c r="AC34">
        <v>0</v>
      </c>
      <c r="AD34">
        <v>0</v>
      </c>
      <c r="AE34" t="s">
        <v>73</v>
      </c>
      <c r="AF34" t="s">
        <v>74</v>
      </c>
      <c r="AG34" s="1" t="s">
        <v>7</v>
      </c>
      <c r="AH34" t="s">
        <v>56</v>
      </c>
      <c r="AI34">
        <v>0</v>
      </c>
      <c r="AJ34">
        <v>0</v>
      </c>
      <c r="AK34">
        <v>0</v>
      </c>
    </row>
    <row r="35" spans="1:37" x14ac:dyDescent="0.25">
      <c r="A35">
        <v>92876072</v>
      </c>
      <c r="B35" t="s">
        <v>521</v>
      </c>
      <c r="C35" t="s">
        <v>522</v>
      </c>
      <c r="D35" t="s">
        <v>523</v>
      </c>
      <c r="E35" t="b">
        <v>0</v>
      </c>
      <c r="F35" t="s">
        <v>2</v>
      </c>
      <c r="G35" t="s">
        <v>524</v>
      </c>
      <c r="I35" t="b">
        <v>0</v>
      </c>
      <c r="J35" t="s">
        <v>525</v>
      </c>
      <c r="K35" t="s">
        <v>526</v>
      </c>
      <c r="L35" t="s">
        <v>527</v>
      </c>
      <c r="M35" t="s">
        <v>528</v>
      </c>
      <c r="N35" t="s">
        <v>529</v>
      </c>
      <c r="O35" t="s">
        <v>530</v>
      </c>
      <c r="P35" t="s">
        <v>531</v>
      </c>
      <c r="Q35" t="s">
        <v>532</v>
      </c>
      <c r="R35" t="s">
        <v>533</v>
      </c>
      <c r="T35">
        <v>13201</v>
      </c>
      <c r="U35">
        <v>1</v>
      </c>
      <c r="V35">
        <v>1</v>
      </c>
      <c r="W35" t="s">
        <v>104</v>
      </c>
      <c r="X35" t="b">
        <v>1</v>
      </c>
      <c r="Y35" t="b">
        <v>1</v>
      </c>
      <c r="Z35" t="b">
        <v>1</v>
      </c>
      <c r="AA35" t="b">
        <v>1</v>
      </c>
      <c r="AB35" t="b">
        <v>1</v>
      </c>
      <c r="AC35">
        <v>1</v>
      </c>
      <c r="AD35">
        <v>0</v>
      </c>
      <c r="AG35" s="1" t="s">
        <v>7</v>
      </c>
      <c r="AH35" t="s">
        <v>56</v>
      </c>
      <c r="AI35">
        <v>1</v>
      </c>
      <c r="AJ35">
        <v>0</v>
      </c>
      <c r="AK35">
        <v>1</v>
      </c>
    </row>
    <row r="36" spans="1:37" x14ac:dyDescent="0.25">
      <c r="A36">
        <v>24113939</v>
      </c>
      <c r="B36" t="s">
        <v>534</v>
      </c>
      <c r="C36" t="s">
        <v>535</v>
      </c>
      <c r="D36" t="s">
        <v>536</v>
      </c>
      <c r="E36" t="b">
        <v>0</v>
      </c>
      <c r="F36" t="s">
        <v>2</v>
      </c>
      <c r="G36" t="s">
        <v>537</v>
      </c>
      <c r="I36" t="b">
        <v>0</v>
      </c>
      <c r="J36" t="s">
        <v>538</v>
      </c>
      <c r="K36" t="s">
        <v>539</v>
      </c>
      <c r="L36" t="s">
        <v>540</v>
      </c>
      <c r="M36" t="s">
        <v>541</v>
      </c>
      <c r="N36" t="s">
        <v>542</v>
      </c>
      <c r="O36" t="s">
        <v>543</v>
      </c>
      <c r="P36" t="s">
        <v>543</v>
      </c>
      <c r="Q36" t="s">
        <v>543</v>
      </c>
      <c r="R36" t="s">
        <v>544</v>
      </c>
      <c r="T36">
        <v>0</v>
      </c>
      <c r="U36">
        <v>0</v>
      </c>
      <c r="V36">
        <v>0</v>
      </c>
      <c r="X36" t="b">
        <v>1</v>
      </c>
      <c r="Y36" t="b">
        <v>1</v>
      </c>
      <c r="Z36" t="b">
        <v>1</v>
      </c>
      <c r="AA36" t="b">
        <v>1</v>
      </c>
      <c r="AB36" t="b">
        <v>0</v>
      </c>
      <c r="AC36">
        <v>0</v>
      </c>
      <c r="AD36">
        <v>0</v>
      </c>
      <c r="AG36" s="1" t="s">
        <v>7</v>
      </c>
      <c r="AH36" t="s">
        <v>56</v>
      </c>
      <c r="AI36">
        <v>0</v>
      </c>
      <c r="AJ36">
        <v>0</v>
      </c>
      <c r="AK36">
        <v>0</v>
      </c>
    </row>
    <row r="37" spans="1:37" x14ac:dyDescent="0.25">
      <c r="A37">
        <v>263707454</v>
      </c>
      <c r="B37" t="s">
        <v>545</v>
      </c>
      <c r="C37" t="s">
        <v>546</v>
      </c>
      <c r="D37" t="s">
        <v>547</v>
      </c>
      <c r="E37" t="b">
        <v>0</v>
      </c>
      <c r="F37" t="s">
        <v>2</v>
      </c>
      <c r="G37" t="s">
        <v>548</v>
      </c>
      <c r="I37" t="b">
        <v>0</v>
      </c>
      <c r="J37" t="s">
        <v>549</v>
      </c>
      <c r="K37" t="s">
        <v>550</v>
      </c>
      <c r="L37" t="s">
        <v>551</v>
      </c>
      <c r="M37" t="s">
        <v>552</v>
      </c>
      <c r="N37" t="s">
        <v>553</v>
      </c>
      <c r="O37" t="s">
        <v>554</v>
      </c>
      <c r="P37" t="s">
        <v>555</v>
      </c>
      <c r="Q37" t="s">
        <v>556</v>
      </c>
      <c r="R37" t="s">
        <v>557</v>
      </c>
      <c r="T37">
        <v>1696</v>
      </c>
      <c r="U37">
        <v>0</v>
      </c>
      <c r="V37">
        <v>0</v>
      </c>
      <c r="W37" t="s">
        <v>104</v>
      </c>
      <c r="X37" t="b">
        <v>1</v>
      </c>
      <c r="Y37" t="b">
        <v>1</v>
      </c>
      <c r="Z37" t="b">
        <v>1</v>
      </c>
      <c r="AA37" t="b">
        <v>1</v>
      </c>
      <c r="AB37" t="b">
        <v>0</v>
      </c>
      <c r="AC37">
        <v>0</v>
      </c>
      <c r="AD37">
        <v>0</v>
      </c>
      <c r="AG37" s="1" t="s">
        <v>7</v>
      </c>
      <c r="AH37" t="s">
        <v>56</v>
      </c>
      <c r="AI37">
        <v>0</v>
      </c>
      <c r="AJ37">
        <v>0</v>
      </c>
      <c r="AK37">
        <v>0</v>
      </c>
    </row>
    <row r="38" spans="1:37" x14ac:dyDescent="0.25">
      <c r="A38">
        <v>366011570</v>
      </c>
      <c r="B38" t="s">
        <v>558</v>
      </c>
      <c r="C38" t="s">
        <v>559</v>
      </c>
      <c r="D38" t="s">
        <v>560</v>
      </c>
      <c r="E38" t="b">
        <v>0</v>
      </c>
      <c r="F38" t="s">
        <v>2</v>
      </c>
      <c r="G38" t="s">
        <v>561</v>
      </c>
      <c r="I38" t="b">
        <v>0</v>
      </c>
      <c r="J38" t="s">
        <v>562</v>
      </c>
      <c r="K38" t="s">
        <v>563</v>
      </c>
      <c r="L38" t="s">
        <v>564</v>
      </c>
      <c r="M38" t="s">
        <v>565</v>
      </c>
      <c r="N38" t="s">
        <v>566</v>
      </c>
      <c r="O38" t="s">
        <v>567</v>
      </c>
      <c r="P38" t="s">
        <v>568</v>
      </c>
      <c r="Q38" t="s">
        <v>569</v>
      </c>
      <c r="R38" t="s">
        <v>570</v>
      </c>
      <c r="T38">
        <v>430</v>
      </c>
      <c r="U38">
        <v>0</v>
      </c>
      <c r="V38">
        <v>0</v>
      </c>
      <c r="W38" t="s">
        <v>104</v>
      </c>
      <c r="X38" t="b">
        <v>1</v>
      </c>
      <c r="Y38" t="b">
        <v>1</v>
      </c>
      <c r="Z38" t="b">
        <v>1</v>
      </c>
      <c r="AA38" t="b">
        <v>1</v>
      </c>
      <c r="AB38" t="b">
        <v>0</v>
      </c>
      <c r="AC38">
        <v>1</v>
      </c>
      <c r="AD38">
        <v>0</v>
      </c>
      <c r="AG38" s="1" t="s">
        <v>7</v>
      </c>
      <c r="AH38" t="s">
        <v>56</v>
      </c>
      <c r="AI38">
        <v>1</v>
      </c>
      <c r="AJ38">
        <v>0</v>
      </c>
      <c r="AK38">
        <v>0</v>
      </c>
    </row>
    <row r="39" spans="1:37" x14ac:dyDescent="0.25">
      <c r="A39">
        <v>344865879</v>
      </c>
      <c r="B39" t="s">
        <v>571</v>
      </c>
      <c r="C39" t="s">
        <v>572</v>
      </c>
      <c r="D39" t="s">
        <v>573</v>
      </c>
      <c r="E39" t="b">
        <v>0</v>
      </c>
      <c r="F39" t="s">
        <v>2</v>
      </c>
      <c r="G39" t="s">
        <v>574</v>
      </c>
      <c r="H39" t="s">
        <v>575</v>
      </c>
      <c r="I39" t="b">
        <v>0</v>
      </c>
      <c r="J39" t="s">
        <v>576</v>
      </c>
      <c r="K39" t="s">
        <v>577</v>
      </c>
      <c r="L39" t="s">
        <v>578</v>
      </c>
      <c r="M39" t="s">
        <v>579</v>
      </c>
      <c r="N39" t="s">
        <v>580</v>
      </c>
      <c r="O39" t="s">
        <v>581</v>
      </c>
      <c r="P39" t="s">
        <v>582</v>
      </c>
      <c r="Q39" t="s">
        <v>583</v>
      </c>
      <c r="R39" t="s">
        <v>584</v>
      </c>
      <c r="T39">
        <v>101301</v>
      </c>
      <c r="U39">
        <v>0</v>
      </c>
      <c r="V39">
        <v>0</v>
      </c>
      <c r="W39" t="s">
        <v>104</v>
      </c>
      <c r="X39" t="b">
        <v>1</v>
      </c>
      <c r="Y39" t="b">
        <v>1</v>
      </c>
      <c r="Z39" t="b">
        <v>1</v>
      </c>
      <c r="AA39" t="b">
        <v>1</v>
      </c>
      <c r="AB39" t="b">
        <v>1</v>
      </c>
      <c r="AC39">
        <v>0</v>
      </c>
      <c r="AD39">
        <v>0</v>
      </c>
      <c r="AG39" s="1" t="s">
        <v>7</v>
      </c>
      <c r="AH39" t="s">
        <v>56</v>
      </c>
      <c r="AI39">
        <v>0</v>
      </c>
      <c r="AJ39">
        <v>0</v>
      </c>
      <c r="AK39">
        <v>0</v>
      </c>
    </row>
    <row r="40" spans="1:37" x14ac:dyDescent="0.25">
      <c r="A40">
        <v>113362864</v>
      </c>
      <c r="B40" t="s">
        <v>585</v>
      </c>
      <c r="C40" t="s">
        <v>586</v>
      </c>
      <c r="D40" t="s">
        <v>587</v>
      </c>
      <c r="E40" t="b">
        <v>0</v>
      </c>
      <c r="F40" t="s">
        <v>2</v>
      </c>
      <c r="G40" t="s">
        <v>588</v>
      </c>
      <c r="H40" t="s">
        <v>589</v>
      </c>
      <c r="I40" t="b">
        <v>0</v>
      </c>
      <c r="J40" t="s">
        <v>590</v>
      </c>
      <c r="K40" t="s">
        <v>591</v>
      </c>
      <c r="L40" t="s">
        <v>592</v>
      </c>
      <c r="M40" t="s">
        <v>593</v>
      </c>
      <c r="N40" t="s">
        <v>594</v>
      </c>
      <c r="O40" t="s">
        <v>595</v>
      </c>
      <c r="P40" t="s">
        <v>596</v>
      </c>
      <c r="Q40" t="s">
        <v>597</v>
      </c>
      <c r="R40" t="s">
        <v>598</v>
      </c>
      <c r="S40" t="s">
        <v>7</v>
      </c>
      <c r="T40">
        <v>1</v>
      </c>
      <c r="U40">
        <v>0</v>
      </c>
      <c r="V40">
        <v>0</v>
      </c>
      <c r="X40" t="b">
        <v>1</v>
      </c>
      <c r="Y40" t="b">
        <v>1</v>
      </c>
      <c r="Z40" t="b">
        <v>1</v>
      </c>
      <c r="AA40" t="b">
        <v>1</v>
      </c>
      <c r="AB40" t="b">
        <v>0</v>
      </c>
      <c r="AC40">
        <v>0</v>
      </c>
      <c r="AD40">
        <v>0</v>
      </c>
      <c r="AE40" t="s">
        <v>73</v>
      </c>
      <c r="AF40" t="s">
        <v>74</v>
      </c>
      <c r="AG40" s="1" t="s">
        <v>7</v>
      </c>
      <c r="AH40" t="s">
        <v>56</v>
      </c>
      <c r="AI40">
        <v>0</v>
      </c>
      <c r="AJ40">
        <v>0</v>
      </c>
      <c r="AK40">
        <v>0</v>
      </c>
    </row>
    <row r="41" spans="1:37" x14ac:dyDescent="0.25">
      <c r="A41">
        <v>134889035</v>
      </c>
      <c r="B41" t="s">
        <v>599</v>
      </c>
      <c r="C41" t="s">
        <v>600</v>
      </c>
      <c r="D41" t="s">
        <v>601</v>
      </c>
      <c r="E41" t="b">
        <v>0</v>
      </c>
      <c r="F41" t="s">
        <v>2</v>
      </c>
      <c r="G41" t="s">
        <v>602</v>
      </c>
      <c r="H41" t="s">
        <v>603</v>
      </c>
      <c r="I41" t="b">
        <v>0</v>
      </c>
      <c r="J41" t="s">
        <v>604</v>
      </c>
      <c r="K41" t="s">
        <v>605</v>
      </c>
      <c r="L41" t="s">
        <v>606</v>
      </c>
      <c r="M41" t="s">
        <v>607</v>
      </c>
      <c r="N41" t="s">
        <v>608</v>
      </c>
      <c r="O41" t="s">
        <v>609</v>
      </c>
      <c r="P41" t="s">
        <v>609</v>
      </c>
      <c r="Q41" t="s">
        <v>610</v>
      </c>
      <c r="R41" t="s">
        <v>611</v>
      </c>
      <c r="T41">
        <v>0</v>
      </c>
      <c r="U41">
        <v>0</v>
      </c>
      <c r="V41">
        <v>0</v>
      </c>
      <c r="X41" t="b">
        <v>1</v>
      </c>
      <c r="Y41" t="b">
        <v>1</v>
      </c>
      <c r="Z41" t="b">
        <v>1</v>
      </c>
      <c r="AA41" t="b">
        <v>1</v>
      </c>
      <c r="AB41" t="b">
        <v>0</v>
      </c>
      <c r="AC41">
        <v>0</v>
      </c>
      <c r="AD41">
        <v>0</v>
      </c>
      <c r="AG41" s="1" t="s">
        <v>7</v>
      </c>
      <c r="AH41" t="s">
        <v>56</v>
      </c>
      <c r="AI41">
        <v>0</v>
      </c>
      <c r="AJ41">
        <v>0</v>
      </c>
      <c r="AK41">
        <v>0</v>
      </c>
    </row>
    <row r="42" spans="1:37" x14ac:dyDescent="0.25">
      <c r="A42">
        <v>300335907</v>
      </c>
      <c r="B42" t="s">
        <v>612</v>
      </c>
      <c r="C42" t="s">
        <v>613</v>
      </c>
      <c r="D42" t="s">
        <v>614</v>
      </c>
      <c r="E42" t="b">
        <v>0</v>
      </c>
      <c r="F42" t="s">
        <v>2</v>
      </c>
      <c r="G42" t="s">
        <v>615</v>
      </c>
      <c r="H42" t="s">
        <v>616</v>
      </c>
      <c r="I42" t="b">
        <v>0</v>
      </c>
      <c r="J42" t="s">
        <v>617</v>
      </c>
      <c r="K42" t="s">
        <v>618</v>
      </c>
      <c r="L42" t="s">
        <v>619</v>
      </c>
      <c r="M42" t="s">
        <v>620</v>
      </c>
      <c r="N42" t="s">
        <v>621</v>
      </c>
      <c r="O42" t="s">
        <v>622</v>
      </c>
      <c r="P42" t="s">
        <v>623</v>
      </c>
      <c r="Q42" t="s">
        <v>624</v>
      </c>
      <c r="R42" t="s">
        <v>625</v>
      </c>
      <c r="T42">
        <v>25493</v>
      </c>
      <c r="U42">
        <v>0</v>
      </c>
      <c r="V42">
        <v>0</v>
      </c>
      <c r="W42" t="s">
        <v>257</v>
      </c>
      <c r="X42" t="b">
        <v>1</v>
      </c>
      <c r="Y42" t="b">
        <v>1</v>
      </c>
      <c r="Z42" t="b">
        <v>1</v>
      </c>
      <c r="AA42" t="b">
        <v>1</v>
      </c>
      <c r="AB42" t="b">
        <v>0</v>
      </c>
      <c r="AC42">
        <v>0</v>
      </c>
      <c r="AD42">
        <v>4</v>
      </c>
      <c r="AG42" s="1" t="s">
        <v>7</v>
      </c>
      <c r="AH42" t="s">
        <v>56</v>
      </c>
      <c r="AI42">
        <v>0</v>
      </c>
      <c r="AJ42">
        <v>4</v>
      </c>
      <c r="AK42">
        <v>0</v>
      </c>
    </row>
    <row r="43" spans="1:37" x14ac:dyDescent="0.25">
      <c r="A43">
        <v>156891728</v>
      </c>
      <c r="B43" t="s">
        <v>626</v>
      </c>
      <c r="C43" t="s">
        <v>627</v>
      </c>
      <c r="D43" t="s">
        <v>628</v>
      </c>
      <c r="E43" t="b">
        <v>0</v>
      </c>
      <c r="F43" t="s">
        <v>2</v>
      </c>
      <c r="G43" t="s">
        <v>629</v>
      </c>
      <c r="H43" t="s">
        <v>630</v>
      </c>
      <c r="I43" t="b">
        <v>0</v>
      </c>
      <c r="J43" t="s">
        <v>631</v>
      </c>
      <c r="K43" t="s">
        <v>632</v>
      </c>
      <c r="L43" t="s">
        <v>633</v>
      </c>
      <c r="M43" t="s">
        <v>634</v>
      </c>
      <c r="N43" t="s">
        <v>635</v>
      </c>
      <c r="O43" t="s">
        <v>636</v>
      </c>
      <c r="P43" t="s">
        <v>637</v>
      </c>
      <c r="Q43" t="s">
        <v>638</v>
      </c>
      <c r="R43" t="s">
        <v>639</v>
      </c>
      <c r="T43">
        <v>1</v>
      </c>
      <c r="U43">
        <v>0</v>
      </c>
      <c r="V43">
        <v>0</v>
      </c>
      <c r="X43" t="b">
        <v>1</v>
      </c>
      <c r="Y43" t="b">
        <v>1</v>
      </c>
      <c r="Z43" t="b">
        <v>1</v>
      </c>
      <c r="AA43" t="b">
        <v>1</v>
      </c>
      <c r="AB43" t="b">
        <v>1</v>
      </c>
      <c r="AC43">
        <v>0</v>
      </c>
      <c r="AD43">
        <v>0</v>
      </c>
      <c r="AE43" t="s">
        <v>73</v>
      </c>
      <c r="AF43" t="s">
        <v>74</v>
      </c>
      <c r="AG43" s="1" t="s">
        <v>7</v>
      </c>
      <c r="AH43" t="s">
        <v>56</v>
      </c>
      <c r="AI43">
        <v>0</v>
      </c>
      <c r="AJ43">
        <v>0</v>
      </c>
      <c r="AK43">
        <v>0</v>
      </c>
    </row>
    <row r="44" spans="1:37" x14ac:dyDescent="0.25">
      <c r="A44">
        <v>366179845</v>
      </c>
      <c r="B44" t="s">
        <v>640</v>
      </c>
      <c r="C44" t="s">
        <v>641</v>
      </c>
      <c r="D44" t="s">
        <v>642</v>
      </c>
      <c r="E44" t="b">
        <v>0</v>
      </c>
      <c r="F44" t="s">
        <v>2</v>
      </c>
      <c r="G44" t="s">
        <v>643</v>
      </c>
      <c r="H44" t="s">
        <v>644</v>
      </c>
      <c r="I44" t="b">
        <v>0</v>
      </c>
      <c r="J44" t="s">
        <v>645</v>
      </c>
      <c r="K44" t="s">
        <v>646</v>
      </c>
      <c r="L44" t="s">
        <v>647</v>
      </c>
      <c r="M44" t="s">
        <v>648</v>
      </c>
      <c r="N44" t="s">
        <v>649</v>
      </c>
      <c r="O44" t="s">
        <v>650</v>
      </c>
      <c r="P44" t="s">
        <v>651</v>
      </c>
      <c r="Q44" t="s">
        <v>652</v>
      </c>
      <c r="R44" t="s">
        <v>653</v>
      </c>
      <c r="T44">
        <v>285080</v>
      </c>
      <c r="U44">
        <v>0</v>
      </c>
      <c r="V44">
        <v>0</v>
      </c>
      <c r="W44" t="s">
        <v>104</v>
      </c>
      <c r="X44" t="b">
        <v>1</v>
      </c>
      <c r="Y44" t="b">
        <v>1</v>
      </c>
      <c r="Z44" t="b">
        <v>1</v>
      </c>
      <c r="AA44" t="b">
        <v>1</v>
      </c>
      <c r="AB44" t="b">
        <v>0</v>
      </c>
      <c r="AC44">
        <v>1</v>
      </c>
      <c r="AD44">
        <v>0</v>
      </c>
      <c r="AE44" t="s">
        <v>654</v>
      </c>
      <c r="AF44" t="s">
        <v>655</v>
      </c>
      <c r="AG44" s="1" t="s">
        <v>7</v>
      </c>
      <c r="AH44" t="s">
        <v>56</v>
      </c>
      <c r="AI44">
        <v>1</v>
      </c>
      <c r="AJ44">
        <v>0</v>
      </c>
      <c r="AK44">
        <v>0</v>
      </c>
    </row>
    <row r="45" spans="1:37" x14ac:dyDescent="0.25">
      <c r="A45">
        <v>27730344</v>
      </c>
      <c r="B45" t="s">
        <v>656</v>
      </c>
      <c r="C45" t="s">
        <v>657</v>
      </c>
      <c r="D45" t="s">
        <v>658</v>
      </c>
      <c r="E45" t="b">
        <v>0</v>
      </c>
      <c r="F45" t="s">
        <v>2</v>
      </c>
      <c r="G45" t="s">
        <v>659</v>
      </c>
      <c r="H45" t="s">
        <v>660</v>
      </c>
      <c r="I45" t="b">
        <v>0</v>
      </c>
      <c r="J45" t="s">
        <v>661</v>
      </c>
      <c r="K45" t="s">
        <v>662</v>
      </c>
      <c r="L45" t="s">
        <v>663</v>
      </c>
      <c r="M45" t="s">
        <v>664</v>
      </c>
      <c r="N45" t="s">
        <v>665</v>
      </c>
      <c r="O45" t="s">
        <v>666</v>
      </c>
      <c r="P45" t="s">
        <v>667</v>
      </c>
      <c r="Q45" t="s">
        <v>667</v>
      </c>
      <c r="R45" t="s">
        <v>668</v>
      </c>
      <c r="T45">
        <v>232</v>
      </c>
      <c r="U45">
        <v>0</v>
      </c>
      <c r="V45">
        <v>0</v>
      </c>
      <c r="W45" t="s">
        <v>669</v>
      </c>
      <c r="X45" t="b">
        <v>1</v>
      </c>
      <c r="Y45" t="b">
        <v>1</v>
      </c>
      <c r="Z45" t="b">
        <v>1</v>
      </c>
      <c r="AA45" t="b">
        <v>1</v>
      </c>
      <c r="AB45" t="b">
        <v>0</v>
      </c>
      <c r="AC45">
        <v>0</v>
      </c>
      <c r="AD45">
        <v>0</v>
      </c>
      <c r="AG45" s="1" t="s">
        <v>7</v>
      </c>
      <c r="AH45" t="s">
        <v>56</v>
      </c>
      <c r="AI45">
        <v>0</v>
      </c>
      <c r="AJ45">
        <v>0</v>
      </c>
      <c r="AK45">
        <v>0</v>
      </c>
    </row>
    <row r="46" spans="1:37" x14ac:dyDescent="0.25">
      <c r="A46">
        <v>24113698</v>
      </c>
      <c r="B46" t="s">
        <v>670</v>
      </c>
      <c r="C46" t="s">
        <v>671</v>
      </c>
      <c r="D46" t="s">
        <v>672</v>
      </c>
      <c r="E46" t="b">
        <v>0</v>
      </c>
      <c r="F46" t="s">
        <v>2</v>
      </c>
      <c r="G46" t="s">
        <v>673</v>
      </c>
      <c r="I46" t="b">
        <v>0</v>
      </c>
      <c r="J46" t="s">
        <v>674</v>
      </c>
      <c r="K46" t="s">
        <v>675</v>
      </c>
      <c r="L46" t="s">
        <v>676</v>
      </c>
      <c r="M46" t="s">
        <v>677</v>
      </c>
      <c r="N46" t="s">
        <v>678</v>
      </c>
      <c r="O46" t="s">
        <v>679</v>
      </c>
      <c r="P46" t="s">
        <v>679</v>
      </c>
      <c r="Q46" t="s">
        <v>679</v>
      </c>
      <c r="R46" t="s">
        <v>680</v>
      </c>
      <c r="T46">
        <v>0</v>
      </c>
      <c r="U46">
        <v>0</v>
      </c>
      <c r="V46">
        <v>0</v>
      </c>
      <c r="X46" t="b">
        <v>1</v>
      </c>
      <c r="Y46" t="b">
        <v>1</v>
      </c>
      <c r="Z46" t="b">
        <v>1</v>
      </c>
      <c r="AA46" t="b">
        <v>1</v>
      </c>
      <c r="AB46" t="b">
        <v>0</v>
      </c>
      <c r="AC46">
        <v>0</v>
      </c>
      <c r="AD46">
        <v>0</v>
      </c>
      <c r="AG46" s="1" t="s">
        <v>7</v>
      </c>
      <c r="AH46" t="s">
        <v>56</v>
      </c>
      <c r="AI46">
        <v>0</v>
      </c>
      <c r="AJ46">
        <v>0</v>
      </c>
      <c r="AK46">
        <v>0</v>
      </c>
    </row>
    <row r="47" spans="1:37" x14ac:dyDescent="0.25">
      <c r="A47">
        <v>424762503</v>
      </c>
      <c r="B47" t="s">
        <v>681</v>
      </c>
      <c r="C47" t="s">
        <v>682</v>
      </c>
      <c r="D47" t="s">
        <v>683</v>
      </c>
      <c r="E47" t="b">
        <v>0</v>
      </c>
      <c r="F47" t="s">
        <v>2</v>
      </c>
      <c r="G47" t="s">
        <v>684</v>
      </c>
      <c r="H47" t="s">
        <v>685</v>
      </c>
      <c r="I47" t="b">
        <v>0</v>
      </c>
      <c r="J47" t="s">
        <v>686</v>
      </c>
      <c r="K47" t="s">
        <v>687</v>
      </c>
      <c r="L47" t="s">
        <v>688</v>
      </c>
      <c r="M47" t="s">
        <v>689</v>
      </c>
      <c r="N47" t="s">
        <v>690</v>
      </c>
      <c r="O47" t="s">
        <v>691</v>
      </c>
      <c r="P47" t="s">
        <v>692</v>
      </c>
      <c r="Q47" t="s">
        <v>693</v>
      </c>
      <c r="R47" t="s">
        <v>694</v>
      </c>
      <c r="T47">
        <v>1</v>
      </c>
      <c r="U47">
        <v>0</v>
      </c>
      <c r="V47">
        <v>0</v>
      </c>
      <c r="X47" t="b">
        <v>1</v>
      </c>
      <c r="Y47" t="b">
        <v>1</v>
      </c>
      <c r="Z47" t="b">
        <v>1</v>
      </c>
      <c r="AA47" t="b">
        <v>1</v>
      </c>
      <c r="AB47" t="b">
        <v>0</v>
      </c>
      <c r="AC47">
        <v>0</v>
      </c>
      <c r="AD47">
        <v>0</v>
      </c>
      <c r="AE47" t="s">
        <v>73</v>
      </c>
      <c r="AF47" t="s">
        <v>74</v>
      </c>
      <c r="AG47" s="1" t="s">
        <v>7</v>
      </c>
      <c r="AH47" t="s">
        <v>56</v>
      </c>
      <c r="AI47">
        <v>0</v>
      </c>
      <c r="AJ47">
        <v>0</v>
      </c>
      <c r="AK47">
        <v>0</v>
      </c>
    </row>
    <row r="48" spans="1:37" x14ac:dyDescent="0.25">
      <c r="A48">
        <v>128094074</v>
      </c>
      <c r="B48" t="s">
        <v>695</v>
      </c>
      <c r="C48" t="s">
        <v>696</v>
      </c>
      <c r="D48" t="s">
        <v>697</v>
      </c>
      <c r="E48" t="b">
        <v>0</v>
      </c>
      <c r="F48" t="s">
        <v>2</v>
      </c>
      <c r="G48" t="s">
        <v>698</v>
      </c>
      <c r="H48" t="s">
        <v>699</v>
      </c>
      <c r="I48" t="b">
        <v>0</v>
      </c>
      <c r="J48" t="s">
        <v>700</v>
      </c>
      <c r="K48" t="s">
        <v>701</v>
      </c>
      <c r="L48" t="s">
        <v>702</v>
      </c>
      <c r="M48" t="s">
        <v>703</v>
      </c>
      <c r="N48" t="s">
        <v>704</v>
      </c>
      <c r="O48" t="s">
        <v>705</v>
      </c>
      <c r="P48" t="s">
        <v>706</v>
      </c>
      <c r="Q48" t="s">
        <v>707</v>
      </c>
      <c r="R48" t="s">
        <v>708</v>
      </c>
      <c r="S48" t="s">
        <v>7</v>
      </c>
      <c r="T48">
        <v>8556</v>
      </c>
      <c r="U48">
        <v>4</v>
      </c>
      <c r="V48">
        <v>4</v>
      </c>
      <c r="W48" t="s">
        <v>207</v>
      </c>
      <c r="X48" t="b">
        <v>1</v>
      </c>
      <c r="Y48" t="b">
        <v>1</v>
      </c>
      <c r="Z48" t="b">
        <v>1</v>
      </c>
      <c r="AA48" t="b">
        <v>1</v>
      </c>
      <c r="AB48" t="b">
        <v>0</v>
      </c>
      <c r="AC48">
        <v>0</v>
      </c>
      <c r="AD48">
        <v>0</v>
      </c>
      <c r="AE48" t="s">
        <v>208</v>
      </c>
      <c r="AG48" s="1" t="s">
        <v>709</v>
      </c>
      <c r="AH48" t="s">
        <v>56</v>
      </c>
      <c r="AI48">
        <v>0</v>
      </c>
      <c r="AJ48">
        <v>0</v>
      </c>
      <c r="AK48">
        <v>4</v>
      </c>
    </row>
    <row r="49" spans="1:37" x14ac:dyDescent="0.25">
      <c r="A49">
        <v>263175871</v>
      </c>
      <c r="B49" t="s">
        <v>710</v>
      </c>
      <c r="C49" t="s">
        <v>711</v>
      </c>
      <c r="D49" t="s">
        <v>712</v>
      </c>
      <c r="E49" t="b">
        <v>0</v>
      </c>
      <c r="F49" t="s">
        <v>2</v>
      </c>
      <c r="G49" t="s">
        <v>713</v>
      </c>
      <c r="H49" t="s">
        <v>714</v>
      </c>
      <c r="I49" t="b">
        <v>0</v>
      </c>
      <c r="J49" t="s">
        <v>715</v>
      </c>
      <c r="K49" t="s">
        <v>716</v>
      </c>
      <c r="L49" t="s">
        <v>717</v>
      </c>
      <c r="M49" t="s">
        <v>718</v>
      </c>
      <c r="N49" t="s">
        <v>719</v>
      </c>
      <c r="O49" t="s">
        <v>720</v>
      </c>
      <c r="P49" t="s">
        <v>721</v>
      </c>
      <c r="Q49" t="s">
        <v>722</v>
      </c>
      <c r="R49" t="s">
        <v>723</v>
      </c>
      <c r="T49">
        <v>5456</v>
      </c>
      <c r="U49">
        <v>0</v>
      </c>
      <c r="V49">
        <v>0</v>
      </c>
      <c r="W49" t="s">
        <v>104</v>
      </c>
      <c r="X49" t="b">
        <v>1</v>
      </c>
      <c r="Y49" t="b">
        <v>1</v>
      </c>
      <c r="Z49" t="b">
        <v>1</v>
      </c>
      <c r="AA49" t="b">
        <v>1</v>
      </c>
      <c r="AB49" t="b">
        <v>0</v>
      </c>
      <c r="AC49">
        <v>1</v>
      </c>
      <c r="AD49">
        <v>6</v>
      </c>
      <c r="AG49" s="1" t="s">
        <v>7</v>
      </c>
      <c r="AH49" t="s">
        <v>56</v>
      </c>
      <c r="AI49">
        <v>1</v>
      </c>
      <c r="AJ49">
        <v>6</v>
      </c>
      <c r="AK49">
        <v>0</v>
      </c>
    </row>
    <row r="50" spans="1:37" x14ac:dyDescent="0.25">
      <c r="A50">
        <v>265005723</v>
      </c>
      <c r="B50" t="s">
        <v>724</v>
      </c>
      <c r="C50" t="s">
        <v>725</v>
      </c>
      <c r="D50" t="s">
        <v>726</v>
      </c>
      <c r="E50" t="b">
        <v>0</v>
      </c>
      <c r="F50" t="s">
        <v>2</v>
      </c>
      <c r="G50" t="s">
        <v>727</v>
      </c>
      <c r="H50" t="s">
        <v>728</v>
      </c>
      <c r="I50" t="b">
        <v>0</v>
      </c>
      <c r="J50" t="s">
        <v>729</v>
      </c>
      <c r="K50" t="s">
        <v>730</v>
      </c>
      <c r="L50" t="s">
        <v>731</v>
      </c>
      <c r="M50" t="s">
        <v>732</v>
      </c>
      <c r="N50" t="s">
        <v>733</v>
      </c>
      <c r="O50" t="s">
        <v>734</v>
      </c>
      <c r="P50" t="s">
        <v>735</v>
      </c>
      <c r="Q50" t="s">
        <v>736</v>
      </c>
      <c r="R50" t="s">
        <v>737</v>
      </c>
      <c r="S50" t="s">
        <v>7</v>
      </c>
      <c r="T50">
        <v>35838</v>
      </c>
      <c r="U50">
        <v>0</v>
      </c>
      <c r="V50">
        <v>0</v>
      </c>
      <c r="W50" t="s">
        <v>104</v>
      </c>
      <c r="X50" t="b">
        <v>1</v>
      </c>
      <c r="Y50" t="b">
        <v>1</v>
      </c>
      <c r="Z50" t="b">
        <v>1</v>
      </c>
      <c r="AA50" t="b">
        <v>1</v>
      </c>
      <c r="AB50" t="b">
        <v>0</v>
      </c>
      <c r="AC50">
        <v>2</v>
      </c>
      <c r="AD50">
        <v>0</v>
      </c>
      <c r="AE50" t="s">
        <v>73</v>
      </c>
      <c r="AF50" t="s">
        <v>74</v>
      </c>
      <c r="AG50" s="1" t="s">
        <v>738</v>
      </c>
      <c r="AH50" t="s">
        <v>56</v>
      </c>
      <c r="AI50">
        <v>2</v>
      </c>
      <c r="AJ50">
        <v>0</v>
      </c>
      <c r="AK50">
        <v>0</v>
      </c>
    </row>
    <row r="51" spans="1:37" x14ac:dyDescent="0.25">
      <c r="A51">
        <v>273245786</v>
      </c>
      <c r="B51" t="s">
        <v>739</v>
      </c>
      <c r="C51" t="s">
        <v>740</v>
      </c>
      <c r="D51" t="s">
        <v>741</v>
      </c>
      <c r="E51" t="b">
        <v>0</v>
      </c>
      <c r="F51" t="s">
        <v>2</v>
      </c>
      <c r="G51" t="s">
        <v>742</v>
      </c>
      <c r="H51" t="s">
        <v>743</v>
      </c>
      <c r="I51" t="b">
        <v>0</v>
      </c>
      <c r="J51" t="s">
        <v>744</v>
      </c>
      <c r="K51" t="s">
        <v>745</v>
      </c>
      <c r="L51" t="s">
        <v>746</v>
      </c>
      <c r="M51" t="s">
        <v>747</v>
      </c>
      <c r="N51" t="s">
        <v>748</v>
      </c>
      <c r="O51" t="s">
        <v>749</v>
      </c>
      <c r="P51" t="s">
        <v>750</v>
      </c>
      <c r="Q51" t="s">
        <v>751</v>
      </c>
      <c r="R51" t="s">
        <v>752</v>
      </c>
      <c r="T51">
        <v>114</v>
      </c>
      <c r="U51">
        <v>0</v>
      </c>
      <c r="V51">
        <v>0</v>
      </c>
      <c r="W51" t="s">
        <v>753</v>
      </c>
      <c r="X51" t="b">
        <v>1</v>
      </c>
      <c r="Y51" t="b">
        <v>1</v>
      </c>
      <c r="Z51" t="b">
        <v>1</v>
      </c>
      <c r="AA51" t="b">
        <v>1</v>
      </c>
      <c r="AB51" t="b">
        <v>0</v>
      </c>
      <c r="AC51">
        <v>0</v>
      </c>
      <c r="AD51">
        <v>0</v>
      </c>
      <c r="AG51" s="1" t="s">
        <v>7</v>
      </c>
      <c r="AH51" t="s">
        <v>56</v>
      </c>
      <c r="AI51">
        <v>0</v>
      </c>
      <c r="AJ51">
        <v>0</v>
      </c>
      <c r="AK51">
        <v>0</v>
      </c>
    </row>
    <row r="52" spans="1:37" x14ac:dyDescent="0.25">
      <c r="A52">
        <v>262576307</v>
      </c>
      <c r="B52" t="s">
        <v>754</v>
      </c>
      <c r="C52" t="s">
        <v>755</v>
      </c>
      <c r="D52" t="s">
        <v>756</v>
      </c>
      <c r="E52" t="b">
        <v>0</v>
      </c>
      <c r="F52" t="s">
        <v>2</v>
      </c>
      <c r="G52" t="s">
        <v>757</v>
      </c>
      <c r="H52" t="s">
        <v>758</v>
      </c>
      <c r="I52" t="b">
        <v>0</v>
      </c>
      <c r="J52" t="s">
        <v>759</v>
      </c>
      <c r="K52" t="s">
        <v>760</v>
      </c>
      <c r="L52" t="s">
        <v>761</v>
      </c>
      <c r="M52" t="s">
        <v>762</v>
      </c>
      <c r="N52" t="s">
        <v>763</v>
      </c>
      <c r="O52" t="s">
        <v>764</v>
      </c>
      <c r="P52" t="s">
        <v>765</v>
      </c>
      <c r="Q52" t="s">
        <v>766</v>
      </c>
      <c r="R52" t="s">
        <v>767</v>
      </c>
      <c r="S52" t="s">
        <v>325</v>
      </c>
      <c r="T52">
        <v>1191</v>
      </c>
      <c r="U52">
        <v>0</v>
      </c>
      <c r="V52">
        <v>0</v>
      </c>
      <c r="W52" t="s">
        <v>104</v>
      </c>
      <c r="X52" t="b">
        <v>1</v>
      </c>
      <c r="Y52" t="b">
        <v>1</v>
      </c>
      <c r="Z52" t="b">
        <v>1</v>
      </c>
      <c r="AA52" t="b">
        <v>1</v>
      </c>
      <c r="AB52" t="b">
        <v>0</v>
      </c>
      <c r="AC52">
        <v>1</v>
      </c>
      <c r="AD52">
        <v>0</v>
      </c>
      <c r="AG52" s="1" t="s">
        <v>7</v>
      </c>
      <c r="AH52" t="s">
        <v>56</v>
      </c>
      <c r="AI52">
        <v>1</v>
      </c>
      <c r="AJ52">
        <v>0</v>
      </c>
      <c r="AK52">
        <v>0</v>
      </c>
    </row>
    <row r="53" spans="1:37" x14ac:dyDescent="0.25">
      <c r="A53">
        <v>40986687</v>
      </c>
      <c r="B53" t="s">
        <v>768</v>
      </c>
      <c r="C53" t="s">
        <v>769</v>
      </c>
      <c r="D53" t="s">
        <v>770</v>
      </c>
      <c r="E53" t="b">
        <v>0</v>
      </c>
      <c r="F53" t="s">
        <v>2</v>
      </c>
      <c r="G53" t="s">
        <v>771</v>
      </c>
      <c r="H53" t="s">
        <v>772</v>
      </c>
      <c r="I53" t="b">
        <v>0</v>
      </c>
      <c r="J53" t="s">
        <v>773</v>
      </c>
      <c r="K53" t="s">
        <v>774</v>
      </c>
      <c r="L53" t="s">
        <v>775</v>
      </c>
      <c r="M53" t="s">
        <v>776</v>
      </c>
      <c r="N53" t="s">
        <v>777</v>
      </c>
      <c r="O53" t="s">
        <v>778</v>
      </c>
      <c r="P53" t="s">
        <v>779</v>
      </c>
      <c r="Q53" t="s">
        <v>780</v>
      </c>
      <c r="R53" t="s">
        <v>781</v>
      </c>
      <c r="T53">
        <v>2690</v>
      </c>
      <c r="U53">
        <v>1</v>
      </c>
      <c r="V53">
        <v>1</v>
      </c>
      <c r="W53" t="s">
        <v>782</v>
      </c>
      <c r="X53" t="b">
        <v>1</v>
      </c>
      <c r="Y53" t="b">
        <v>1</v>
      </c>
      <c r="Z53" t="b">
        <v>1</v>
      </c>
      <c r="AA53" t="b">
        <v>1</v>
      </c>
      <c r="AB53" t="b">
        <v>0</v>
      </c>
      <c r="AC53">
        <v>1</v>
      </c>
      <c r="AD53">
        <v>0</v>
      </c>
      <c r="AG53" s="1" t="s">
        <v>7</v>
      </c>
      <c r="AH53" t="s">
        <v>56</v>
      </c>
      <c r="AI53">
        <v>1</v>
      </c>
      <c r="AJ53">
        <v>0</v>
      </c>
      <c r="AK53">
        <v>1</v>
      </c>
    </row>
    <row r="54" spans="1:37" x14ac:dyDescent="0.25">
      <c r="A54">
        <v>357435655</v>
      </c>
      <c r="B54" t="s">
        <v>783</v>
      </c>
      <c r="C54" t="s">
        <v>784</v>
      </c>
      <c r="D54" t="s">
        <v>785</v>
      </c>
      <c r="E54" t="b">
        <v>0</v>
      </c>
      <c r="F54" t="s">
        <v>2</v>
      </c>
      <c r="G54" t="s">
        <v>786</v>
      </c>
      <c r="H54" t="s">
        <v>787</v>
      </c>
      <c r="I54" t="b">
        <v>0</v>
      </c>
      <c r="J54" t="s">
        <v>788</v>
      </c>
      <c r="K54" t="s">
        <v>789</v>
      </c>
      <c r="L54" t="s">
        <v>790</v>
      </c>
      <c r="M54" t="s">
        <v>791</v>
      </c>
      <c r="N54" t="s">
        <v>792</v>
      </c>
      <c r="O54" t="s">
        <v>793</v>
      </c>
      <c r="P54" t="s">
        <v>794</v>
      </c>
      <c r="Q54" t="s">
        <v>795</v>
      </c>
      <c r="R54" t="s">
        <v>796</v>
      </c>
      <c r="S54" t="s">
        <v>7</v>
      </c>
      <c r="T54">
        <v>746</v>
      </c>
      <c r="U54">
        <v>1</v>
      </c>
      <c r="V54">
        <v>1</v>
      </c>
      <c r="W54" t="s">
        <v>104</v>
      </c>
      <c r="X54" t="b">
        <v>1</v>
      </c>
      <c r="Y54" t="b">
        <v>1</v>
      </c>
      <c r="Z54" t="b">
        <v>1</v>
      </c>
      <c r="AA54" t="b">
        <v>1</v>
      </c>
      <c r="AB54" t="b">
        <v>0</v>
      </c>
      <c r="AC54">
        <v>0</v>
      </c>
      <c r="AD54">
        <v>0</v>
      </c>
      <c r="AG54" s="1" t="s">
        <v>7</v>
      </c>
      <c r="AH54" t="s">
        <v>56</v>
      </c>
      <c r="AI54">
        <v>0</v>
      </c>
      <c r="AJ54">
        <v>0</v>
      </c>
      <c r="AK54">
        <v>1</v>
      </c>
    </row>
    <row r="55" spans="1:37" x14ac:dyDescent="0.25">
      <c r="A55">
        <v>134893957</v>
      </c>
      <c r="B55" t="s">
        <v>797</v>
      </c>
      <c r="C55" t="s">
        <v>798</v>
      </c>
      <c r="D55" t="s">
        <v>799</v>
      </c>
      <c r="E55" t="b">
        <v>0</v>
      </c>
      <c r="F55" t="s">
        <v>2</v>
      </c>
      <c r="G55" t="s">
        <v>800</v>
      </c>
      <c r="H55" t="s">
        <v>801</v>
      </c>
      <c r="I55" t="b">
        <v>0</v>
      </c>
      <c r="J55" t="s">
        <v>802</v>
      </c>
      <c r="K55" t="s">
        <v>803</v>
      </c>
      <c r="L55" t="s">
        <v>804</v>
      </c>
      <c r="M55" t="s">
        <v>805</v>
      </c>
      <c r="N55" t="s">
        <v>806</v>
      </c>
      <c r="O55" t="s">
        <v>807</v>
      </c>
      <c r="P55" t="s">
        <v>808</v>
      </c>
      <c r="Q55" t="s">
        <v>809</v>
      </c>
      <c r="R55" t="s">
        <v>810</v>
      </c>
      <c r="T55">
        <v>15469</v>
      </c>
      <c r="U55">
        <v>0</v>
      </c>
      <c r="V55">
        <v>0</v>
      </c>
      <c r="W55" t="s">
        <v>72</v>
      </c>
      <c r="X55" t="b">
        <v>1</v>
      </c>
      <c r="Y55" t="b">
        <v>1</v>
      </c>
      <c r="Z55" t="b">
        <v>1</v>
      </c>
      <c r="AA55" t="b">
        <v>1</v>
      </c>
      <c r="AB55" t="b">
        <v>1</v>
      </c>
      <c r="AC55">
        <v>0</v>
      </c>
      <c r="AD55">
        <v>0</v>
      </c>
      <c r="AE55" t="s">
        <v>73</v>
      </c>
      <c r="AF55" t="s">
        <v>74</v>
      </c>
      <c r="AG55" s="1" t="s">
        <v>7</v>
      </c>
      <c r="AH55" t="s">
        <v>56</v>
      </c>
      <c r="AI55">
        <v>0</v>
      </c>
      <c r="AJ55">
        <v>0</v>
      </c>
      <c r="AK55">
        <v>0</v>
      </c>
    </row>
    <row r="56" spans="1:37" x14ac:dyDescent="0.25">
      <c r="A56">
        <v>298696378</v>
      </c>
      <c r="B56" t="s">
        <v>811</v>
      </c>
      <c r="C56" t="s">
        <v>812</v>
      </c>
      <c r="D56" t="s">
        <v>813</v>
      </c>
      <c r="E56" t="b">
        <v>0</v>
      </c>
      <c r="F56" t="s">
        <v>2</v>
      </c>
      <c r="G56" t="s">
        <v>814</v>
      </c>
      <c r="H56" t="s">
        <v>815</v>
      </c>
      <c r="I56" t="b">
        <v>0</v>
      </c>
      <c r="J56" t="s">
        <v>816</v>
      </c>
      <c r="K56" t="s">
        <v>817</v>
      </c>
      <c r="L56" t="s">
        <v>818</v>
      </c>
      <c r="M56" t="s">
        <v>819</v>
      </c>
      <c r="N56" t="s">
        <v>820</v>
      </c>
      <c r="O56" t="s">
        <v>821</v>
      </c>
      <c r="P56" t="s">
        <v>822</v>
      </c>
      <c r="Q56" t="s">
        <v>823</v>
      </c>
      <c r="R56" t="s">
        <v>824</v>
      </c>
      <c r="S56" t="s">
        <v>7</v>
      </c>
      <c r="T56">
        <v>2574</v>
      </c>
      <c r="U56">
        <v>0</v>
      </c>
      <c r="V56">
        <v>0</v>
      </c>
      <c r="W56" t="s">
        <v>149</v>
      </c>
      <c r="X56" t="b">
        <v>1</v>
      </c>
      <c r="Y56" t="b">
        <v>1</v>
      </c>
      <c r="Z56" t="b">
        <v>1</v>
      </c>
      <c r="AA56" t="b">
        <v>1</v>
      </c>
      <c r="AB56" t="b">
        <v>1</v>
      </c>
      <c r="AC56">
        <v>1</v>
      </c>
      <c r="AD56">
        <v>0</v>
      </c>
      <c r="AE56" t="s">
        <v>73</v>
      </c>
      <c r="AF56" t="s">
        <v>74</v>
      </c>
      <c r="AG56" s="1" t="s">
        <v>825</v>
      </c>
      <c r="AH56" t="s">
        <v>56</v>
      </c>
      <c r="AI56">
        <v>1</v>
      </c>
      <c r="AJ56">
        <v>0</v>
      </c>
      <c r="AK56">
        <v>0</v>
      </c>
    </row>
    <row r="57" spans="1:37" x14ac:dyDescent="0.25">
      <c r="A57">
        <v>27414122</v>
      </c>
      <c r="B57" t="s">
        <v>826</v>
      </c>
      <c r="C57" t="s">
        <v>827</v>
      </c>
      <c r="D57" t="s">
        <v>828</v>
      </c>
      <c r="E57" t="b">
        <v>0</v>
      </c>
      <c r="F57" t="s">
        <v>2</v>
      </c>
      <c r="G57" t="s">
        <v>829</v>
      </c>
      <c r="H57" t="s">
        <v>830</v>
      </c>
      <c r="I57" t="b">
        <v>0</v>
      </c>
      <c r="J57" t="s">
        <v>831</v>
      </c>
      <c r="K57" t="s">
        <v>832</v>
      </c>
      <c r="L57" t="s">
        <v>833</v>
      </c>
      <c r="M57" t="s">
        <v>834</v>
      </c>
      <c r="N57" t="s">
        <v>835</v>
      </c>
      <c r="O57" t="s">
        <v>836</v>
      </c>
      <c r="P57" t="s">
        <v>837</v>
      </c>
      <c r="Q57" t="s">
        <v>838</v>
      </c>
      <c r="R57" t="s">
        <v>839</v>
      </c>
      <c r="T57">
        <v>57</v>
      </c>
      <c r="U57">
        <v>0</v>
      </c>
      <c r="V57">
        <v>0</v>
      </c>
      <c r="X57" t="b">
        <v>0</v>
      </c>
      <c r="Y57" t="b">
        <v>1</v>
      </c>
      <c r="Z57" t="b">
        <v>1</v>
      </c>
      <c r="AA57" t="b">
        <v>1</v>
      </c>
      <c r="AB57" t="b">
        <v>0</v>
      </c>
      <c r="AC57">
        <v>0</v>
      </c>
      <c r="AD57">
        <v>0</v>
      </c>
      <c r="AG57" s="1" t="s">
        <v>7</v>
      </c>
      <c r="AH57" t="s">
        <v>56</v>
      </c>
      <c r="AI57">
        <v>0</v>
      </c>
      <c r="AJ57">
        <v>0</v>
      </c>
      <c r="AK57">
        <v>0</v>
      </c>
    </row>
    <row r="58" spans="1:37" x14ac:dyDescent="0.25">
      <c r="A58">
        <v>215365327</v>
      </c>
      <c r="B58" t="s">
        <v>840</v>
      </c>
      <c r="C58" t="s">
        <v>841</v>
      </c>
      <c r="D58" t="s">
        <v>842</v>
      </c>
      <c r="E58" t="b">
        <v>0</v>
      </c>
      <c r="F58" t="s">
        <v>2</v>
      </c>
      <c r="G58" t="s">
        <v>843</v>
      </c>
      <c r="H58" t="s">
        <v>844</v>
      </c>
      <c r="I58" t="b">
        <v>0</v>
      </c>
      <c r="J58" t="s">
        <v>845</v>
      </c>
      <c r="K58" t="s">
        <v>846</v>
      </c>
      <c r="L58" t="s">
        <v>847</v>
      </c>
      <c r="M58" t="s">
        <v>848</v>
      </c>
      <c r="N58" t="s">
        <v>849</v>
      </c>
      <c r="O58" t="s">
        <v>850</v>
      </c>
      <c r="P58" t="s">
        <v>851</v>
      </c>
      <c r="Q58" t="s">
        <v>852</v>
      </c>
      <c r="R58" t="s">
        <v>853</v>
      </c>
      <c r="T58">
        <v>9</v>
      </c>
      <c r="U58">
        <v>0</v>
      </c>
      <c r="V58">
        <v>0</v>
      </c>
      <c r="W58" t="s">
        <v>149</v>
      </c>
      <c r="X58" t="b">
        <v>1</v>
      </c>
      <c r="Y58" t="b">
        <v>1</v>
      </c>
      <c r="Z58" t="b">
        <v>1</v>
      </c>
      <c r="AA58" t="b">
        <v>1</v>
      </c>
      <c r="AB58" t="b">
        <v>1</v>
      </c>
      <c r="AC58">
        <v>0</v>
      </c>
      <c r="AD58">
        <v>0</v>
      </c>
      <c r="AE58" t="s">
        <v>73</v>
      </c>
      <c r="AF58" t="s">
        <v>74</v>
      </c>
      <c r="AG58" s="1" t="s">
        <v>7</v>
      </c>
      <c r="AH58" t="s">
        <v>56</v>
      </c>
      <c r="AI58">
        <v>0</v>
      </c>
      <c r="AJ58">
        <v>0</v>
      </c>
      <c r="AK58">
        <v>0</v>
      </c>
    </row>
    <row r="59" spans="1:37" x14ac:dyDescent="0.25">
      <c r="A59">
        <v>215600148</v>
      </c>
      <c r="B59" t="s">
        <v>854</v>
      </c>
      <c r="C59" t="s">
        <v>855</v>
      </c>
      <c r="D59" t="s">
        <v>856</v>
      </c>
      <c r="E59" t="b">
        <v>0</v>
      </c>
      <c r="F59" t="s">
        <v>2</v>
      </c>
      <c r="G59" t="s">
        <v>857</v>
      </c>
      <c r="H59" t="s">
        <v>858</v>
      </c>
      <c r="I59" t="b">
        <v>0</v>
      </c>
      <c r="J59" t="s">
        <v>859</v>
      </c>
      <c r="K59" t="s">
        <v>860</v>
      </c>
      <c r="L59" t="s">
        <v>861</v>
      </c>
      <c r="M59" t="s">
        <v>862</v>
      </c>
      <c r="N59" t="s">
        <v>863</v>
      </c>
      <c r="O59" t="s">
        <v>864</v>
      </c>
      <c r="P59" t="s">
        <v>865</v>
      </c>
      <c r="Q59" t="s">
        <v>866</v>
      </c>
      <c r="R59" t="s">
        <v>867</v>
      </c>
      <c r="T59">
        <v>88421</v>
      </c>
      <c r="U59">
        <v>0</v>
      </c>
      <c r="V59">
        <v>0</v>
      </c>
      <c r="X59" t="b">
        <v>1</v>
      </c>
      <c r="Y59" t="b">
        <v>1</v>
      </c>
      <c r="Z59" t="b">
        <v>1</v>
      </c>
      <c r="AA59" t="b">
        <v>1</v>
      </c>
      <c r="AB59" t="b">
        <v>1</v>
      </c>
      <c r="AC59">
        <v>0</v>
      </c>
      <c r="AD59">
        <v>0</v>
      </c>
      <c r="AE59" t="s">
        <v>73</v>
      </c>
      <c r="AF59" t="s">
        <v>74</v>
      </c>
      <c r="AG59" s="1" t="s">
        <v>7</v>
      </c>
      <c r="AH59" t="s">
        <v>56</v>
      </c>
      <c r="AI59">
        <v>0</v>
      </c>
      <c r="AJ59">
        <v>0</v>
      </c>
      <c r="AK59">
        <v>0</v>
      </c>
    </row>
    <row r="60" spans="1:37" x14ac:dyDescent="0.25">
      <c r="A60">
        <v>115053980</v>
      </c>
      <c r="B60" t="s">
        <v>868</v>
      </c>
      <c r="C60" t="s">
        <v>869</v>
      </c>
      <c r="D60" t="s">
        <v>870</v>
      </c>
      <c r="E60" t="b">
        <v>0</v>
      </c>
      <c r="F60" t="s">
        <v>2</v>
      </c>
      <c r="G60" t="s">
        <v>871</v>
      </c>
      <c r="H60" t="s">
        <v>872</v>
      </c>
      <c r="I60" t="b">
        <v>0</v>
      </c>
      <c r="J60" t="s">
        <v>873</v>
      </c>
      <c r="K60" t="s">
        <v>874</v>
      </c>
      <c r="L60" t="s">
        <v>875</v>
      </c>
      <c r="M60" t="s">
        <v>876</v>
      </c>
      <c r="N60" t="s">
        <v>877</v>
      </c>
      <c r="O60" t="s">
        <v>878</v>
      </c>
      <c r="P60" t="s">
        <v>878</v>
      </c>
      <c r="Q60" t="s">
        <v>879</v>
      </c>
      <c r="R60" t="s">
        <v>880</v>
      </c>
      <c r="T60">
        <v>1901</v>
      </c>
      <c r="U60">
        <v>0</v>
      </c>
      <c r="V60">
        <v>0</v>
      </c>
      <c r="X60" t="b">
        <v>1</v>
      </c>
      <c r="Y60" t="b">
        <v>1</v>
      </c>
      <c r="Z60" t="b">
        <v>1</v>
      </c>
      <c r="AA60" t="b">
        <v>1</v>
      </c>
      <c r="AB60" t="b">
        <v>0</v>
      </c>
      <c r="AC60">
        <v>0</v>
      </c>
      <c r="AD60">
        <v>0</v>
      </c>
      <c r="AG60" s="1" t="s">
        <v>7</v>
      </c>
      <c r="AH60" t="s">
        <v>56</v>
      </c>
      <c r="AI60">
        <v>0</v>
      </c>
      <c r="AJ60">
        <v>0</v>
      </c>
      <c r="AK60">
        <v>0</v>
      </c>
    </row>
    <row r="61" spans="1:37" x14ac:dyDescent="0.25">
      <c r="A61">
        <v>64233934</v>
      </c>
      <c r="B61" t="s">
        <v>881</v>
      </c>
      <c r="C61" t="s">
        <v>882</v>
      </c>
      <c r="D61" t="s">
        <v>883</v>
      </c>
      <c r="E61" t="b">
        <v>0</v>
      </c>
      <c r="F61" t="s">
        <v>2</v>
      </c>
      <c r="G61" t="s">
        <v>884</v>
      </c>
      <c r="H61" t="s">
        <v>885</v>
      </c>
      <c r="I61" t="b">
        <v>0</v>
      </c>
      <c r="J61" t="s">
        <v>886</v>
      </c>
      <c r="K61" t="s">
        <v>887</v>
      </c>
      <c r="L61" t="s">
        <v>888</v>
      </c>
      <c r="M61" t="s">
        <v>889</v>
      </c>
      <c r="N61" t="s">
        <v>890</v>
      </c>
      <c r="O61" t="s">
        <v>891</v>
      </c>
      <c r="P61" t="s">
        <v>891</v>
      </c>
      <c r="Q61" t="s">
        <v>892</v>
      </c>
      <c r="R61" t="s">
        <v>893</v>
      </c>
      <c r="T61">
        <v>2</v>
      </c>
      <c r="U61">
        <v>0</v>
      </c>
      <c r="V61">
        <v>0</v>
      </c>
      <c r="X61" t="b">
        <v>1</v>
      </c>
      <c r="Y61" t="b">
        <v>1</v>
      </c>
      <c r="Z61" t="b">
        <v>1</v>
      </c>
      <c r="AA61" t="b">
        <v>1</v>
      </c>
      <c r="AB61" t="b">
        <v>0</v>
      </c>
      <c r="AC61">
        <v>0</v>
      </c>
      <c r="AD61">
        <v>1</v>
      </c>
      <c r="AG61" s="1" t="s">
        <v>7</v>
      </c>
      <c r="AH61" t="s">
        <v>56</v>
      </c>
      <c r="AI61">
        <v>0</v>
      </c>
      <c r="AJ61">
        <v>1</v>
      </c>
      <c r="AK61">
        <v>0</v>
      </c>
    </row>
    <row r="62" spans="1:37" x14ac:dyDescent="0.25">
      <c r="A62">
        <v>120364613</v>
      </c>
      <c r="B62" t="s">
        <v>894</v>
      </c>
      <c r="C62" t="s">
        <v>895</v>
      </c>
      <c r="D62" t="s">
        <v>896</v>
      </c>
      <c r="E62" t="b">
        <v>0</v>
      </c>
      <c r="F62" t="s">
        <v>2</v>
      </c>
      <c r="G62" t="s">
        <v>897</v>
      </c>
      <c r="H62" t="s">
        <v>898</v>
      </c>
      <c r="I62" t="b">
        <v>0</v>
      </c>
      <c r="J62" t="s">
        <v>899</v>
      </c>
      <c r="K62" t="s">
        <v>900</v>
      </c>
      <c r="L62" t="s">
        <v>901</v>
      </c>
      <c r="M62" t="s">
        <v>902</v>
      </c>
      <c r="N62" t="s">
        <v>903</v>
      </c>
      <c r="O62" t="s">
        <v>904</v>
      </c>
      <c r="P62" t="s">
        <v>905</v>
      </c>
      <c r="Q62" t="s">
        <v>906</v>
      </c>
      <c r="R62" t="s">
        <v>907</v>
      </c>
      <c r="T62">
        <v>6</v>
      </c>
      <c r="U62">
        <v>1</v>
      </c>
      <c r="V62">
        <v>1</v>
      </c>
      <c r="X62" t="b">
        <v>1</v>
      </c>
      <c r="Y62" t="b">
        <v>1</v>
      </c>
      <c r="Z62" t="b">
        <v>1</v>
      </c>
      <c r="AA62" t="b">
        <v>1</v>
      </c>
      <c r="AB62" t="b">
        <v>0</v>
      </c>
      <c r="AC62">
        <v>0</v>
      </c>
      <c r="AD62">
        <v>1</v>
      </c>
      <c r="AE62" t="s">
        <v>208</v>
      </c>
      <c r="AG62" s="1" t="s">
        <v>7</v>
      </c>
      <c r="AH62" t="s">
        <v>56</v>
      </c>
      <c r="AI62">
        <v>0</v>
      </c>
      <c r="AJ62">
        <v>1</v>
      </c>
      <c r="AK62">
        <v>1</v>
      </c>
    </row>
    <row r="63" spans="1:37" x14ac:dyDescent="0.25">
      <c r="A63">
        <v>193558412</v>
      </c>
      <c r="B63" t="s">
        <v>908</v>
      </c>
      <c r="C63" t="s">
        <v>909</v>
      </c>
      <c r="D63" t="s">
        <v>910</v>
      </c>
      <c r="E63" t="b">
        <v>0</v>
      </c>
      <c r="F63" t="s">
        <v>2</v>
      </c>
      <c r="G63" t="s">
        <v>911</v>
      </c>
      <c r="H63" t="s">
        <v>912</v>
      </c>
      <c r="I63" t="b">
        <v>0</v>
      </c>
      <c r="J63" t="s">
        <v>913</v>
      </c>
      <c r="K63" t="s">
        <v>914</v>
      </c>
      <c r="L63" t="s">
        <v>915</v>
      </c>
      <c r="M63" t="s">
        <v>916</v>
      </c>
      <c r="N63" t="s">
        <v>917</v>
      </c>
      <c r="O63" t="s">
        <v>918</v>
      </c>
      <c r="P63" t="s">
        <v>919</v>
      </c>
      <c r="Q63" t="s">
        <v>920</v>
      </c>
      <c r="R63" t="s">
        <v>921</v>
      </c>
      <c r="S63" t="s">
        <v>7</v>
      </c>
      <c r="T63">
        <v>844</v>
      </c>
      <c r="U63">
        <v>1</v>
      </c>
      <c r="V63">
        <v>1</v>
      </c>
      <c r="W63" t="s">
        <v>134</v>
      </c>
      <c r="X63" t="b">
        <v>1</v>
      </c>
      <c r="Y63" t="b">
        <v>1</v>
      </c>
      <c r="Z63" t="b">
        <v>1</v>
      </c>
      <c r="AA63" t="b">
        <v>1</v>
      </c>
      <c r="AB63" t="b">
        <v>0</v>
      </c>
      <c r="AC63">
        <v>0</v>
      </c>
      <c r="AD63">
        <v>2</v>
      </c>
      <c r="AG63" s="1" t="s">
        <v>7</v>
      </c>
      <c r="AH63" t="s">
        <v>56</v>
      </c>
      <c r="AI63">
        <v>0</v>
      </c>
      <c r="AJ63">
        <v>2</v>
      </c>
      <c r="AK63">
        <v>1</v>
      </c>
    </row>
    <row r="64" spans="1:37" x14ac:dyDescent="0.25">
      <c r="A64">
        <v>184885699</v>
      </c>
      <c r="B64" t="s">
        <v>922</v>
      </c>
      <c r="C64" t="s">
        <v>923</v>
      </c>
      <c r="D64" t="s">
        <v>924</v>
      </c>
      <c r="E64" t="b">
        <v>0</v>
      </c>
      <c r="F64" t="s">
        <v>2</v>
      </c>
      <c r="G64" t="s">
        <v>925</v>
      </c>
      <c r="H64" t="s">
        <v>926</v>
      </c>
      <c r="I64" t="b">
        <v>0</v>
      </c>
      <c r="J64" t="s">
        <v>927</v>
      </c>
      <c r="K64" t="s">
        <v>928</v>
      </c>
      <c r="L64" t="s">
        <v>929</v>
      </c>
      <c r="M64" t="s">
        <v>930</v>
      </c>
      <c r="N64" t="s">
        <v>931</v>
      </c>
      <c r="O64" t="s">
        <v>932</v>
      </c>
      <c r="P64" t="s">
        <v>933</v>
      </c>
      <c r="Q64" t="s">
        <v>934</v>
      </c>
      <c r="R64" t="s">
        <v>935</v>
      </c>
      <c r="T64">
        <v>180</v>
      </c>
      <c r="U64">
        <v>0</v>
      </c>
      <c r="V64">
        <v>0</v>
      </c>
      <c r="W64" t="s">
        <v>149</v>
      </c>
      <c r="X64" t="b">
        <v>1</v>
      </c>
      <c r="Y64" t="b">
        <v>1</v>
      </c>
      <c r="Z64" t="b">
        <v>1</v>
      </c>
      <c r="AA64" t="b">
        <v>1</v>
      </c>
      <c r="AB64" t="b">
        <v>1</v>
      </c>
      <c r="AC64">
        <v>1</v>
      </c>
      <c r="AD64">
        <v>1</v>
      </c>
      <c r="AG64" s="1" t="s">
        <v>936</v>
      </c>
      <c r="AH64" t="s">
        <v>56</v>
      </c>
      <c r="AI64">
        <v>1</v>
      </c>
      <c r="AJ64">
        <v>1</v>
      </c>
      <c r="AK64">
        <v>0</v>
      </c>
    </row>
    <row r="65" spans="1:37" x14ac:dyDescent="0.25">
      <c r="A65">
        <v>367754741</v>
      </c>
      <c r="B65" t="s">
        <v>937</v>
      </c>
      <c r="C65" t="s">
        <v>938</v>
      </c>
      <c r="D65" t="s">
        <v>939</v>
      </c>
      <c r="E65" t="b">
        <v>0</v>
      </c>
      <c r="F65" t="s">
        <v>2</v>
      </c>
      <c r="G65" t="s">
        <v>940</v>
      </c>
      <c r="H65" t="s">
        <v>941</v>
      </c>
      <c r="I65" t="b">
        <v>0</v>
      </c>
      <c r="J65" t="s">
        <v>942</v>
      </c>
      <c r="K65" t="s">
        <v>943</v>
      </c>
      <c r="L65" t="s">
        <v>944</v>
      </c>
      <c r="M65" t="s">
        <v>945</v>
      </c>
      <c r="N65" t="s">
        <v>946</v>
      </c>
      <c r="O65" t="s">
        <v>947</v>
      </c>
      <c r="P65" t="s">
        <v>948</v>
      </c>
      <c r="Q65" t="s">
        <v>949</v>
      </c>
      <c r="R65" t="s">
        <v>950</v>
      </c>
      <c r="T65">
        <v>1715</v>
      </c>
      <c r="U65">
        <v>0</v>
      </c>
      <c r="V65">
        <v>0</v>
      </c>
      <c r="W65" t="s">
        <v>104</v>
      </c>
      <c r="X65" t="b">
        <v>1</v>
      </c>
      <c r="Y65" t="b">
        <v>1</v>
      </c>
      <c r="Z65" t="b">
        <v>1</v>
      </c>
      <c r="AA65" t="b">
        <v>1</v>
      </c>
      <c r="AB65" t="b">
        <v>0</v>
      </c>
      <c r="AC65">
        <v>0</v>
      </c>
      <c r="AD65">
        <v>0</v>
      </c>
      <c r="AG65" s="1" t="s">
        <v>7</v>
      </c>
      <c r="AH65" t="s">
        <v>56</v>
      </c>
      <c r="AI65">
        <v>0</v>
      </c>
      <c r="AJ65">
        <v>0</v>
      </c>
      <c r="AK6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11B8-CD74-4CCF-ABB0-5E9EC7BB9C8D}">
  <dimension ref="A1:J109"/>
  <sheetViews>
    <sheetView workbookViewId="0">
      <pane ySplit="1" topLeftCell="A5" activePane="bottomLeft" state="frozen"/>
      <selection pane="bottomLeft" activeCell="D8" sqref="D8"/>
    </sheetView>
  </sheetViews>
  <sheetFormatPr defaultRowHeight="15" x14ac:dyDescent="0.25"/>
  <cols>
    <col min="2" max="2" width="56.5703125" customWidth="1"/>
    <col min="3" max="3" width="20.5703125" customWidth="1"/>
    <col min="4" max="4" width="28.85546875" customWidth="1"/>
    <col min="5" max="5" width="33.42578125" customWidth="1"/>
    <col min="6" max="6" width="20.7109375" customWidth="1"/>
    <col min="7" max="7" width="49.140625" customWidth="1"/>
    <col min="8" max="8" width="23.5703125" customWidth="1"/>
    <col min="9" max="9" width="21.140625" style="6" customWidth="1"/>
    <col min="10" max="10" width="18.28515625" style="4" customWidth="1"/>
  </cols>
  <sheetData>
    <row r="1" spans="1:10" x14ac:dyDescent="0.25">
      <c r="A1" s="4" t="s">
        <v>1034</v>
      </c>
      <c r="B1" s="4" t="s">
        <v>1035</v>
      </c>
      <c r="C1" s="4" t="s">
        <v>1036</v>
      </c>
      <c r="D1" s="4" t="s">
        <v>988</v>
      </c>
      <c r="E1" s="4" t="s">
        <v>959</v>
      </c>
      <c r="F1" s="4" t="s">
        <v>1037</v>
      </c>
      <c r="G1" s="4" t="s">
        <v>960</v>
      </c>
      <c r="H1" s="4" t="s">
        <v>1038</v>
      </c>
      <c r="I1" s="6" t="s">
        <v>969</v>
      </c>
      <c r="J1" s="4" t="s">
        <v>970</v>
      </c>
    </row>
    <row r="2" spans="1:10" ht="90" x14ac:dyDescent="0.25">
      <c r="A2" s="4" t="b">
        <v>0</v>
      </c>
      <c r="B2" s="4" t="str">
        <f>IF(NOT(A2),VLOOKUP(D2,OldInv,2,FALSE),"")</f>
        <v>Enabling Scientific Collaboration project</v>
      </c>
      <c r="C2" s="4" t="str">
        <f>IF(NOT(A2),VLOOKUP(D2,OldInv,3,FALSE),"")</f>
        <v>project management</v>
      </c>
      <c r="D2" s="4" t="s">
        <v>243</v>
      </c>
      <c r="E2" s="4" t="str">
        <f>IF(NOT(A2),VLOOKUP(D2,OldInv,4,FALSE),VLOOKUP(D2,data2021,5,FALSE))</f>
        <v>https://github.com/NCAR/2014-EarthCube-BuildingBlocks-EnablingCollaboration-14402930</v>
      </c>
      <c r="F2" s="4" t="str">
        <f>IF(NOT(A2),VLOOKUP(D2,OldInv,5,FALSE),"")</f>
        <v>EarthCube Enabling Collaboration</v>
      </c>
      <c r="G2" s="4" t="str">
        <f>IF(NOT(A2),VLOOKUP(D2,OldInv,6,FALSE),VLOOKUP(D2,data2021,6,FALSE))</f>
        <v>EarthCube Building Blocks Grant Enabling Scientific Collaboration NSF#1440293. See also: http://workspace.earthcube.org/enabling-scientific-collaboration-and-discovery-through-semantic-connections.  0 Releases.</v>
      </c>
      <c r="H2" s="4" t="str">
        <f>IF(NOT(A2),VLOOKUP(D2,OldInv,7,FALSE),"")</f>
        <v>Ben gneissone, hudajkhan, kmaull-ucar, Matt Mayernik, C. Brooks Snyder, John J. Allison</v>
      </c>
      <c r="I2" s="6" t="str">
        <f>IFERROR(VLOOKUP(D2,data2021,15,FALSE),VLOOKUP(D2,OldInv,8,FALSE))</f>
        <v>2018-07-12T20:39:57Z</v>
      </c>
      <c r="J2" s="4" t="str">
        <f>IF(NOT(A2),VLOOKUP(D2,OldInv,9,FALSE),VLOOKUP(D2,data2021,16,FALSE))</f>
        <v>git://github.com/NCAR/2014-EarthCube-BuildingBlocks-EnablingCollaboration-14402930.git</v>
      </c>
    </row>
    <row r="3" spans="1:10" ht="225" x14ac:dyDescent="0.25">
      <c r="A3" s="4" t="b">
        <v>0</v>
      </c>
      <c r="B3" s="4" t="str">
        <f>IF(NOT(A3),VLOOKUP(D3,OldInv,2,FALSE),"")</f>
        <v>Enabling Scientific Collaboration: UNAVCO VIVO project template</v>
      </c>
      <c r="C3" s="4" t="str">
        <f>IF(NOT(A3),VLOOKUP(D3,OldInv,3,FALSE),"")</f>
        <v>Deployed application</v>
      </c>
      <c r="D3" s="4" t="s">
        <v>769</v>
      </c>
      <c r="E3" s="4" t="str">
        <f>IF(NOT(A3),VLOOKUP(D3,OldInv,4,FALSE),VLOOKUP(D3,data2021,5,FALSE))</f>
        <v>https://github.com/NCAR/2014-EarthCube-BuildingBlocks-EnablingCollaboration-14402930-vivo-source</v>
      </c>
      <c r="F3" s="4" t="str">
        <f>IF(NOT(A3),VLOOKUP(D3,OldInv,5,FALSE),"")</f>
        <v>EarthCube Enabling Collaboration project</v>
      </c>
      <c r="G3" s="4" t="str">
        <f>IF(NOT(A3),VLOOKUP(D3,OldInv,6,FALSE),VLOOKUP(D3,data2021,6,FALSE))</f>
        <v>Three-tier build for EarthCollab VIVO. This is a git repository template for working with and customizing VIVO. It uses the three tiered build approach (https://wiki.duraspace.org/display/VIVO/Building+VIVO+in+3+tiers)  documented by the VIVO project. The project source files (VIVO and Vitro) are tracked using Git Submodules. For a more detailed explanation of setting up the VIVO environment, consult the VIVO version 1.8.1 installation instructions (https://wiki.duraspace.org/display/VIVO/Installing+VIVO+release+1.8.1).  Building VIVO from this template will add UNAVCO-specific customizations.  0 Releases.</v>
      </c>
      <c r="H3" s="4" t="str">
        <f>IF(NOT(A3),VLOOKUP(D3,OldInv,7,FALSE),"")</f>
        <v>Ben gneissone, Ted Lawless</v>
      </c>
      <c r="I3" s="6" t="str">
        <f>IFERROR(VLOOKUP(D3,data2021,15,FALSE),VLOOKUP(D3,OldInv,8,FALSE))</f>
        <v>2018-07-25T22:55:52Z</v>
      </c>
      <c r="J3" s="4" t="str">
        <f>IF(NOT(A3),VLOOKUP(D3,OldInv,9,FALSE),VLOOKUP(D3,data2021,16,FALSE))</f>
        <v>git://github.com/NCAR/2014-EarthCube-BuildingBlocks-EnablingCollaboration-14402930-vivo-source.git</v>
      </c>
    </row>
    <row r="4" spans="1:10" ht="45" x14ac:dyDescent="0.25">
      <c r="A4" s="4" t="b">
        <v>1</v>
      </c>
      <c r="B4" s="4" t="str">
        <f>IF(NOT(A4),VLOOKUP(D4,OldInv,2,FALSE),"")</f>
        <v/>
      </c>
      <c r="C4" s="4" t="str">
        <f>IF(NOT(A4),VLOOKUP(D4,OldInv,3,FALSE),"")</f>
        <v/>
      </c>
      <c r="D4" s="4" t="s">
        <v>1321</v>
      </c>
      <c r="E4" s="4" t="e">
        <f>IF(NOT(A4),VLOOKUP(D4,OldInv,4,FALSE),VLOOKUP(D4,data2021,5,FALSE))</f>
        <v>#N/A</v>
      </c>
      <c r="F4" s="4" t="s">
        <v>1320</v>
      </c>
      <c r="G4" s="4" t="e">
        <f>IF(NOT(A4),VLOOKUP(D4,OldInv,6,FALSE),VLOOKUP(D4,data2021,6,FALSE))</f>
        <v>#N/A</v>
      </c>
      <c r="H4" s="4" t="str">
        <f>IF(NOT(A4),VLOOKUP(D4,OldInv,7,FALSE),"")</f>
        <v/>
      </c>
      <c r="I4" s="6" t="e">
        <f>IFERROR(VLOOKUP(D4,data2021,15,FALSE),VLOOKUP(D4,OldInv,8,FALSE))</f>
        <v>#N/A</v>
      </c>
      <c r="J4" s="4" t="e">
        <f>IF(NOT(A4),VLOOKUP(D4,OldInv,9,FALSE),VLOOKUP(D4,data2021,16,FALSE))</f>
        <v>#N/A</v>
      </c>
    </row>
    <row r="5" spans="1:10" ht="45" x14ac:dyDescent="0.25">
      <c r="A5" s="4" t="b">
        <v>1</v>
      </c>
      <c r="B5" s="4" t="str">
        <f>IF(NOT(A5),VLOOKUP(D5,OldInv,2,FALSE),"")</f>
        <v/>
      </c>
      <c r="C5" s="4" t="str">
        <f>IF(NOT(A5),VLOOKUP(D5,OldInv,3,FALSE),"")</f>
        <v/>
      </c>
      <c r="D5" s="4" t="s">
        <v>895</v>
      </c>
      <c r="E5" s="4" t="str">
        <f>IF(NOT(A5),VLOOKUP(D5,OldInv,4,FALSE),VLOOKUP(D5,data2021,5,FALSE))</f>
        <v>https://github.com/NCAR/ASSET</v>
      </c>
      <c r="F5" s="4" t="str">
        <f>IF(NOT(A5),VLOOKUP(D5,OldInv,5,FALSE),"")</f>
        <v/>
      </c>
      <c r="G5" s="4" t="str">
        <f>IF(NOT(A5),VLOOKUP(D5,OldInv,6,FALSE),VLOOKUP(D5,data2021,6,FALSE))</f>
        <v>This is the Github site for the Accelerating Scientific workflowS using EarthCube Technologies (ASSET) project</v>
      </c>
      <c r="H5" s="4" t="str">
        <f>IF(NOT(A5),VLOOKUP(D5,OldInv,7,FALSE),"")</f>
        <v/>
      </c>
      <c r="I5" s="6" t="str">
        <f>IFERROR(VLOOKUP(D5,data2021,15,FALSE),VLOOKUP(D5,OldInv,8,FALSE))</f>
        <v>2018-10-29T22:25:40Z</v>
      </c>
      <c r="J5" s="4" t="str">
        <f>IF(NOT(A5),VLOOKUP(D5,OldInv,9,FALSE),VLOOKUP(D5,data2021,16,FALSE))</f>
        <v>git://github.com/NCAR/ASSET.git</v>
      </c>
    </row>
    <row r="6" spans="1:10" ht="105" x14ac:dyDescent="0.25">
      <c r="A6" s="4" t="b">
        <v>0</v>
      </c>
      <c r="B6" s="4" t="str">
        <f>IF(NOT(A6),VLOOKUP(D6,OldInv,2,FALSE),"")</f>
        <v>CyberConnector project</v>
      </c>
      <c r="C6" s="4" t="str">
        <f>IF(NOT(A6),VLOOKUP(D6,OldInv,3,FALSE),"")</f>
        <v>Deployed application</v>
      </c>
      <c r="D6" s="4" t="s">
        <v>58</v>
      </c>
      <c r="E6" s="4" t="str">
        <f>IF(NOT(A6),VLOOKUP(D6,OldInv,4,FALSE),VLOOKUP(D6,data2021,5,FALSE))</f>
        <v>https://github.com/CSISS/cc</v>
      </c>
      <c r="F6" s="4" t="str">
        <f>IF(NOT(A6),VLOOKUP(D6,OldInv,5,FALSE),"")</f>
        <v>EarthCube CyberConnector</v>
      </c>
      <c r="G6" s="4" t="str">
        <f>IF(NOT(A6),VLOOKUP(D6,OldInv,6,FALSE),VLOOKUP(D6,data2021,6,FALSE))</f>
        <v>NSF EarthCube CyberConnector; NSF EarthCube Building Block project.  This project aims to connect the existing data sources to the Earth science models so the generation of modeling products could be more automatic and effortless. 31 Releases.  Documentation https://csiss.github.io/cc/.  Project web site http://cube.csiss.gmu.edu/CyberConnector</v>
      </c>
      <c r="H6" s="4">
        <f>IF(NOT(A6),VLOOKUP(D6,OldInv,7,FALSE),"")</f>
        <v>0</v>
      </c>
      <c r="I6" s="6" t="str">
        <f>IFERROR(VLOOKUP(D6,data2021,15,FALSE),VLOOKUP(D6,OldInv,8,FALSE))</f>
        <v>2021-06-04T01:47:55Z</v>
      </c>
      <c r="J6" s="4" t="str">
        <f>IF(NOT(A6),VLOOKUP(D6,OldInv,9,FALSE),VLOOKUP(D6,data2021,16,FALSE))</f>
        <v>git://github.com/CSISS/cc.git</v>
      </c>
    </row>
    <row r="7" spans="1:10" ht="45" x14ac:dyDescent="0.25">
      <c r="A7" s="4" t="b">
        <v>0</v>
      </c>
      <c r="B7" s="4" t="str">
        <f>IF(NOT(A7),VLOOKUP(D7,OldInv,2,FALSE),"")</f>
        <v>CyberConnector Simplified</v>
      </c>
      <c r="C7" s="4" t="str">
        <f>IF(NOT(A7),VLOOKUP(D7,OldInv,3,FALSE),"")</f>
        <v>application</v>
      </c>
      <c r="D7" s="4" t="s">
        <v>989</v>
      </c>
      <c r="E7" s="4" t="str">
        <f>IF(NOT(A7),VLOOKUP(D7,OldInv,4,FALSE),VLOOKUP(D7,data2021,5,FALSE))</f>
        <v>https://github.com/CSISS/cc-thredds-pycsw</v>
      </c>
      <c r="F7" s="4" t="str">
        <f>IF(NOT(A7),VLOOKUP(D7,OldInv,5,FALSE),"")</f>
        <v>EarthCube CyberConnector</v>
      </c>
      <c r="G7" s="4" t="str">
        <f>IF(NOT(A7),VLOOKUP(D7,OldInv,6,FALSE),VLOOKUP(D7,data2021,6,FALSE))</f>
        <v>Simplified CyberConnector/CyberWay repository for THREDDS, pycsw, docker system. 1 Release. No documentation</v>
      </c>
      <c r="H7" s="4" t="str">
        <f>IF(NOT(A7),VLOOKUP(D7,OldInv,7,FALSE),"")</f>
        <v>Juozas Gaigalas</v>
      </c>
      <c r="I7" s="6">
        <f>IFERROR(VLOOKUP(D7,data2021,15,FALSE),VLOOKUP(D7,OldInv,8,FALSE))</f>
        <v>43608</v>
      </c>
      <c r="J7" s="4">
        <f>IF(NOT(A7),VLOOKUP(D7,OldInv,9,FALSE),VLOOKUP(D7,data2021,16,FALSE))</f>
        <v>0</v>
      </c>
    </row>
    <row r="8" spans="1:10" ht="150" x14ac:dyDescent="0.25">
      <c r="A8" s="4" t="b">
        <v>0</v>
      </c>
      <c r="B8" s="4" t="str">
        <f>IF(NOT(A8),VLOOKUP(D8,OldInv,2,FALSE),"")</f>
        <v>EarthCube CDF Registry Working Group</v>
      </c>
      <c r="C8" s="4" t="str">
        <f>IF(NOT(A8),VLOOKUP(D8,OldInv,3,FALSE),"")</f>
        <v>Specification development</v>
      </c>
      <c r="D8" s="4" t="s">
        <v>179</v>
      </c>
      <c r="E8" s="4" t="str">
        <f>IF(NOT(A8),VLOOKUP(D8,OldInv,4,FALSE),VLOOKUP(D8,data2021,5,FALSE))</f>
        <v>https://github.com/fils/CDFRegistryWG</v>
      </c>
      <c r="F8" s="4" t="str">
        <f>IF(NOT(A8),VLOOKUP(D8,OldInv,5,FALSE),"")</f>
        <v>EarthCube Council of Data Facilities</v>
      </c>
      <c r="G8" s="4" t="str">
        <f>IF(NOT(A8),VLOOKUP(D8,OldInv,6,FALSE),VLOOKUP(D8,data2021,6,FALSE))</f>
        <v>EarthCube CDF Registry Working Group on self hosted facility metadata via HTML5 microdata. Goals are to use existing vocabularies like schema.org and re3data terms to expose facility metadata using web architecture patterns, leverage HTML5 microdata publishing,  JSON-LD, and standard web architecture (hypermedia) to both expose and collect metadata.  0 Releases. Note: see https://github.com/ESIPFed/science-on-schema.org for current activity related to these objectives</v>
      </c>
      <c r="H8" s="4" t="str">
        <f>IF(NOT(A8),VLOOKUP(D8,OldInv,7,FALSE),"")</f>
        <v>Doug Fils, Adam Shepherd</v>
      </c>
      <c r="I8" s="6" t="str">
        <f>IFERROR(VLOOKUP(D8,data2021,15,FALSE),VLOOKUP(D8,OldInv,8,FALSE))</f>
        <v>2019-04-23T20:01:19Z</v>
      </c>
      <c r="J8" s="4" t="str">
        <f>IF(NOT(A8),VLOOKUP(D8,OldInv,9,FALSE),VLOOKUP(D8,data2021,16,FALSE))</f>
        <v>git://github.com/fils/CDFRegistryWG.git</v>
      </c>
    </row>
    <row r="9" spans="1:10" ht="165" x14ac:dyDescent="0.25">
      <c r="A9" s="4" t="b">
        <v>0</v>
      </c>
      <c r="B9" s="4" t="str">
        <f>IF(NOT(A9),VLOOKUP(D9,OldInv,2,FALSE),"")</f>
        <v>GeoCODES Gleaner harvest data graphs</v>
      </c>
      <c r="C9" s="4" t="str">
        <f>IF(NOT(A9),VLOOKUP(D9,OldInv,3,FALSE),"")</f>
        <v>data</v>
      </c>
      <c r="D9" s="4" t="s">
        <v>909</v>
      </c>
      <c r="E9" s="4" t="str">
        <f>IF(NOT(A9),VLOOKUP(D9,OldInv,4,FALSE),VLOOKUP(D9,data2021,5,FALSE))</f>
        <v>https://github.com/earthcubearchitecture-project418/CDFSemanticNetwork</v>
      </c>
      <c r="F9" s="4" t="str">
        <f>IF(NOT(A9),VLOOKUP(D9,OldInv,5,FALSE),"")</f>
        <v>EarthCube GeoCODES</v>
      </c>
      <c r="G9" s="4" t="str">
        <f>IF(NOT(A9),VLOOKUP(D9,OldInv,6,FALSE),VLOOKUP(D9,data2021,6,FALSE))</f>
        <v>A Semantic Network built from the structured data on the web offerings of the EarthCube CDF members; This repository is an experiment. It holds the output of GeoCODES Gleaner runs done on the various repositories that make up the EarthCube Council of Data Facilities (CDF). runs/CDFSemNetD1 and runs/CDFSemNetD2 hold gzipped archives of rdf triples (N3 encoding) for resources descriptions from harvested CDF repositories.  Other directories contains scripts for running the harvest processes with Gleaner. 0 Releases.</v>
      </c>
      <c r="H9" s="4" t="str">
        <f>IF(NOT(A9),VLOOKUP(D9,OldInv,7,FALSE),"")</f>
        <v>Doug Fils</v>
      </c>
      <c r="I9" s="6" t="str">
        <f>IFERROR(VLOOKUP(D9,data2021,15,FALSE),VLOOKUP(D9,OldInv,8,FALSE))</f>
        <v>2020-01-27T18:19:03Z</v>
      </c>
      <c r="J9" s="4" t="str">
        <f>IF(NOT(A9),VLOOKUP(D9,OldInv,9,FALSE),VLOOKUP(D9,data2021,16,FALSE))</f>
        <v>git://github.com/earthcubearchitecture-project418/CDFSemanticNetwork.git</v>
      </c>
    </row>
    <row r="10" spans="1:10" ht="60" x14ac:dyDescent="0.25">
      <c r="A10" s="4" t="b">
        <v>1</v>
      </c>
      <c r="B10" s="4" t="str">
        <f>IF(NOT(A10),VLOOKUP(D10,OldInv,2,FALSE),"")</f>
        <v/>
      </c>
      <c r="C10" s="4" t="str">
        <f>IF(NOT(A10),VLOOKUP(D10,OldInv,3,FALSE),"")</f>
        <v/>
      </c>
      <c r="D10" s="4" t="s">
        <v>559</v>
      </c>
      <c r="E10" s="4" t="str">
        <f>IF(NOT(A10),VLOOKUP(D10,OldInv,4,FALSE),VLOOKUP(D10,data2021,5,FALSE))</f>
        <v>https://github.com/malmans2/cf-xarray-earthcube</v>
      </c>
      <c r="F10" s="4" t="str">
        <f>IF(NOT(A10),VLOOKUP(D10,OldInv,5,FALSE),"")</f>
        <v/>
      </c>
      <c r="G10" s="4">
        <f>IF(NOT(A10),VLOOKUP(D10,OldInv,6,FALSE),VLOOKUP(D10,data2021,6,FALSE))</f>
        <v>0</v>
      </c>
      <c r="H10" s="4" t="str">
        <f>IF(NOT(A10),VLOOKUP(D10,OldInv,7,FALSE),"")</f>
        <v/>
      </c>
      <c r="I10" s="6" t="str">
        <f>IFERROR(VLOOKUP(D10,data2021,15,FALSE),VLOOKUP(D10,OldInv,8,FALSE))</f>
        <v>2021-05-14T16:39:00Z</v>
      </c>
      <c r="J10" s="4" t="str">
        <f>IF(NOT(A10),VLOOKUP(D10,OldInv,9,FALSE),VLOOKUP(D10,data2021,16,FALSE))</f>
        <v>git://github.com/malmans2/cf-xarray-earthcube.git</v>
      </c>
    </row>
    <row r="11" spans="1:10" ht="255" x14ac:dyDescent="0.25">
      <c r="A11" s="4" t="b">
        <v>0</v>
      </c>
      <c r="B11" s="4" t="str">
        <f>IF(NOT(A11),VLOOKUP(D11,OldInv,2,FALSE),"")</f>
        <v>CHORDS application code</v>
      </c>
      <c r="C11" s="4" t="str">
        <f>IF(NOT(A11),VLOOKUP(D11,OldInv,3,FALSE),"")</f>
        <v>Deployed application</v>
      </c>
      <c r="D11" s="4" t="s">
        <v>0</v>
      </c>
      <c r="E11" s="4" t="str">
        <f>IF(NOT(A11),VLOOKUP(D11,OldInv,4,FALSE),VLOOKUP(D11,data2021,5,FALSE))</f>
        <v>https://github.com/earthcubeprojects-chords/chords</v>
      </c>
      <c r="F11" s="4" t="str">
        <f>IF(NOT(A11),VLOOKUP(D11,OldInv,5,FALSE),"")</f>
        <v>EarthCube CHORDS project</v>
      </c>
      <c r="G11" s="4" t="str">
        <f>IF(NOT(A11),VLOOKUP(D11,OldInv,6,FALSE),VLOOKUP(D11,data2021,6,FALSE))</f>
        <v>EarthCube CHORDS application code. Website: http://chordsrt.com/. The CHORDS wiki (https://github.com/NCAR/chords_portal/wiki) has lots of nitty-gritty information.  Implemented with Ruby; also containerized distribution. 23 releases.  Contains code for  CHORDS Portal web application. Functionality: --A home page, with a logo and some areas for project definition and customization. --A query that can receive a tupple of data, and ingest it into the database. --A query that can return data from the database. --A webpage that can navigate and show data in a tabular form, and perhaps deliver a CSV file. --A webpage that provides a URL builder, than can be used immediately, and used as a template for client applications. --A webpage which provides a summary of the current data holdings and ingest activity.</v>
      </c>
      <c r="H11" s="4" t="str">
        <f>IF(NOT(A11),VLOOKUP(D11,OldInv,7,FALSE),"")</f>
        <v>Mike Daniels; code committers: Charlie Martin, Mike Dye, terrieyang, Aaron Zastruga, Sophia Chen, intRobyn</v>
      </c>
      <c r="I11" s="6" t="str">
        <f>IFERROR(VLOOKUP(D11,data2021,15,FALSE),VLOOKUP(D11,OldInv,8,FALSE))</f>
        <v>2021-10-12T18:34:29Z</v>
      </c>
      <c r="J11" s="4" t="str">
        <f>IF(NOT(A11),VLOOKUP(D11,OldInv,9,FALSE),VLOOKUP(D11,data2021,16,FALSE))</f>
        <v>git://github.com/earthcubeprojects-chords/chords.git</v>
      </c>
    </row>
    <row r="12" spans="1:10" ht="135" x14ac:dyDescent="0.25">
      <c r="A12" s="4" t="b">
        <v>0</v>
      </c>
      <c r="B12" s="4" t="str">
        <f>IF(NOT(A12),VLOOKUP(D12,OldInv,2,FALSE),"")</f>
        <v>CHORDS project web documentation</v>
      </c>
      <c r="C12" s="4" t="str">
        <f>IF(NOT(A12),VLOOKUP(D12,OldInv,3,FALSE),"")</f>
        <v>documentation</v>
      </c>
      <c r="D12" s="4" t="s">
        <v>425</v>
      </c>
      <c r="E12" s="4" t="str">
        <f>IF(NOT(A12),VLOOKUP(D12,OldInv,4,FALSE),VLOOKUP(D12,data2021,5,FALSE))</f>
        <v>https://github.com/earthcubeprojects-chords/chords-docs</v>
      </c>
      <c r="F12" s="4" t="str">
        <f>IF(NOT(A12),VLOOKUP(D12,OldInv,5,FALSE),"")</f>
        <v>EarthCube CHORDS project</v>
      </c>
      <c r="G12" s="4" t="str">
        <f>IF(NOT(A12),VLOOKUP(D12,OldInv,6,FALSE),VLOOKUP(D12,data2021,6,FALSE))</f>
        <v>EarthCube CHORDS Web Documentation; The content explains what CHORDS is, how to use use it in new and advanced ways, answer as many user questions as possible, and post any exciting news. The website is published using GitHub Pages, and runs on the Jekyll framework, using the Jekyll Minimal Mistakes Theme. 0 Releases. Published documentation: https://earthcubeprojects-chords.github.io/chords-docs/</v>
      </c>
      <c r="H12" s="4">
        <f>IF(NOT(A12),VLOOKUP(D12,OldInv,7,FALSE),"")</f>
        <v>0</v>
      </c>
      <c r="I12" s="6" t="str">
        <f>IFERROR(VLOOKUP(D12,data2021,15,FALSE),VLOOKUP(D12,OldInv,8,FALSE))</f>
        <v>2021-09-27T21:58:57Z</v>
      </c>
      <c r="J12" s="4" t="str">
        <f>IF(NOT(A12),VLOOKUP(D12,OldInv,9,FALSE),VLOOKUP(D12,data2021,16,FALSE))</f>
        <v>git://github.com/earthcubeprojects-chords/chords-docs.git</v>
      </c>
    </row>
    <row r="13" spans="1:10" ht="75" x14ac:dyDescent="0.25">
      <c r="A13" s="4" t="b">
        <v>0</v>
      </c>
      <c r="B13" s="4" t="str">
        <f>IF(NOT(A13),VLOOKUP(D13,OldInv,2,FALSE),"")</f>
        <v>Data Discovery Studio (CINERGI) Jupyter Notebooks-Dispatchers</v>
      </c>
      <c r="C13" s="4" t="str">
        <f>IF(NOT(A13),VLOOKUP(D13,OldInv,3,FALSE),"")</f>
        <v>Notebooks</v>
      </c>
      <c r="D13" s="4" t="s">
        <v>990</v>
      </c>
      <c r="E13" s="4" t="str">
        <f>IF(NOT(A13),VLOOKUP(D13,OldInv,4,FALSE),VLOOKUP(D13,data2021,5,FALSE))</f>
        <v>https://github.com/ShutongLi/cinergi_dispatch_dev</v>
      </c>
      <c r="F13" s="4" t="str">
        <f>IF(NOT(A13),VLOOKUP(D13,OldInv,5,FALSE),"")</f>
        <v>EarthCube Data Discovery Studio (CINERGI)</v>
      </c>
      <c r="G13" s="4" t="str">
        <f>IF(NOT(A13),VLOOKUP(D13,OldInv,6,FALSE),VLOOKUP(D13,data2021,6,FALSE))</f>
        <v>Jupyter notebooks for identifying data distribution datatypes and dispatching data to a notebook to work with the data. Also files for mapping schema.org JSON-LD metdata to ISO19139. 0 Releases. No Readme.</v>
      </c>
      <c r="H13" s="4" t="str">
        <f>IF(NOT(A13),VLOOKUP(D13,OldInv,7,FALSE),"")</f>
        <v>Shutong Li, Stephen Richard</v>
      </c>
      <c r="I13" s="6">
        <f>IFERROR(VLOOKUP(D13,data2021,15,FALSE),VLOOKUP(D13,OldInv,8,FALSE))</f>
        <v>43786</v>
      </c>
      <c r="J13" s="4">
        <f>IF(NOT(A13),VLOOKUP(D13,OldInv,9,FALSE),VLOOKUP(D13,data2021,16,FALSE))</f>
        <v>0</v>
      </c>
    </row>
    <row r="14" spans="1:10" ht="45" x14ac:dyDescent="0.25">
      <c r="A14" s="4" t="b">
        <v>0</v>
      </c>
      <c r="B14" s="4" t="str">
        <f>IF(NOT(A14),VLOOKUP(D14,OldInv,2,FALSE),"")</f>
        <v>Data Discovery Studio (CINERGI) annotation tool</v>
      </c>
      <c r="C14" s="4" t="str">
        <f>IF(NOT(A14),VLOOKUP(D14,OldInv,3,FALSE),"")</f>
        <v>application</v>
      </c>
      <c r="D14" s="4" t="s">
        <v>991</v>
      </c>
      <c r="E14" s="4" t="str">
        <f>IF(NOT(A14),VLOOKUP(D14,OldInv,4,FALSE),VLOOKUP(D14,data2021,5,FALSE))</f>
        <v>https://github.com/CINERGI/cinergi-annotator</v>
      </c>
      <c r="F14" s="4" t="str">
        <f>IF(NOT(A14),VLOOKUP(D14,OldInv,5,FALSE),"")</f>
        <v>EarthCube Data Discovery Studio (CINERGI)</v>
      </c>
      <c r="G14" s="4" t="str">
        <f>IF(NOT(A14),VLOOKUP(D14,OldInv,6,FALSE),VLOOKUP(D14,data2021,6,FALSE))</f>
        <v>This is a web based tool to edit/annotate CINERGI pipeline enhanced metadata records. Groovy/Grails. 0 Releases.</v>
      </c>
      <c r="H14" s="4" t="str">
        <f>IF(NOT(A14),VLOOKUP(D14,OldInv,7,FALSE),"")</f>
        <v>Burak Ozyurt</v>
      </c>
      <c r="I14" s="6">
        <f>IFERROR(VLOOKUP(D14,data2021,15,FALSE),VLOOKUP(D14,OldInv,8,FALSE))</f>
        <v>42747</v>
      </c>
      <c r="J14" s="4">
        <f>IF(NOT(A14),VLOOKUP(D14,OldInv,9,FALSE),VLOOKUP(D14,data2021,16,FALSE))</f>
        <v>0</v>
      </c>
    </row>
    <row r="15" spans="1:10" ht="45" x14ac:dyDescent="0.25">
      <c r="A15" s="4" t="b">
        <v>0</v>
      </c>
      <c r="B15" s="4" t="str">
        <f>IF(NOT(A15),VLOOKUP(D15,OldInv,2,FALSE),"")</f>
        <v>Data Discovery Studio (CINERGI)</v>
      </c>
      <c r="C15" s="4" t="str">
        <f>IF(NOT(A15),VLOOKUP(D15,OldInv,3,FALSE),"")</f>
        <v>application</v>
      </c>
      <c r="D15" s="4" t="s">
        <v>992</v>
      </c>
      <c r="E15" s="4" t="str">
        <f>IF(NOT(A15),VLOOKUP(D15,OldInv,4,FALSE),VLOOKUP(D15,data2021,5,FALSE))</f>
        <v>https://github.com/RockyCal/CINERGIDataCuration</v>
      </c>
      <c r="F15" s="4" t="str">
        <f>IF(NOT(A15),VLOOKUP(D15,OldInv,5,FALSE),"")</f>
        <v>EarthCube Data Discovery Studio (CINERGI)</v>
      </c>
      <c r="G15" s="4" t="str">
        <f>IF(NOT(A15),VLOOKUP(D15,OldInv,6,FALSE),VLOOKUP(D15,data2021,6,FALSE))</f>
        <v>Validation tools for metadata to be harvested into CINERGI (Data Discovery Studio). 0 Releases. No Readme.</v>
      </c>
      <c r="H15" s="4" t="str">
        <f>IF(NOT(A15),VLOOKUP(D15,OldInv,7,FALSE),"")</f>
        <v>Raquel (Rocky), eliu9, Anoushka Bose, Azfar Alam</v>
      </c>
      <c r="I15" s="6">
        <f>IFERROR(VLOOKUP(D15,data2021,15,FALSE),VLOOKUP(D15,OldInv,8,FALSE))</f>
        <v>42508</v>
      </c>
      <c r="J15" s="4">
        <f>IF(NOT(A15),VLOOKUP(D15,OldInv,9,FALSE),VLOOKUP(D15,data2021,16,FALSE))</f>
        <v>0</v>
      </c>
    </row>
    <row r="16" spans="1:10" ht="45" x14ac:dyDescent="0.25">
      <c r="A16" s="4" t="b">
        <v>0</v>
      </c>
      <c r="B16" s="4" t="str">
        <f>IF(NOT(A16),VLOOKUP(D16,OldInv,2,FALSE),"")</f>
        <v>Data Discovery Studio (CINERGI)-metadata enhancers</v>
      </c>
      <c r="C16" s="4" t="str">
        <f>IF(NOT(A16),VLOOKUP(D16,OldInv,3,FALSE),"")</f>
        <v>application template</v>
      </c>
      <c r="D16" s="4" t="s">
        <v>993</v>
      </c>
      <c r="E16" s="4" t="str">
        <f>IF(NOT(A16),VLOOKUP(D16,OldInv,4,FALSE),VLOOKUP(D16,data2021,5,FALSE))</f>
        <v>https://github.com/CINERGI/cinergi-enhancers</v>
      </c>
      <c r="F16" s="4" t="str">
        <f>IF(NOT(A16),VLOOKUP(D16,OldInv,5,FALSE),"")</f>
        <v>EarthCube Data Discovery Studio (CINERGI)</v>
      </c>
      <c r="G16" s="4" t="str">
        <f>IF(NOT(A16),VLOOKUP(D16,OldInv,6,FALSE),VLOOKUP(D16,data2021,6,FALSE))</f>
        <v xml:space="preserve">Starter project for developing enhancers for CINERGI Foundry pipeline system. 0 Releases. </v>
      </c>
      <c r="H16" s="4" t="str">
        <f>IF(NOT(A16),VLOOKUP(D16,OldInv,7,FALSE),"")</f>
        <v>David Valentine</v>
      </c>
      <c r="I16" s="6">
        <f>IFERROR(VLOOKUP(D16,data2021,15,FALSE),VLOOKUP(D16,OldInv,8,FALSE))</f>
        <v>43328</v>
      </c>
      <c r="J16" s="4">
        <f>IF(NOT(A16),VLOOKUP(D16,OldInv,9,FALSE),VLOOKUP(D16,data2021,16,FALSE))</f>
        <v>0</v>
      </c>
    </row>
    <row r="17" spans="1:10" ht="45" x14ac:dyDescent="0.25">
      <c r="A17" s="4" t="b">
        <v>0</v>
      </c>
      <c r="B17" s="4" t="str">
        <f>IF(NOT(A17),VLOOKUP(D17,OldInv,2,FALSE),"")</f>
        <v>Data Discovery Studio (CINERGI) Simulated pipeline output</v>
      </c>
      <c r="C17" s="4" t="str">
        <f>IF(NOT(A17),VLOOKUP(D17,OldInv,3,FALSE),"")</f>
        <v>testing</v>
      </c>
      <c r="D17" s="4" t="s">
        <v>994</v>
      </c>
      <c r="E17" s="4" t="str">
        <f>IF(NOT(A17),VLOOKUP(D17,OldInv,4,FALSE),VLOOKUP(D17,data2021,5,FALSE))</f>
        <v>https://github.com/SciCrunch/CINERGI-PROV</v>
      </c>
      <c r="F17" s="4" t="str">
        <f>IF(NOT(A17),VLOOKUP(D17,OldInv,5,FALSE),"")</f>
        <v>EarthCube Data Discovery Studio (CINERGI)</v>
      </c>
      <c r="G17" s="4" t="str">
        <f>IF(NOT(A17),VLOOKUP(D17,OldInv,6,FALSE),VLOOKUP(D17,data2021,6,FALSE))</f>
        <v>Simulated data from CINERGI pipeline and python clients to connect to the PROVaaS server. 0 Releases</v>
      </c>
      <c r="H17" s="4" t="str">
        <f>IF(NOT(A17),VLOOKUP(D17,OldInv,7,FALSE),"")</f>
        <v>Tanu Malik, Pinkalicious</v>
      </c>
      <c r="I17" s="6">
        <f>IFERROR(VLOOKUP(D17,data2021,15,FALSE),VLOOKUP(D17,OldInv,8,FALSE))</f>
        <v>42095</v>
      </c>
      <c r="J17" s="4">
        <f>IF(NOT(A17),VLOOKUP(D17,OldInv,9,FALSE),VLOOKUP(D17,data2021,16,FALSE))</f>
        <v>0</v>
      </c>
    </row>
    <row r="18" spans="1:10" ht="90" x14ac:dyDescent="0.25">
      <c r="A18" s="4" t="b">
        <v>0</v>
      </c>
      <c r="B18" s="4" t="str">
        <f>IF(NOT(A18),VLOOKUP(D18,OldInv,2,FALSE),"")</f>
        <v>Data Discovery Studio (CINERGI) crawler</v>
      </c>
      <c r="C18" s="4" t="str">
        <f>IF(NOT(A18),VLOOKUP(D18,OldInv,3,FALSE),"")</f>
        <v>application</v>
      </c>
      <c r="D18" s="4" t="s">
        <v>354</v>
      </c>
      <c r="E18" s="4" t="str">
        <f>IF(NOT(A18),VLOOKUP(D18,OldInv,4,FALSE),VLOOKUP(D18,data2021,5,FALSE))</f>
        <v>https://github.com/RockyCal/CINERGIWebCrawler</v>
      </c>
      <c r="F18" s="4" t="str">
        <f>IF(NOT(A18),VLOOKUP(D18,OldInv,5,FALSE),"")</f>
        <v>EarthCube Data Discovery Studio (CINERGI)</v>
      </c>
      <c r="G18" s="4" t="str">
        <f>IF(NOT(A18),VLOOKUP(D18,OldInv,6,FALSE),VLOOKUP(D18,data2021,6,FALSE))</f>
        <v>Crawler for the EarthCube - CINERGI project to crawl URLS.  This crawler/scraper is meant to gather metadata from earth science resources.  Dependencies are Python 3.4, and the following libraries: xml.etree.ElementTree, urllib.request, urllib.parse, re and bs4. Python code. 0 Releases.</v>
      </c>
      <c r="H18" s="4" t="str">
        <f>IF(NOT(A18),VLOOKUP(D18,OldInv,7,FALSE),"")</f>
        <v>Raquel (Rocky), Anoushka Bose, Nikov Nizh, Sigha (Github names….)</v>
      </c>
      <c r="I18" s="6" t="str">
        <f>IFERROR(VLOOKUP(D18,data2021,15,FALSE),VLOOKUP(D18,OldInv,8,FALSE))</f>
        <v>2015-01-15T20:05:14Z</v>
      </c>
      <c r="J18" s="4" t="str">
        <f>IF(NOT(A18),VLOOKUP(D18,OldInv,9,FALSE),VLOOKUP(D18,data2021,16,FALSE))</f>
        <v>git://github.com/RockyCal/CINERGIWebCrawler.git</v>
      </c>
    </row>
    <row r="19" spans="1:10" ht="60" x14ac:dyDescent="0.25">
      <c r="A19" s="4" t="b">
        <v>1</v>
      </c>
      <c r="B19" s="4" t="str">
        <f>IF(NOT(A19),VLOOKUP(D19,OldInv,2,FALSE),"")</f>
        <v/>
      </c>
      <c r="C19" s="4" t="str">
        <f>IF(NOT(A19),VLOOKUP(D19,OldInv,3,FALSE),"")</f>
        <v/>
      </c>
      <c r="D19" s="4" t="s">
        <v>657</v>
      </c>
      <c r="E19" s="4" t="str">
        <f>IF(NOT(A19),VLOOKUP(D19,OldInv,4,FALSE),VLOOKUP(D19,data2021,5,FALSE))</f>
        <v>https://github.com/KeijiKimura/Code-Final---Earthcube-</v>
      </c>
      <c r="F19" s="4" t="str">
        <f>IF(NOT(A19),VLOOKUP(D19,OldInv,5,FALSE),"")</f>
        <v/>
      </c>
      <c r="G19" s="4" t="str">
        <f>IF(NOT(A19),VLOOKUP(D19,OldInv,6,FALSE),VLOOKUP(D19,data2021,6,FALSE))</f>
        <v>Keiji's Code FInal</v>
      </c>
      <c r="H19" s="4" t="str">
        <f>IF(NOT(A19),VLOOKUP(D19,OldInv,7,FALSE),"")</f>
        <v/>
      </c>
      <c r="I19" s="6" t="str">
        <f>IFERROR(VLOOKUP(D19,data2021,15,FALSE),VLOOKUP(D19,OldInv,8,FALSE))</f>
        <v>2014-12-08T19:19:30Z</v>
      </c>
      <c r="J19" s="4" t="str">
        <f>IF(NOT(A19),VLOOKUP(D19,OldInv,9,FALSE),VLOOKUP(D19,data2021,16,FALSE))</f>
        <v>git://github.com/KeijiKimura/Code-Final---Earthcube-.git</v>
      </c>
    </row>
    <row r="20" spans="1:10" ht="180" x14ac:dyDescent="0.25">
      <c r="A20" s="4" t="b">
        <v>0</v>
      </c>
      <c r="B20" s="4" t="str">
        <f>IF(NOT(A20),VLOOKUP(D20,OldInv,2,FALSE),"")</f>
        <v>GeoCODES GUI client</v>
      </c>
      <c r="C20" s="4" t="str">
        <f>IF(NOT(A20),VLOOKUP(D20,OldInv,3,FALSE),"")</f>
        <v>web site</v>
      </c>
      <c r="D20" s="4" t="s">
        <v>995</v>
      </c>
      <c r="E20" s="4" t="str">
        <f>IF(NOT(A20),VLOOKUP(D20,OldInv,4,FALSE),VLOOKUP(D20,data2021,5,FALSE))</f>
        <v>https://github.com/earthcubearchitecture-project418gui/client</v>
      </c>
      <c r="F20" s="4" t="str">
        <f>IF(NOT(A20),VLOOKUP(D20,OldInv,5,FALSE),"")</f>
        <v>EarthCube GeoCODES</v>
      </c>
      <c r="G20" s="4" t="str">
        <f>IF(NOT(A20),VLOOKUP(D20,OldInv,6,FALSE),VLOOKUP(D20,data2021,6,FALSE))</f>
        <v>Javascript, CSS code for web application to interact with GUI server for generating new JSON-LD documents using schema.org vocabulary to document EarthCube resources. Some documentation for installation at https://github.com/earthcubearchitecture-project418gui/documentation.  Application uses templates housed at https://github.com/earthcubearchitecture-project418gui/jsonld_templates. See project page at https://www.earthcube.org/p418gui. 0 Releases. No Readme.</v>
      </c>
      <c r="H20" s="4" t="str">
        <f>IF(NOT(A20),VLOOKUP(D20,OldInv,7,FALSE),"")</f>
        <v xml:space="preserve">Eric Lingerfelt, Alex McNurlan </v>
      </c>
      <c r="I20" s="6">
        <f>IFERROR(VLOOKUP(D20,data2021,15,FALSE),VLOOKUP(D20,OldInv,8,FALSE))</f>
        <v>0</v>
      </c>
      <c r="J20" s="4">
        <f>IF(NOT(A20),VLOOKUP(D20,OldInv,9,FALSE),VLOOKUP(D20,data2021,16,FALSE))</f>
        <v>0</v>
      </c>
    </row>
    <row r="21" spans="1:10" ht="180" x14ac:dyDescent="0.25">
      <c r="A21" s="4" t="b">
        <v>0</v>
      </c>
      <c r="B21" s="4" t="str">
        <f>IF(NOT(A21),VLOOKUP(D21,OldInv,2,FALSE),"")</f>
        <v>CyberWay project</v>
      </c>
      <c r="C21" s="4" t="str">
        <f>IF(NOT(A21),VLOOKUP(D21,OldInv,3,FALSE),"")</f>
        <v>project management</v>
      </c>
      <c r="D21" s="4" t="s">
        <v>339</v>
      </c>
      <c r="E21" s="4" t="str">
        <f>IF(NOT(A21),VLOOKUP(D21,OldInv,4,FALSE),VLOOKUP(D21,data2021,5,FALSE))</f>
        <v>https://github.com/CSISS/CyberWay</v>
      </c>
      <c r="F21" s="4" t="str">
        <f>IF(NOT(A21),VLOOKUP(D21,OldInv,5,FALSE),"")</f>
        <v>EarthCube CyberWay</v>
      </c>
      <c r="G21" s="4" t="str">
        <f>IF(NOT(A21),VLOOKUP(D21,OldInv,6,FALSE),VLOOKUP(D21,data2021,6,FALSE))</f>
        <v>NSF EarthCube Funded Project. The aim is to connect Earth observations, polar science outcomes, and climate model outcomes via the EarthCube architecture. Project duration 10/1/2017-9/30/2019. Repo contains project meeting minutes, annual reports, Web site code(?), .war file for CyberWay.  0 Releases.  Project web site http://cube.csiss.gmu.edu/CyberWay</v>
      </c>
      <c r="H21" s="4" t="str">
        <f>IF(NOT(A21),VLOOKUP(D21,OldInv,7,FALSE),"")</f>
        <v>PI:  Dr. Liping Di;  Co-I: James Kinter,  David Bromwich, Eugene Yu;  Implementation Leader: Ziheng Sun; Organization participation:  GMU CSISS, COLA, OSU Byrd Center; Collaborators:  Michael D. Daniels (NCAR/EOL, Chords), Dr. Mohan Ramamurthy (Unidata, GeoWS)</v>
      </c>
      <c r="I21" s="6" t="str">
        <f>IFERROR(VLOOKUP(D21,data2021,15,FALSE),VLOOKUP(D21,OldInv,8,FALSE))</f>
        <v>2019-03-12T15:46:43Z</v>
      </c>
      <c r="J21" s="4" t="str">
        <f>IF(NOT(A21),VLOOKUP(D21,OldInv,9,FALSE),VLOOKUP(D21,data2021,16,FALSE))</f>
        <v>git://github.com/CSISS/CyberWay.git</v>
      </c>
    </row>
    <row r="22" spans="1:10" ht="105" x14ac:dyDescent="0.25">
      <c r="A22" s="4" t="b">
        <v>0</v>
      </c>
      <c r="B22" s="4" t="str">
        <f>IF(NOT(A22),VLOOKUP(D22,OldInv,2,FALSE),"")</f>
        <v>Critical Zone Integrative Microbial Ecology Activity</v>
      </c>
      <c r="C22" s="4" t="str">
        <f>IF(NOT(A22),VLOOKUP(D22,OldInv,3,FALSE),"")</f>
        <v>documentation; notebooks</v>
      </c>
      <c r="D22" s="4" t="s">
        <v>165</v>
      </c>
      <c r="E22" s="4" t="str">
        <f>IF(NOT(A22),VLOOKUP(D22,OldInv,4,FALSE),VLOOKUP(D22,data2021,5,FALSE))</f>
        <v>https://github.com/BiG-CZ/CZIMEA</v>
      </c>
      <c r="F22" s="4" t="str">
        <f>IF(NOT(A22),VLOOKUP(D22,OldInv,5,FALSE),"")</f>
        <v>EarthCube CZIMEA Integrative activity</v>
      </c>
      <c r="G22" s="4" t="str">
        <f>IF(NOT(A22),VLOOKUP(D22,OldInv,6,FALSE),VLOOKUP(D22,data2021,6,FALSE))</f>
        <v>CZIMEA: Critical Zone Integrative Microbial Ecology Activity. An EarthCube Integrative Activities project that's a BiG-CZ partner. Repo has links to project documents, and Jupyter notebook that loads sampling metadata into CZIMEA ODM2 database, using odm2api. Uses czimea_dataload.py module.  0 Releases. Project appears dormant.</v>
      </c>
      <c r="H22" s="4" t="str">
        <f>IF(NOT(A22),VLOOKUP(D22,OldInv,7,FALSE),"")</f>
        <v>Emilio Mayorga,  Landung Setiawan, Folker Meyer</v>
      </c>
      <c r="I22" s="6" t="str">
        <f>IFERROR(VLOOKUP(D22,data2021,15,FALSE),VLOOKUP(D22,OldInv,8,FALSE))</f>
        <v>2021-01-29T23:33:35Z</v>
      </c>
      <c r="J22" s="4" t="str">
        <f>IF(NOT(A22),VLOOKUP(D22,OldInv,9,FALSE),VLOOKUP(D22,data2021,16,FALSE))</f>
        <v>git://github.com/BiG-CZ/CZIMEA.git</v>
      </c>
    </row>
    <row r="23" spans="1:10" ht="45" x14ac:dyDescent="0.25">
      <c r="A23" s="4" t="b">
        <v>1</v>
      </c>
      <c r="B23" s="4" t="str">
        <f>IF(NOT(A23),VLOOKUP(D23,OldInv,2,FALSE),"")</f>
        <v/>
      </c>
      <c r="C23" s="4" t="str">
        <f>IF(NOT(A23),VLOOKUP(D23,OldInv,3,FALSE),"")</f>
        <v/>
      </c>
      <c r="D23" s="4" t="s">
        <v>841</v>
      </c>
      <c r="E23" s="4" t="str">
        <f>IF(NOT(A23),VLOOKUP(D23,OldInv,4,FALSE),VLOOKUP(D23,data2021,5,FALSE))</f>
        <v>https://github.com/DCSCHUS/dcschus.github.io</v>
      </c>
      <c r="F23" s="4" t="str">
        <f>IF(NOT(A23),VLOOKUP(D23,OldInv,5,FALSE),"")</f>
        <v/>
      </c>
      <c r="G23" s="4" t="str">
        <f>IF(NOT(A23),VLOOKUP(D23,OldInv,6,FALSE),VLOOKUP(D23,data2021,6,FALSE))</f>
        <v>Repository for EarthCube RCN: “What About Model Data?”  Determining Best Practices for Archiving and Reproducibility</v>
      </c>
      <c r="H23" s="4" t="str">
        <f>IF(NOT(A23),VLOOKUP(D23,OldInv,7,FALSE),"")</f>
        <v/>
      </c>
      <c r="I23" s="6" t="str">
        <f>IFERROR(VLOOKUP(D23,data2021,15,FALSE),VLOOKUP(D23,OldInv,8,FALSE))</f>
        <v>2019-10-15T18:52:54Z</v>
      </c>
      <c r="J23" s="4" t="str">
        <f>IF(NOT(A23),VLOOKUP(D23,OldInv,9,FALSE),VLOOKUP(D23,data2021,16,FALSE))</f>
        <v>git://github.com/DCSCHUS/dcschus.github.io.git</v>
      </c>
    </row>
    <row r="24" spans="1:10" ht="105" x14ac:dyDescent="0.25">
      <c r="A24" s="4" t="b">
        <v>0</v>
      </c>
      <c r="B24" s="4" t="str">
        <f>IF(NOT(A24),VLOOKUP(D24,OldInv,2,FALSE),"")</f>
        <v>GeoLINK harvested DataONE Linked Open Data graph</v>
      </c>
      <c r="C24" s="4" t="str">
        <f>IF(NOT(A24),VLOOKUP(D24,OldInv,3,FALSE),"")</f>
        <v>data</v>
      </c>
      <c r="D24" s="4" t="s">
        <v>996</v>
      </c>
      <c r="E24" s="4" t="str">
        <f>IF(NOT(A24),VLOOKUP(D24,OldInv,4,FALSE),VLOOKUP(D24,data2021,5,FALSE))</f>
        <v>https://github.com/ec-geolink/d1lod</v>
      </c>
      <c r="F24" s="4" t="str">
        <f>IF(NOT(A24),VLOOKUP(D24,OldInv,5,FALSE),"")</f>
        <v>EarthCube GeoLink</v>
      </c>
      <c r="G24" s="4" t="str">
        <f>IF(NOT(A24),VLOOKUP(D24,OldInv,6,FALSE),VLOOKUP(D24,data2021,6,FALSE))</f>
        <v>This repository contains a deployable service that continuously updates the DataOne Linked Open Data graph for its part as a provider of data for the GeoLink project. The service uses Docker Compose to manage a set of Docker containers that run the service. The service is intended to be deployed to a virtual machine and run with Docker Compose. 0 Releases.</v>
      </c>
      <c r="H24" s="4" t="str">
        <f>IF(NOT(A24),VLOOKUP(D24,OldInv,7,FALSE),"")</f>
        <v>Bryce Mecum, Rushiraj Nenuji, Matt Jones</v>
      </c>
      <c r="I24" s="6">
        <f>IFERROR(VLOOKUP(D24,data2021,15,FALSE),VLOOKUP(D24,OldInv,8,FALSE))</f>
        <v>43623</v>
      </c>
      <c r="J24" s="4">
        <f>IF(NOT(A24),VLOOKUP(D24,OldInv,9,FALSE),VLOOKUP(D24,data2021,16,FALSE))</f>
        <v>0</v>
      </c>
    </row>
    <row r="25" spans="1:10" ht="90" x14ac:dyDescent="0.25">
      <c r="A25" s="4" t="b">
        <v>0</v>
      </c>
      <c r="B25" s="4" t="str">
        <f>IF(NOT(A25),VLOOKUP(D25,OldInv,2,FALSE),"")</f>
        <v>EarthCube GeoLink Design</v>
      </c>
      <c r="C25" s="4" t="str">
        <f>IF(NOT(A25),VLOOKUP(D25,OldInv,3,FALSE),"")</f>
        <v>project management</v>
      </c>
      <c r="D25" s="4" t="s">
        <v>136</v>
      </c>
      <c r="E25" s="4" t="str">
        <f>IF(NOT(A25),VLOOKUP(D25,OldInv,4,FALSE),VLOOKUP(D25,data2021,5,FALSE))</f>
        <v>https://github.com/ec-geolink/design</v>
      </c>
      <c r="F25" s="4" t="str">
        <f>IF(NOT(A25),VLOOKUP(D25,OldInv,5,FALSE),"")</f>
        <v>EarthCube GeoLink</v>
      </c>
      <c r="G25" s="4" t="str">
        <f>IF(NOT(A25),VLOOKUP(D25,OldInv,6,FALSE),VLOOKUP(D25,data2021,6,FALSE))</f>
        <v>Design information about the EarthCube Geolink project.  See website at http://www.geolink.org/. 0 Releases. No Readme content.</v>
      </c>
      <c r="H25" s="4" t="str">
        <f>IF(NOT(A25),VLOOKUP(D25,OldInv,7,FALSE),"")</f>
        <v xml:space="preserve">Adila Krisnadhi, Bryce Mecum, Adam Shepherd, Matt Jones, Peng Ji, Doug Fils, YingJie Hu, Tom Narok, Julie McMurry </v>
      </c>
      <c r="I25" s="6" t="str">
        <f>IFERROR(VLOOKUP(D25,data2021,15,FALSE),VLOOKUP(D25,OldInv,8,FALSE))</f>
        <v>2018-01-04T01:10:03Z</v>
      </c>
      <c r="J25" s="4" t="str">
        <f>IF(NOT(A25),VLOOKUP(D25,OldInv,9,FALSE),VLOOKUP(D25,data2021,16,FALSE))</f>
        <v>git://github.com/ec-geolink/design.git</v>
      </c>
    </row>
    <row r="26" spans="1:10" ht="195" x14ac:dyDescent="0.25">
      <c r="A26" s="4" t="b">
        <v>0</v>
      </c>
      <c r="B26" s="4" t="str">
        <f>IF(NOT(A26),VLOOKUP(D26,OldInv,2,FALSE),"")</f>
        <v>DRILSDOWN project</v>
      </c>
      <c r="C26" s="4" t="str">
        <f>IF(NOT(A26),VLOOKUP(D26,OldInv,3,FALSE),"")</f>
        <v>application</v>
      </c>
      <c r="D26" s="4" t="s">
        <v>997</v>
      </c>
      <c r="E26" s="4" t="str">
        <f>IF(NOT(A26),VLOOKUP(D26,OldInv,4,FALSE),VLOOKUP(D26,data2021,5,FALSE))</f>
        <v>https://github.com/Unidata/drilsdown</v>
      </c>
      <c r="F26" s="4" t="str">
        <f>IF(NOT(A26),VLOOKUP(D26,OldInv,5,FALSE),"")</f>
        <v>EarthCube DRILSDOWN</v>
      </c>
      <c r="G26" s="4" t="str">
        <f>IF(NOT(A26),VLOOKUP(D26,OldInv,6,FALSE),VLOOKUP(D26,data2021,6,FALSE))</f>
        <v>Drawing Rich Integrated Lat-lon- time Samples from Datasets Online into Working Notebooks. DRILSDOWN (Drawing Rich Integrated Lat-lon-time Subsets from Dataservers Online into Working Notebooks) is a project to facilitate access to detailed visualizations (in the Integrated Data Viewer, IDV) of Cases of Interest (user-defined) within a Python-based geo-space x time statistical data analyses -- if the data for such visulaizations are available online in nice aggregated repositories. 1 Release.  Python code, documentation. Documentation at https://unidata.github.io/drilsdown/.</v>
      </c>
      <c r="H26" s="4" t="str">
        <f>IF(NOT(A26),VLOOKUP(D26,OldInv,7,FALSE),"")</f>
        <v>Brian Mapes, Cece Hedrick, Suvarchal Kumar Cheedela, Jeff McWhirter, Yuan Ho</v>
      </c>
      <c r="I26" s="6">
        <f>IFERROR(VLOOKUP(D26,data2021,15,FALSE),VLOOKUP(D26,OldInv,8,FALSE))</f>
        <v>43879</v>
      </c>
      <c r="J26" s="4">
        <f>IF(NOT(A26),VLOOKUP(D26,OldInv,9,FALSE),VLOOKUP(D26,data2021,16,FALSE))</f>
        <v>0</v>
      </c>
    </row>
    <row r="27" spans="1:10" ht="45" x14ac:dyDescent="0.25">
      <c r="A27" s="4" t="b">
        <v>0</v>
      </c>
      <c r="B27" s="4" t="str">
        <f>IF(NOT(A27),VLOOKUP(D27,OldInv,2,FALSE),"")</f>
        <v xml:space="preserve">EarthCube Organization </v>
      </c>
      <c r="C27" s="4" t="str">
        <f>IF(NOT(A27),VLOOKUP(D27,OldInv,3,FALSE),"")</f>
        <v>project management</v>
      </c>
      <c r="D27" s="4" t="s">
        <v>123</v>
      </c>
      <c r="E27" s="4" t="str">
        <f>IF(NOT(A27),VLOOKUP(D27,OldInv,4,FALSE),VLOOKUP(D27,data2021,5,FALSE))</f>
        <v>https://github.com/earthcube/earthcube</v>
      </c>
      <c r="F27" s="4" t="str">
        <f>IF(NOT(A27),VLOOKUP(D27,OldInv,5,FALSE),"")</f>
        <v>EarthCube Office</v>
      </c>
      <c r="G27" s="4" t="str">
        <f>IF(NOT(A27),VLOOKUP(D27,OldInv,6,FALSE),VLOOKUP(D27,data2021,6,FALSE))</f>
        <v xml:space="preserve">Top level repository for EC initiatives. 0 Releases. </v>
      </c>
      <c r="H27" s="4">
        <f>IF(NOT(A27),VLOOKUP(D27,OldInv,7,FALSE),"")</f>
        <v>0</v>
      </c>
      <c r="I27" s="6" t="str">
        <f>IFERROR(VLOOKUP(D27,data2021,15,FALSE),VLOOKUP(D27,OldInv,8,FALSE))</f>
        <v>2015-04-07T05:39:31Z</v>
      </c>
      <c r="J27" s="4" t="str">
        <f>IF(NOT(A27),VLOOKUP(D27,OldInv,9,FALSE),VLOOKUP(D27,data2021,16,FALSE))</f>
        <v>git://github.com/earthcube/earthcube.git</v>
      </c>
    </row>
    <row r="28" spans="1:10" ht="90" x14ac:dyDescent="0.25">
      <c r="A28" s="4" t="b">
        <v>1</v>
      </c>
      <c r="B28" s="4" t="s">
        <v>124</v>
      </c>
      <c r="C28" s="4" t="str">
        <f>IF(NOT(A28),VLOOKUP(D28,OldInv,3,FALSE),"")</f>
        <v/>
      </c>
      <c r="D28" s="4" t="s">
        <v>123</v>
      </c>
      <c r="E28" s="4" t="str">
        <f>IF(NOT(A28),VLOOKUP(D28,OldInv,4,FALSE),VLOOKUP(D28,data2021,5,FALSE))</f>
        <v>https://github.com/chrismattmann/earthcube</v>
      </c>
      <c r="F28" s="4" t="str">
        <f>IF(NOT(A28),VLOOKUP(D28,OldInv,5,FALSE),"")</f>
        <v/>
      </c>
      <c r="G28" s="4" t="s">
        <v>1317</v>
      </c>
      <c r="H28" s="4" t="s">
        <v>1318</v>
      </c>
      <c r="I28" s="6" t="str">
        <f>IFERROR(VLOOKUP(D28,data2021,15,FALSE),VLOOKUP(D28,OldInv,8,FALSE))</f>
        <v>2015-04-07T05:39:31Z</v>
      </c>
      <c r="J28" s="4" t="s">
        <v>133</v>
      </c>
    </row>
    <row r="29" spans="1:10" ht="45" x14ac:dyDescent="0.25">
      <c r="A29" s="4" t="b">
        <v>1</v>
      </c>
      <c r="B29" s="4" t="s">
        <v>1316</v>
      </c>
      <c r="C29" s="4" t="str">
        <f>IF(NOT(A29),VLOOKUP(D29,OldInv,3,FALSE),"")</f>
        <v/>
      </c>
      <c r="D29" s="4" t="s">
        <v>1316</v>
      </c>
      <c r="E29" s="4" t="s">
        <v>1316</v>
      </c>
      <c r="F29" s="4" t="str">
        <f>IF(NOT(A29),VLOOKUP(D29,OldInv,5,FALSE),"")</f>
        <v/>
      </c>
      <c r="G29" s="4" t="e">
        <f>IF(NOT(A29),VLOOKUP(D29,OldInv,6,FALSE),VLOOKUP(D29,data2021,6,FALSE))</f>
        <v>#N/A</v>
      </c>
      <c r="H29" s="4"/>
      <c r="I29" s="6" t="e">
        <f>IFERROR(VLOOKUP(D29,data2021,15,FALSE),VLOOKUP(D29,OldInv,8,FALSE))</f>
        <v>#N/A</v>
      </c>
      <c r="J29" s="4" t="s">
        <v>162</v>
      </c>
    </row>
    <row r="30" spans="1:10" ht="60" x14ac:dyDescent="0.25">
      <c r="A30" s="4" t="b">
        <v>1</v>
      </c>
      <c r="B30" s="4" t="s">
        <v>1316</v>
      </c>
      <c r="C30" s="4" t="str">
        <f>IF(NOT(A30),VLOOKUP(D30,OldInv,3,FALSE),"")</f>
        <v/>
      </c>
      <c r="D30" s="4" t="s">
        <v>1316</v>
      </c>
      <c r="E30" s="10" t="s">
        <v>1316</v>
      </c>
      <c r="F30" s="4" t="str">
        <f>IF(NOT(A30),VLOOKUP(D30,OldInv,5,FALSE),"")</f>
        <v/>
      </c>
      <c r="G30" s="4" t="e">
        <f>IF(NOT(A30),VLOOKUP(D30,OldInv,6,FALSE),VLOOKUP(D30,data2021,6,FALSE))</f>
        <v>#N/A</v>
      </c>
      <c r="H30" s="4" t="str">
        <f>IF(NOT(A30),VLOOKUP(D30,OldInv,7,FALSE),"")</f>
        <v/>
      </c>
      <c r="I30" s="6" t="e">
        <f>IFERROR(VLOOKUP(D30,data2021,15,FALSE),VLOOKUP(D30,OldInv,8,FALSE))</f>
        <v>#N/A</v>
      </c>
      <c r="J30" s="4" t="s">
        <v>336</v>
      </c>
    </row>
    <row r="31" spans="1:10" x14ac:dyDescent="0.25">
      <c r="A31" s="4" t="b">
        <v>1</v>
      </c>
      <c r="B31" s="4" t="s">
        <v>1316</v>
      </c>
      <c r="C31" s="4" t="str">
        <f>IF(NOT(A31),VLOOKUP(D31,OldInv,3,FALSE),"")</f>
        <v/>
      </c>
      <c r="D31" s="4" t="s">
        <v>1316</v>
      </c>
      <c r="E31" s="10" t="s">
        <v>1316</v>
      </c>
      <c r="F31" s="4" t="str">
        <f>IF(NOT(A31),VLOOKUP(D31,OldInv,5,FALSE),"")</f>
        <v/>
      </c>
      <c r="G31" t="s">
        <v>371</v>
      </c>
      <c r="H31" s="4" t="str">
        <f>IF(NOT(A31),VLOOKUP(D31,OldInv,7,FALSE),"")</f>
        <v/>
      </c>
      <c r="I31" s="6" t="e">
        <f>IFERROR(VLOOKUP(D31,data2021,15,FALSE),VLOOKUP(D31,OldInv,8,FALSE))</f>
        <v>#N/A</v>
      </c>
      <c r="J31" s="4" t="e">
        <f>IF(NOT(A31),VLOOKUP(D31,OldInv,9,FALSE),VLOOKUP(D31,data2021,16,FALSE))</f>
        <v>#N/A</v>
      </c>
    </row>
    <row r="32" spans="1:10" ht="60" x14ac:dyDescent="0.25">
      <c r="A32" s="4" t="b">
        <v>1</v>
      </c>
      <c r="B32" s="4"/>
      <c r="C32" s="4" t="str">
        <f>IF(NOT(A32),VLOOKUP(D32,OldInv,3,FALSE),"")</f>
        <v/>
      </c>
      <c r="D32" s="4" t="s">
        <v>535</v>
      </c>
      <c r="E32" s="4" t="str">
        <f>IF(NOT(A32),VLOOKUP(D32,OldInv,4,FALSE),VLOOKUP(D32,data2021,5,FALSE))</f>
        <v>https://github.com/sdsc/earthcube_community_inventory</v>
      </c>
      <c r="F32" s="4" t="str">
        <f>IF(NOT(A32),VLOOKUP(D32,OldInv,5,FALSE),"")</f>
        <v/>
      </c>
      <c r="G32" s="4">
        <f>IF(NOT(A32),VLOOKUP(D32,OldInv,6,FALSE),VLOOKUP(D32,data2021,6,FALSE))</f>
        <v>0</v>
      </c>
      <c r="H32" s="4" t="str">
        <f>IF(NOT(A32),VLOOKUP(D32,OldInv,7,FALSE),"")</f>
        <v/>
      </c>
      <c r="I32" s="6" t="str">
        <f>IFERROR(VLOOKUP(D32,data2021,15,FALSE),VLOOKUP(D32,OldInv,8,FALSE))</f>
        <v>2014-09-16T19:15:23Z</v>
      </c>
      <c r="J32" s="4" t="str">
        <f>IF(NOT(A32),VLOOKUP(D32,OldInv,9,FALSE),VLOOKUP(D32,data2021,16,FALSE))</f>
        <v>git://github.com/sdsc/earthcube_community_inventory.git</v>
      </c>
    </row>
    <row r="33" spans="1:10" ht="60" x14ac:dyDescent="0.25">
      <c r="A33" s="4" t="b">
        <v>1</v>
      </c>
      <c r="B33" s="4"/>
      <c r="C33" s="4" t="str">
        <f>IF(NOT(A33),VLOOKUP(D33,OldInv,3,FALSE),"")</f>
        <v/>
      </c>
      <c r="D33" s="4" t="s">
        <v>671</v>
      </c>
      <c r="E33" s="4" t="str">
        <f>IF(NOT(A33),VLOOKUP(D33,OldInv,4,FALSE),VLOOKUP(D33,data2021,5,FALSE))</f>
        <v>https://github.com/sdsc/earthcube_community_resources</v>
      </c>
      <c r="F33" s="4" t="str">
        <f>IF(NOT(A33),VLOOKUP(D33,OldInv,5,FALSE),"")</f>
        <v/>
      </c>
      <c r="G33" s="4">
        <f>IF(NOT(A33),VLOOKUP(D33,OldInv,6,FALSE),VLOOKUP(D33,data2021,6,FALSE))</f>
        <v>0</v>
      </c>
      <c r="H33" s="4" t="str">
        <f>IF(NOT(A33),VLOOKUP(D33,OldInv,7,FALSE),"")</f>
        <v/>
      </c>
      <c r="I33" s="6" t="str">
        <f>IFERROR(VLOOKUP(D33,data2021,15,FALSE),VLOOKUP(D33,OldInv,8,FALSE))</f>
        <v>2014-09-16T19:11:25Z</v>
      </c>
      <c r="J33" s="4" t="str">
        <f>IF(NOT(A33),VLOOKUP(D33,OldInv,9,FALSE),VLOOKUP(D33,data2021,16,FALSE))</f>
        <v>git://github.com/sdsc/earthcube_community_resources.git</v>
      </c>
    </row>
    <row r="34" spans="1:10" ht="60" x14ac:dyDescent="0.25">
      <c r="A34" s="4" t="b">
        <v>1</v>
      </c>
      <c r="B34" s="4" t="str">
        <f>IF(NOT(A34),VLOOKUP(D34,OldInv,2,FALSE),"")</f>
        <v/>
      </c>
      <c r="C34" s="4" t="str">
        <f>IF(NOT(A34),VLOOKUP(D34,OldInv,3,FALSE),"")</f>
        <v/>
      </c>
      <c r="D34" s="4" t="s">
        <v>586</v>
      </c>
      <c r="E34" s="4" t="str">
        <f>IF(NOT(A34),VLOOKUP(D34,OldInv,4,FALSE),VLOOKUP(D34,data2021,5,FALSE))</f>
        <v>https://github.com/throughput-ec/earthcube_engagement</v>
      </c>
      <c r="F34" s="4" t="str">
        <f>IF(NOT(A34),VLOOKUP(D34,OldInv,5,FALSE),"")</f>
        <v/>
      </c>
      <c r="G34" s="4" t="str">
        <f>IF(NOT(A34),VLOOKUP(D34,OldInv,6,FALSE),VLOOKUP(D34,data2021,6,FALSE))</f>
        <v>Building the NSF awards database component of the Throughput DB</v>
      </c>
      <c r="H34" s="4" t="str">
        <f>IF(NOT(A34),VLOOKUP(D34,OldInv,7,FALSE),"")</f>
        <v/>
      </c>
      <c r="I34" s="6" t="str">
        <f>IFERROR(VLOOKUP(D34,data2021,15,FALSE),VLOOKUP(D34,OldInv,8,FALSE))</f>
        <v>2017-12-06T20:15:42Z</v>
      </c>
      <c r="J34" s="4" t="str">
        <f>IF(NOT(A34),VLOOKUP(D34,OldInv,9,FALSE),VLOOKUP(D34,data2021,16,FALSE))</f>
        <v>git://github.com/throughput-ec/earthcube_engagement.git</v>
      </c>
    </row>
    <row r="35" spans="1:10" ht="45" x14ac:dyDescent="0.25">
      <c r="A35" s="4" t="b">
        <v>1</v>
      </c>
      <c r="B35" s="4" t="str">
        <f>IF(NOT(A35),VLOOKUP(D35,OldInv,2,FALSE),"")</f>
        <v/>
      </c>
      <c r="C35" s="4" t="str">
        <f>IF(NOT(A35),VLOOKUP(D35,OldInv,3,FALSE),"")</f>
        <v/>
      </c>
      <c r="D35" s="4" t="s">
        <v>482</v>
      </c>
      <c r="E35" s="4" t="str">
        <f>IF(NOT(A35),VLOOKUP(D35,OldInv,4,FALSE),VLOOKUP(D35,data2021,5,FALSE))</f>
        <v>https://github.com/yeshancqcq/earthcube_notebook</v>
      </c>
      <c r="F35" s="4" t="str">
        <f>IF(NOT(A35),VLOOKUP(D35,OldInv,5,FALSE),"")</f>
        <v/>
      </c>
      <c r="G35" s="4">
        <f>IF(NOT(A35),VLOOKUP(D35,OldInv,6,FALSE),VLOOKUP(D35,data2021,6,FALSE))</f>
        <v>0</v>
      </c>
      <c r="H35" s="4" t="str">
        <f>IF(NOT(A35),VLOOKUP(D35,OldInv,7,FALSE),"")</f>
        <v/>
      </c>
      <c r="I35" s="6" t="str">
        <f>IFERROR(VLOOKUP(D35,data2021,15,FALSE),VLOOKUP(D35,OldInv,8,FALSE))</f>
        <v>2021-06-29T20:50:55Z</v>
      </c>
      <c r="J35" s="4" t="str">
        <f>IF(NOT(A35),VLOOKUP(D35,OldInv,9,FALSE),VLOOKUP(D35,data2021,16,FALSE))</f>
        <v>git://github.com/yeshancqcq/earthcube_notebook.git</v>
      </c>
    </row>
    <row r="36" spans="1:10" ht="45" x14ac:dyDescent="0.25">
      <c r="A36" s="4" t="b">
        <v>1</v>
      </c>
      <c r="B36" s="4" t="str">
        <f>IF(NOT(A36),VLOOKUP(D36,OldInv,2,FALSE),"")</f>
        <v/>
      </c>
      <c r="C36" s="4" t="str">
        <f>IF(NOT(A36),VLOOKUP(D36,OldInv,3,FALSE),"")</f>
        <v/>
      </c>
      <c r="D36" s="4" t="s">
        <v>613</v>
      </c>
      <c r="E36" s="4" t="str">
        <f>IF(NOT(A36),VLOOKUP(D36,OldInv,4,FALSE),VLOOKUP(D36,data2021,5,FALSE))</f>
        <v>https://github.com/earthcube/earthcube_utilities</v>
      </c>
      <c r="F36" s="4" t="str">
        <f>IF(NOT(A36),VLOOKUP(D36,OldInv,5,FALSE),"")</f>
        <v/>
      </c>
      <c r="G36" s="4" t="str">
        <f>IF(NOT(A36),VLOOKUP(D36,OldInv,6,FALSE),VLOOKUP(D36,data2021,6,FALSE))</f>
        <v>crawl and assert data-repository metadata for search</v>
      </c>
      <c r="H36" s="4" t="str">
        <f>IF(NOT(A36),VLOOKUP(D36,OldInv,7,FALSE),"")</f>
        <v/>
      </c>
      <c r="I36" s="6" t="str">
        <f>IFERROR(VLOOKUP(D36,data2021,15,FALSE),VLOOKUP(D36,OldInv,8,FALSE))</f>
        <v>2021-11-16T05:06:55Z</v>
      </c>
      <c r="J36" s="4" t="str">
        <f>IF(NOT(A36),VLOOKUP(D36,OldInv,9,FALSE),VLOOKUP(D36,data2021,16,FALSE))</f>
        <v>git://github.com/earthcube/earthcube_utilities.git</v>
      </c>
    </row>
    <row r="37" spans="1:10" ht="45" x14ac:dyDescent="0.25">
      <c r="A37" s="4" t="b">
        <v>1</v>
      </c>
      <c r="B37" s="4" t="str">
        <f>IF(NOT(A37),VLOOKUP(D37,OldInv,2,FALSE),"")</f>
        <v/>
      </c>
      <c r="C37" s="4" t="str">
        <f>IF(NOT(A37),VLOOKUP(D37,OldInv,3,FALSE),"")</f>
        <v/>
      </c>
      <c r="D37" s="4" t="s">
        <v>755</v>
      </c>
      <c r="E37" s="4" t="str">
        <f>IF(NOT(A37),VLOOKUP(D37,OldInv,4,FALSE),VLOOKUP(D37,data2021,5,FALSE))</f>
        <v>https://github.com/roxyboy/Earth-Cube-2020</v>
      </c>
      <c r="F37" s="4" t="str">
        <f>IF(NOT(A37),VLOOKUP(D37,OldInv,5,FALSE),"")</f>
        <v/>
      </c>
      <c r="G37" s="4" t="str">
        <f>IF(NOT(A37),VLOOKUP(D37,OldInv,6,FALSE),VLOOKUP(D37,data2021,6,FALSE))</f>
        <v>Notebook respository for the 2020 EarthCube Annual Meeting</v>
      </c>
      <c r="H37" s="4" t="str">
        <f>IF(NOT(A37),VLOOKUP(D37,OldInv,7,FALSE),"")</f>
        <v/>
      </c>
      <c r="I37" s="6" t="str">
        <f>IFERROR(VLOOKUP(D37,data2021,15,FALSE),VLOOKUP(D37,OldInv,8,FALSE))</f>
        <v>2020-05-13T18:13:02Z</v>
      </c>
      <c r="J37" s="4" t="str">
        <f>IF(NOT(A37),VLOOKUP(D37,OldInv,9,FALSE),VLOOKUP(D37,data2021,16,FALSE))</f>
        <v>git://github.com/roxyboy/Earth-Cube-2020.git</v>
      </c>
    </row>
    <row r="38" spans="1:10" ht="60" x14ac:dyDescent="0.25">
      <c r="A38" s="4" t="b">
        <v>1</v>
      </c>
      <c r="B38" s="4" t="str">
        <f>IF(NOT(A38),VLOOKUP(D38,OldInv,2,FALSE),"")</f>
        <v/>
      </c>
      <c r="C38" s="4" t="str">
        <f>IF(NOT(A38),VLOOKUP(D38,OldInv,3,FALSE),"")</f>
        <v/>
      </c>
      <c r="D38" s="4" t="s">
        <v>284</v>
      </c>
      <c r="E38" s="4" t="str">
        <f>IF(NOT(A38),VLOOKUP(D38,OldInv,4,FALSE),VLOOKUP(D38,data2021,5,FALSE))</f>
        <v>https://github.com/rabernat/earthcube2020_cloud_storage</v>
      </c>
      <c r="F38" s="4" t="str">
        <f>IF(NOT(A38),VLOOKUP(D38,OldInv,5,FALSE),"")</f>
        <v/>
      </c>
      <c r="G38" s="4">
        <f>IF(NOT(A38),VLOOKUP(D38,OldInv,6,FALSE),VLOOKUP(D38,data2021,6,FALSE))</f>
        <v>0</v>
      </c>
      <c r="H38" s="4" t="str">
        <f>IF(NOT(A38),VLOOKUP(D38,OldInv,7,FALSE),"")</f>
        <v/>
      </c>
      <c r="I38" s="6" t="str">
        <f>IFERROR(VLOOKUP(D38,data2021,15,FALSE),VLOOKUP(D38,OldInv,8,FALSE))</f>
        <v>2020-06-17T13:37:05Z</v>
      </c>
      <c r="J38" s="4" t="str">
        <f>IF(NOT(A38),VLOOKUP(D38,OldInv,9,FALSE),VLOOKUP(D38,data2021,16,FALSE))</f>
        <v>git://github.com/rabernat/earthcube2020_cloud_storage.git</v>
      </c>
    </row>
    <row r="39" spans="1:10" ht="60" x14ac:dyDescent="0.25">
      <c r="A39" s="4" t="b">
        <v>1</v>
      </c>
      <c r="B39" s="4" t="str">
        <f>IF(NOT(A39),VLOOKUP(D39,OldInv,2,FALSE),"")</f>
        <v/>
      </c>
      <c r="C39" s="4" t="str">
        <f>IF(NOT(A39),VLOOKUP(D39,OldInv,3,FALSE),"")</f>
        <v/>
      </c>
      <c r="D39" s="4" t="s">
        <v>259</v>
      </c>
      <c r="E39" s="4" t="str">
        <f>IF(NOT(A39),VLOOKUP(D39,OldInv,4,FALSE),VLOOKUP(D39,data2021,5,FALSE))</f>
        <v>https://github.com/jbusecke/earthcube2020_cmip6_xgcm</v>
      </c>
      <c r="F39" s="4" t="str">
        <f>IF(NOT(A39),VLOOKUP(D39,OldInv,5,FALSE),"")</f>
        <v/>
      </c>
      <c r="G39" s="4">
        <f>IF(NOT(A39),VLOOKUP(D39,OldInv,6,FALSE),VLOOKUP(D39,data2021,6,FALSE))</f>
        <v>0</v>
      </c>
      <c r="H39" s="4" t="str">
        <f>IF(NOT(A39),VLOOKUP(D39,OldInv,7,FALSE),"")</f>
        <v/>
      </c>
      <c r="I39" s="6" t="str">
        <f>IFERROR(VLOOKUP(D39,data2021,15,FALSE),VLOOKUP(D39,OldInv,8,FALSE))</f>
        <v>2020-06-15T05:15:44Z</v>
      </c>
      <c r="J39" s="4" t="str">
        <f>IF(NOT(A39),VLOOKUP(D39,OldInv,9,FALSE),VLOOKUP(D39,data2021,16,FALSE))</f>
        <v>git://github.com/jbusecke/earthcube2020_cmip6_xgcm.git</v>
      </c>
    </row>
    <row r="40" spans="1:10" ht="45" x14ac:dyDescent="0.25">
      <c r="A40" s="4" t="b">
        <v>1</v>
      </c>
      <c r="B40" s="4" t="s">
        <v>92</v>
      </c>
      <c r="C40" s="4" t="str">
        <f>IF(NOT(A40),VLOOKUP(D40,OldInv,3,FALSE),"")</f>
        <v/>
      </c>
      <c r="D40" s="4" t="s">
        <v>91</v>
      </c>
      <c r="E40" s="4" t="str">
        <f>IF(NOT(A40),VLOOKUP(D40,OldInv,4,FALSE),VLOOKUP(D40,data2021,5,FALSE))</f>
        <v>https://github.com/OGGM/EarthCube2021</v>
      </c>
      <c r="F40" s="4" t="str">
        <f>IF(NOT(A40),VLOOKUP(D40,OldInv,5,FALSE),"")</f>
        <v/>
      </c>
      <c r="G40" s="4" t="str">
        <f>IF(NOT(A40),VLOOKUP(D40,OldInv,6,FALSE),VLOOKUP(D40,data2021,6,FALSE))</f>
        <v>OGGM-Edu notebook submitted to the 2021 EarthCube meeting</v>
      </c>
      <c r="H40" s="4" t="str">
        <f>IF(NOT(A40),VLOOKUP(D40,OldInv,7,FALSE),"")</f>
        <v/>
      </c>
      <c r="I40" s="6" t="str">
        <f>IFERROR(VLOOKUP(D40,data2021,15,FALSE),VLOOKUP(D40,OldInv,8,FALSE))</f>
        <v>2021-06-11T17:54:06Z</v>
      </c>
      <c r="J40" s="4" t="str">
        <f>IF(NOT(A40),VLOOKUP(D40,OldInv,9,FALSE),VLOOKUP(D40,data2021,16,FALSE))</f>
        <v>git://github.com/OGGM/EarthCube2021.git</v>
      </c>
    </row>
    <row r="41" spans="1:10" ht="45" x14ac:dyDescent="0.25">
      <c r="A41" s="4" t="b">
        <v>1</v>
      </c>
      <c r="B41" s="4" t="s">
        <v>509</v>
      </c>
      <c r="C41" s="4" t="str">
        <f>IF(NOT(A41),VLOOKUP(D41,OldInv,3,FALSE),"")</f>
        <v/>
      </c>
      <c r="D41" s="4" t="s">
        <v>91</v>
      </c>
      <c r="E41" s="4" t="s">
        <v>510</v>
      </c>
      <c r="F41" s="4" t="str">
        <f>IF(NOT(A41),VLOOKUP(D41,OldInv,5,FALSE),"")</f>
        <v/>
      </c>
      <c r="G41" t="s">
        <v>511</v>
      </c>
      <c r="H41" s="4" t="str">
        <f>IF(NOT(A41),VLOOKUP(D41,OldInv,7,FALSE),"")</f>
        <v/>
      </c>
      <c r="I41" s="6" t="str">
        <f>IFERROR(VLOOKUP(D41,data2021,15,FALSE),VLOOKUP(D41,OldInv,8,FALSE))</f>
        <v>2021-06-11T17:54:06Z</v>
      </c>
      <c r="J41" s="4" t="s">
        <v>520</v>
      </c>
    </row>
    <row r="42" spans="1:10" ht="270" x14ac:dyDescent="0.25">
      <c r="A42" s="4" t="b">
        <v>0</v>
      </c>
      <c r="B42" s="4" t="str">
        <f>IF(NOT(A42),VLOOKUP(D42,OldInv,2,FALSE),"")</f>
        <v>DRILSDOWN project B Mapes</v>
      </c>
      <c r="C42" s="4" t="str">
        <f>IF(NOT(A42),VLOOKUP(D42,OldInv,3,FALSE),"")</f>
        <v>Notebooks</v>
      </c>
      <c r="D42" s="4" t="s">
        <v>522</v>
      </c>
      <c r="E42" s="4" t="str">
        <f>IF(NOT(A42),VLOOKUP(D42,OldInv,4,FALSE),VLOOKUP(D42,data2021,5,FALSE))</f>
        <v>https://github.com/brianmapes/EarthCube-DRILSDOWN</v>
      </c>
      <c r="F42" s="4" t="str">
        <f>IF(NOT(A42),VLOOKUP(D42,OldInv,5,FALSE),"")</f>
        <v xml:space="preserve">EarthCube DRILSDOWN </v>
      </c>
      <c r="G42" s="4" t="str">
        <f>IF(NOT(A42),VLOOKUP(D42,OldInv,6,FALSE),VLOOKUP(D42,data2021,6,FALSE))</f>
        <v>Documentation at https://unidata.github.io/drilsdown/.  DRILSDOWN is a suite of software tools for geo-science (especially meteorology and oceanography). Our goal is to make 3D multi-variable visualization easier and more scientific, through: 1) Plugins, templates, and tools for The Integrated Data Viewer (IDV, an advanced Java application); 2) Jupyter notebook tools connecting The IDV to iPython (or to its own kernel), with ability to capture IDV images and animations, as well as full IDV states for replicability and ability to push and pull digital data between IDV and iPython; 3) RAMADDA repository tools for displaying and publishing DRILSDOWN Case Studies.   Repo contain iPython notebooks. Looks like this is a fork of the unidata repo, last merge was 2018-06-15 then superceded by https://github.com/Unidata/drilsdown. 0 Releases.</v>
      </c>
      <c r="H42" s="4" t="str">
        <f>IF(NOT(A42),VLOOKUP(D42,OldInv,7,FALSE),"")</f>
        <v>Brian Mapes, Suvarchal Kumar Cheedela</v>
      </c>
      <c r="I42" s="6" t="str">
        <f>IFERROR(VLOOKUP(D42,data2021,15,FALSE),VLOOKUP(D42,OldInv,8,FALSE))</f>
        <v>2018-06-19T01:20:14Z</v>
      </c>
      <c r="J42" s="4" t="str">
        <f>IF(NOT(A42),VLOOKUP(D42,OldInv,9,FALSE),VLOOKUP(D42,data2021,16,FALSE))</f>
        <v>git://github.com/brianmapes/EarthCube-DRILSDOWN.git</v>
      </c>
    </row>
    <row r="43" spans="1:10" ht="45" x14ac:dyDescent="0.25">
      <c r="A43" s="4" t="b">
        <v>0</v>
      </c>
      <c r="B43" s="4" t="str">
        <f>IF(NOT(A43),VLOOKUP(D43,OldInv,2,FALSE),"")</f>
        <v>OceanLink project</v>
      </c>
      <c r="C43" s="4" t="str">
        <f>IF(NOT(A43),VLOOKUP(D43,OldInv,3,FALSE),"")</f>
        <v>application</v>
      </c>
      <c r="D43" s="4" t="s">
        <v>226</v>
      </c>
      <c r="E43" s="4" t="str">
        <f>IF(NOT(A43),VLOOKUP(D43,OldInv,4,FALSE),VLOOKUP(D43,data2021,5,FALSE))</f>
        <v>https://github.com/narock/earthcube-EAGER</v>
      </c>
      <c r="F43" s="4" t="str">
        <f>IF(NOT(A43),VLOOKUP(D43,OldInv,5,FALSE),"")</f>
        <v>EarthCube OceanLink</v>
      </c>
      <c r="G43" s="4" t="str">
        <f>IF(NOT(A43),VLOOKUP(D43,OldInv,6,FALSE),VLOOKUP(D43,data2021,6,FALSE))</f>
        <v>Software associated with EarthCube EAGER project (OceanLink??). 	Working version of oceanlink pattern code. Java. 0 Releases. No Readme content.</v>
      </c>
      <c r="H43" s="4" t="str">
        <f>IF(NOT(A43),VLOOKUP(D43,OldInv,7,FALSE),"")</f>
        <v>Tom Narok</v>
      </c>
      <c r="I43" s="6" t="str">
        <f>IFERROR(VLOOKUP(D43,data2021,15,FALSE),VLOOKUP(D43,OldInv,8,FALSE))</f>
        <v>2014-05-27T16:57:38Z</v>
      </c>
      <c r="J43" s="4" t="str">
        <f>IF(NOT(A43),VLOOKUP(D43,OldInv,9,FALSE),VLOOKUP(D43,data2021,16,FALSE))</f>
        <v>git://github.com/narock/earthcube-EAGER.git</v>
      </c>
    </row>
    <row r="44" spans="1:10" ht="60" x14ac:dyDescent="0.25">
      <c r="A44" s="4" t="b">
        <v>1</v>
      </c>
      <c r="B44" s="4" t="str">
        <f>IF(NOT(A44),VLOOKUP(D44,OldInv,2,FALSE),"")</f>
        <v/>
      </c>
      <c r="C44" s="4" t="str">
        <f>IF(NOT(A44),VLOOKUP(D44,OldInv,3,FALSE),"")</f>
        <v/>
      </c>
      <c r="D44" s="4" t="s">
        <v>627</v>
      </c>
      <c r="E44" s="4" t="str">
        <f>IF(NOT(A44),VLOOKUP(D44,OldInv,4,FALSE),VLOOKUP(D44,data2021,5,FALSE))</f>
        <v>https://github.com/EarthCubeGeochron/EarthCubeGeochron.github.io</v>
      </c>
      <c r="F44" s="4" t="str">
        <f>IF(NOT(A44),VLOOKUP(D44,OldInv,5,FALSE),"")</f>
        <v/>
      </c>
      <c r="G44" s="4" t="str">
        <f>IF(NOT(A44),VLOOKUP(D44,OldInv,6,FALSE),VLOOKUP(D44,data2021,6,FALSE))</f>
        <v>Github pages landing page for the EarthCube Geochronology at the Frontier project.</v>
      </c>
      <c r="H44" s="4" t="str">
        <f>IF(NOT(A44),VLOOKUP(D44,OldInv,7,FALSE),"")</f>
        <v/>
      </c>
      <c r="I44" s="6" t="str">
        <f>IFERROR(VLOOKUP(D44,data2021,15,FALSE),VLOOKUP(D44,OldInv,8,FALSE))</f>
        <v>2018-11-09T16:53:58Z</v>
      </c>
      <c r="J44" s="4" t="str">
        <f>IF(NOT(A44),VLOOKUP(D44,OldInv,9,FALSE),VLOOKUP(D44,data2021,16,FALSE))</f>
        <v>git://github.com/EarthCubeGeochron/EarthCubeGeochron.github.io.git</v>
      </c>
    </row>
    <row r="45" spans="1:10" ht="45" x14ac:dyDescent="0.25">
      <c r="A45" s="4" t="b">
        <v>1</v>
      </c>
      <c r="B45" s="4" t="str">
        <f>IF(NOT(A45),VLOOKUP(D45,OldInv,2,FALSE),"")</f>
        <v/>
      </c>
      <c r="C45" s="4" t="str">
        <f>IF(NOT(A45),VLOOKUP(D45,OldInv,3,FALSE),"")</f>
        <v/>
      </c>
      <c r="D45" s="4" t="s">
        <v>600</v>
      </c>
      <c r="E45" s="4" t="str">
        <f>IF(NOT(A45),VLOOKUP(D45,OldInv,4,FALSE),VLOOKUP(D45,data2021,5,FALSE))</f>
        <v>https://github.com/cjolson64/earthcube-geocsv</v>
      </c>
      <c r="F45" s="4" t="str">
        <f>IF(NOT(A45),VLOOKUP(D45,OldInv,5,FALSE),"")</f>
        <v/>
      </c>
      <c r="G45" s="4" t="str">
        <f>IF(NOT(A45),VLOOKUP(D45,OldInv,6,FALSE),VLOOKUP(D45,data2021,6,FALSE))</f>
        <v>Python library for validating and parsing files in the EarthCube geoCSV format</v>
      </c>
      <c r="H45" s="4" t="str">
        <f>IF(NOT(A45),VLOOKUP(D45,OldInv,7,FALSE),"")</f>
        <v/>
      </c>
      <c r="I45" s="6" t="str">
        <f>IFERROR(VLOOKUP(D45,data2021,15,FALSE),VLOOKUP(D45,OldInv,8,FALSE))</f>
        <v>2018-05-25T18:03:01Z</v>
      </c>
      <c r="J45" s="4" t="str">
        <f>IF(NOT(A45),VLOOKUP(D45,OldInv,9,FALSE),VLOOKUP(D45,data2021,16,FALSE))</f>
        <v>git://github.com/cjolson64/earthcube-geocsv.git</v>
      </c>
    </row>
    <row r="46" spans="1:10" ht="45" x14ac:dyDescent="0.25">
      <c r="A46" s="4" t="b">
        <v>1</v>
      </c>
      <c r="B46" s="4" t="str">
        <f>IF(NOT(A46),VLOOKUP(D46,OldInv,2,FALSE),"")</f>
        <v/>
      </c>
      <c r="C46" s="4" t="str">
        <f>IF(NOT(A46),VLOOKUP(D46,OldInv,3,FALSE),"")</f>
        <v/>
      </c>
      <c r="D46" s="4" t="s">
        <v>572</v>
      </c>
      <c r="E46" s="4" t="str">
        <f>IF(NOT(A46),VLOOKUP(D46,OldInv,4,FALSE),VLOOKUP(D46,data2021,5,FALSE))</f>
        <v>https://github.com/fils/EarthCubeGraphAnalytics</v>
      </c>
      <c r="F46" s="4" t="str">
        <f>IF(NOT(A46),VLOOKUP(D46,OldInv,5,FALSE),"")</f>
        <v/>
      </c>
      <c r="G46" s="4" t="str">
        <f>IF(NOT(A46),VLOOKUP(D46,OldInv,6,FALSE),VLOOKUP(D46,data2021,6,FALSE))</f>
        <v xml:space="preserve">Some simple graph analytics on the EarthCube graph of schema.org/Dataset resources </v>
      </c>
      <c r="H46" s="4" t="str">
        <f>IF(NOT(A46),VLOOKUP(D46,OldInv,7,FALSE),"")</f>
        <v/>
      </c>
      <c r="I46" s="6" t="str">
        <f>IFERROR(VLOOKUP(D46,data2021,15,FALSE),VLOOKUP(D46,OldInv,8,FALSE))</f>
        <v>2021-05-27T14:47:01Z</v>
      </c>
      <c r="J46" s="4" t="str">
        <f>IF(NOT(A46),VLOOKUP(D46,OldInv,9,FALSE),VLOOKUP(D46,data2021,16,FALSE))</f>
        <v>git://github.com/fils/EarthCubeGraphAnalytics.git</v>
      </c>
    </row>
    <row r="47" spans="1:10" ht="75" x14ac:dyDescent="0.25">
      <c r="A47" s="4" t="b">
        <v>1</v>
      </c>
      <c r="B47" s="4" t="str">
        <f>IF(NOT(A47),VLOOKUP(D47,OldInv,2,FALSE),"")</f>
        <v/>
      </c>
      <c r="C47" s="4" t="str">
        <f>IF(NOT(A47),VLOOKUP(D47,OldInv,3,FALSE),"")</f>
        <v/>
      </c>
      <c r="D47" s="4" t="s">
        <v>454</v>
      </c>
      <c r="E47" s="4" t="str">
        <f>IF(NOT(A47),VLOOKUP(D47,OldInv,4,FALSE),VLOOKUP(D47,data2021,5,FALSE))</f>
        <v>https://github.com/AMGeO-Collaboration/Earthcube-Meeting-2021</v>
      </c>
      <c r="F47" s="4" t="str">
        <f>IF(NOT(A47),VLOOKUP(D47,OldInv,5,FALSE),"")</f>
        <v/>
      </c>
      <c r="G47" s="4" t="str">
        <f>IF(NOT(A47),VLOOKUP(D47,OldInv,6,FALSE),VLOOKUP(D47,data2021,6,FALSE))</f>
        <v>Repository to host notebook/support materials needed for Earthcube 2021 Meeting</v>
      </c>
      <c r="H47" s="4" t="str">
        <f>IF(NOT(A47),VLOOKUP(D47,OldInv,7,FALSE),"")</f>
        <v/>
      </c>
      <c r="I47" s="6" t="str">
        <f>IFERROR(VLOOKUP(D47,data2021,15,FALSE),VLOOKUP(D47,OldInv,8,FALSE))</f>
        <v>2021-05-26T20:53:21Z</v>
      </c>
      <c r="J47" s="4" t="str">
        <f>IF(NOT(A47),VLOOKUP(D47,OldInv,9,FALSE),VLOOKUP(D47,data2021,16,FALSE))</f>
        <v>git://github.com/AMGeO-Collaboration/Earthcube-Meeting-2021.git</v>
      </c>
    </row>
    <row r="48" spans="1:10" ht="45" x14ac:dyDescent="0.25">
      <c r="A48" s="4" t="b">
        <v>1</v>
      </c>
      <c r="B48" s="4" t="str">
        <f>IF(NOT(A48),VLOOKUP(D48,OldInv,2,FALSE),"")</f>
        <v/>
      </c>
      <c r="C48" s="4" t="str">
        <f>IF(NOT(A48),VLOOKUP(D48,OldInv,3,FALSE),"")</f>
        <v/>
      </c>
      <c r="D48" s="4" t="s">
        <v>546</v>
      </c>
      <c r="E48" s="4" t="str">
        <f>IF(NOT(A48),VLOOKUP(D48,OldInv,4,FALSE),VLOOKUP(D48,data2021,5,FALSE))</f>
        <v>https://github.com/cybergis/EarthCube-Notebook</v>
      </c>
      <c r="F48" s="4" t="str">
        <f>IF(NOT(A48),VLOOKUP(D48,OldInv,5,FALSE),"")</f>
        <v/>
      </c>
      <c r="G48" s="4">
        <f>IF(NOT(A48),VLOOKUP(D48,OldInv,6,FALSE),VLOOKUP(D48,data2021,6,FALSE))</f>
        <v>0</v>
      </c>
      <c r="H48" s="4" t="str">
        <f>IF(NOT(A48),VLOOKUP(D48,OldInv,7,FALSE),"")</f>
        <v/>
      </c>
      <c r="I48" s="6" t="str">
        <f>IFERROR(VLOOKUP(D48,data2021,15,FALSE),VLOOKUP(D48,OldInv,8,FALSE))</f>
        <v>2020-05-22T18:53:51Z</v>
      </c>
      <c r="J48" s="4" t="str">
        <f>IF(NOT(A48),VLOOKUP(D48,OldInv,9,FALSE),VLOOKUP(D48,data2021,16,FALSE))</f>
        <v>git://github.com/cybergis/EarthCube-Notebook.git</v>
      </c>
    </row>
    <row r="49" spans="1:10" ht="135" x14ac:dyDescent="0.25">
      <c r="A49" s="4" t="b">
        <v>0</v>
      </c>
      <c r="B49" s="4" t="str">
        <f>IF(NOT(A49),VLOOKUP(D49,OldInv,2,FALSE),"")</f>
        <v>EarthCube investigator networks</v>
      </c>
      <c r="C49" s="4">
        <f>IF(NOT(A49),VLOOKUP(D49,OldInv,3,FALSE),"")</f>
        <v>0</v>
      </c>
      <c r="D49" s="4" t="s">
        <v>297</v>
      </c>
      <c r="E49" s="4" t="str">
        <f>IF(NOT(A49),VLOOKUP(D49,OldInv,4,FALSE),VLOOKUP(D49,data2021,5,FALSE))</f>
        <v>https://github.com/SimonGoring/EC_Network</v>
      </c>
      <c r="F49" s="4" t="str">
        <f>IF(NOT(A49),VLOOKUP(D49,OldInv,5,FALSE),"")</f>
        <v>EarthCube Office</v>
      </c>
      <c r="G49" s="4" t="str">
        <f>IF(NOT(A49),VLOOKUP(D49,OldInv,6,FALSE),VLOOKUP(D49,data2021,6,FALSE))</f>
        <v>Building a large network for EarthCube related proposals and all NSF grants using neo4j.  This repository is used to build and analyze a large graph database (using neo4j). The intent is to use this database for analysis to examine the impact of EarthCube on investigator networks. There are two components. One to build the database, and one to analyze the constructed database.   Docker, R Markdown, Cyverse, CQL. 0 Releases.</v>
      </c>
      <c r="H49" s="4" t="str">
        <f>IF(NOT(A49),VLOOKUP(D49,OldInv,7,FALSE),"")</f>
        <v>Simon Goring</v>
      </c>
      <c r="I49" s="6" t="str">
        <f>IFERROR(VLOOKUP(D49,data2021,15,FALSE),VLOOKUP(D49,OldInv,8,FALSE))</f>
        <v>2017-12-20T22:19:02Z</v>
      </c>
      <c r="J49" s="4" t="str">
        <f>IF(NOT(A49),VLOOKUP(D49,OldInv,9,FALSE),VLOOKUP(D49,data2021,16,FALSE))</f>
        <v>git://github.com/SimonGoring/EC_Network.git</v>
      </c>
    </row>
    <row r="50" spans="1:10" ht="60" x14ac:dyDescent="0.25">
      <c r="A50" s="4" t="b">
        <v>1</v>
      </c>
      <c r="B50" s="4" t="str">
        <f>IF(NOT(A50),VLOOKUP(D50,OldInv,2,FALSE),"")</f>
        <v/>
      </c>
      <c r="C50" s="4" t="str">
        <f>IF(NOT(A50),VLOOKUP(D50,OldInv,3,FALSE),"")</f>
        <v/>
      </c>
      <c r="D50" s="4" t="s">
        <v>682</v>
      </c>
      <c r="E50" s="4" t="str">
        <f>IF(NOT(A50),VLOOKUP(D50,OldInv,4,FALSE),VLOOKUP(D50,data2021,5,FALSE))</f>
        <v>https://github.com/throughput-ec/ec_workshops</v>
      </c>
      <c r="F50" s="4" t="str">
        <f>IF(NOT(A50),VLOOKUP(D50,OldInv,5,FALSE),"")</f>
        <v/>
      </c>
      <c r="G50" s="4" t="str">
        <f>IF(NOT(A50),VLOOKUP(D50,OldInv,6,FALSE),VLOOKUP(D50,data2021,6,FALSE))</f>
        <v>Developing EarthCube-related notebook-construction workshops/hackathons</v>
      </c>
      <c r="H50" s="4" t="str">
        <f>IF(NOT(A50),VLOOKUP(D50,OldInv,7,FALSE),"")</f>
        <v/>
      </c>
      <c r="I50" s="6" t="str">
        <f>IFERROR(VLOOKUP(D50,data2021,15,FALSE),VLOOKUP(D50,OldInv,8,FALSE))</f>
        <v>2021-11-04T22:53:52Z</v>
      </c>
      <c r="J50" s="4" t="str">
        <f>IF(NOT(A50),VLOOKUP(D50,OldInv,9,FALSE),VLOOKUP(D50,data2021,16,FALSE))</f>
        <v>git://github.com/throughput-ec/ec_workshops.git</v>
      </c>
    </row>
    <row r="51" spans="1:10" ht="60" x14ac:dyDescent="0.25">
      <c r="A51" s="4" t="b">
        <v>1</v>
      </c>
      <c r="B51" s="4" t="str">
        <f>IF(NOT(A51),VLOOKUP(D51,OldInv,2,FALSE),"")</f>
        <v/>
      </c>
      <c r="C51" s="4" t="str">
        <f>IF(NOT(A51),VLOOKUP(D51,OldInv,3,FALSE),"")</f>
        <v/>
      </c>
      <c r="D51" s="4" t="s">
        <v>784</v>
      </c>
      <c r="E51" s="4" t="str">
        <f>IF(NOT(A51),VLOOKUP(D51,OldInv,4,FALSE),VLOOKUP(D51,data2021,5,FALSE))</f>
        <v>https://github.com/sxjscience/EC2021_autogluon_notebook</v>
      </c>
      <c r="F51" s="4" t="str">
        <f>IF(NOT(A51),VLOOKUP(D51,OldInv,5,FALSE),"")</f>
        <v/>
      </c>
      <c r="G51" s="4" t="str">
        <f>IF(NOT(A51),VLOOKUP(D51,OldInv,6,FALSE),VLOOKUP(D51,data2021,6,FALSE))</f>
        <v>Notebook that demonstrates AutoGluon (Notebook submission to EarthCube 2021)</v>
      </c>
      <c r="H51" s="4" t="str">
        <f>IF(NOT(A51),VLOOKUP(D51,OldInv,7,FALSE),"")</f>
        <v/>
      </c>
      <c r="I51" s="6" t="str">
        <f>IFERROR(VLOOKUP(D51,data2021,15,FALSE),VLOOKUP(D51,OldInv,8,FALSE))</f>
        <v>2021-05-17T03:15:47Z</v>
      </c>
      <c r="J51" s="4" t="str">
        <f>IF(NOT(A51),VLOOKUP(D51,OldInv,9,FALSE),VLOOKUP(D51,data2021,16,FALSE))</f>
        <v>git://github.com/sxjscience/EC2021_autogluon_notebook.git</v>
      </c>
    </row>
    <row r="52" spans="1:10" ht="60" x14ac:dyDescent="0.25">
      <c r="A52" s="4" t="b">
        <v>1</v>
      </c>
      <c r="B52" s="4" t="str">
        <f>IF(NOT(A52),VLOOKUP(D52,OldInv,2,FALSE),"")</f>
        <v/>
      </c>
      <c r="C52" s="4" t="str">
        <f>IF(NOT(A52),VLOOKUP(D52,OldInv,3,FALSE),"")</f>
        <v/>
      </c>
      <c r="D52" s="4" t="s">
        <v>641</v>
      </c>
      <c r="E52" s="4" t="str">
        <f>IF(NOT(A52),VLOOKUP(D52,OldInv,4,FALSE),VLOOKUP(D52,data2021,5,FALSE))</f>
        <v>https://github.com/dhruvbalwada/ec2021_balwada_etal</v>
      </c>
      <c r="F52" s="4" t="str">
        <f>IF(NOT(A52),VLOOKUP(D52,OldInv,5,FALSE),"")</f>
        <v/>
      </c>
      <c r="G52" s="4" t="str">
        <f>IF(NOT(A52),VLOOKUP(D52,OldInv,6,FALSE),VLOOKUP(D52,data2021,6,FALSE))</f>
        <v>Submission to EarthCube call for notebooks 2021.</v>
      </c>
      <c r="H52" s="4" t="str">
        <f>IF(NOT(A52),VLOOKUP(D52,OldInv,7,FALSE),"")</f>
        <v/>
      </c>
      <c r="I52" s="6" t="str">
        <f>IFERROR(VLOOKUP(D52,data2021,15,FALSE),VLOOKUP(D52,OldInv,8,FALSE))</f>
        <v>2021-06-11T00:29:10Z</v>
      </c>
      <c r="J52" s="4" t="str">
        <f>IF(NOT(A52),VLOOKUP(D52,OldInv,9,FALSE),VLOOKUP(D52,data2021,16,FALSE))</f>
        <v>git://github.com/dhruvbalwada/ec2021_balwada_etal.git</v>
      </c>
    </row>
    <row r="53" spans="1:10" ht="45" x14ac:dyDescent="0.25">
      <c r="A53" s="4" t="b">
        <v>1</v>
      </c>
      <c r="B53" s="4" t="str">
        <f>IF(NOT(A53),VLOOKUP(D53,OldInv,2,FALSE),"")</f>
        <v/>
      </c>
      <c r="C53" s="4" t="str">
        <f>IF(NOT(A53),VLOOKUP(D53,OldInv,3,FALSE),"")</f>
        <v/>
      </c>
      <c r="D53" s="4" t="s">
        <v>411</v>
      </c>
      <c r="E53" s="4" t="str">
        <f>IF(NOT(A53),VLOOKUP(D53,OldInv,4,FALSE),VLOOKUP(D53,data2021,5,FALSE))</f>
        <v>https://github.com/paigem/EC2021_Martin_et_al</v>
      </c>
      <c r="F53" s="4" t="str">
        <f>IF(NOT(A53),VLOOKUP(D53,OldInv,5,FALSE),"")</f>
        <v/>
      </c>
      <c r="G53" s="4" t="str">
        <f>IF(NOT(A53),VLOOKUP(D53,OldInv,6,FALSE),VLOOKUP(D53,data2021,6,FALSE))</f>
        <v>Repo for EarthCube 2021</v>
      </c>
      <c r="H53" s="4" t="str">
        <f>IF(NOT(A53),VLOOKUP(D53,OldInv,7,FALSE),"")</f>
        <v/>
      </c>
      <c r="I53" s="6" t="str">
        <f>IFERROR(VLOOKUP(D53,data2021,15,FALSE),VLOOKUP(D53,OldInv,8,FALSE))</f>
        <v>2021-11-10T04:14:12Z</v>
      </c>
      <c r="J53" s="4" t="str">
        <f>IF(NOT(A53),VLOOKUP(D53,OldInv,9,FALSE),VLOOKUP(D53,data2021,16,FALSE))</f>
        <v>git://github.com/paigem/EC2021_Martin_et_al.git</v>
      </c>
    </row>
    <row r="54" spans="1:10" ht="120" x14ac:dyDescent="0.25">
      <c r="A54" s="4" t="b">
        <v>0</v>
      </c>
      <c r="B54" s="4" t="str">
        <f>IF(NOT(A54),VLOOKUP(D54,OldInv,2,FALSE),"")</f>
        <v>EarthCube Metrics presentation 2018</v>
      </c>
      <c r="C54" s="4">
        <f>IF(NOT(A54),VLOOKUP(D54,OldInv,3,FALSE),"")</f>
        <v>0</v>
      </c>
      <c r="D54" s="4" t="s">
        <v>798</v>
      </c>
      <c r="E54" s="4" t="str">
        <f>IF(NOT(A54),VLOOKUP(D54,OldInv,4,FALSE),VLOOKUP(D54,data2021,5,FALSE))</f>
        <v>https://github.com/SimonGoring/ECAHM_Metrics</v>
      </c>
      <c r="F54" s="4" t="str">
        <f>IF(NOT(A54),VLOOKUP(D54,OldInv,5,FALSE),"")</f>
        <v>EarthCube Office</v>
      </c>
      <c r="G54" s="4" t="str">
        <f>IF(NOT(A54),VLOOKUP(D54,OldInv,6,FALSE),VLOOKUP(D54,data2021,6,FALSE))</f>
        <v>A repository for the EarthCube All Hands Meeting Metrics Presentation; This repository contains a presenation, made using reveal.js for the EarthCube All Hands Meeting in Arlington, VA, June 2018. The presentation can be run using any browser, either by pointing the browser to goring.org, or by cloning the repository and opening the index.html file locally. 0 Releases</v>
      </c>
      <c r="H54" s="4">
        <f>IF(NOT(A54),VLOOKUP(D54,OldInv,7,FALSE),"")</f>
        <v>0</v>
      </c>
      <c r="I54" s="6" t="str">
        <f>IFERROR(VLOOKUP(D54,data2021,15,FALSE),VLOOKUP(D54,OldInv,8,FALSE))</f>
        <v>2018-10-11T01:37:01Z</v>
      </c>
      <c r="J54" s="4" t="str">
        <f>IF(NOT(A54),VLOOKUP(D54,OldInv,9,FALSE),VLOOKUP(D54,data2021,16,FALSE))</f>
        <v>git://github.com/SimonGoring/ECAHM_Metrics.git</v>
      </c>
    </row>
    <row r="55" spans="1:10" ht="60" x14ac:dyDescent="0.25">
      <c r="A55" s="4" t="b">
        <v>1</v>
      </c>
      <c r="B55" s="4" t="str">
        <f>IF(NOT(A55),VLOOKUP(D55,OldInv,2,FALSE),"")</f>
        <v/>
      </c>
      <c r="C55" s="4" t="str">
        <f>IF(NOT(A55),VLOOKUP(D55,OldInv,3,FALSE),"")</f>
        <v/>
      </c>
      <c r="D55" s="4" t="s">
        <v>711</v>
      </c>
      <c r="E55" s="4" t="str">
        <f>IF(NOT(A55),VLOOKUP(D55,OldInv,4,FALSE),VLOOKUP(D55,data2021,5,FALSE))</f>
        <v>https://github.com/tylertucker202/EC-Argovis-API-Demo</v>
      </c>
      <c r="F55" s="4" t="str">
        <f>IF(NOT(A55),VLOOKUP(D55,OldInv,5,FALSE),"")</f>
        <v/>
      </c>
      <c r="G55" s="4" t="str">
        <f>IF(NOT(A55),VLOOKUP(D55,OldInv,6,FALSE),VLOOKUP(D55,data2021,6,FALSE))</f>
        <v>Demonstration of Argovis Python API - For Earthcube 2020 meeting</v>
      </c>
      <c r="H55" s="4" t="str">
        <f>IF(NOT(A55),VLOOKUP(D55,OldInv,7,FALSE),"")</f>
        <v/>
      </c>
      <c r="I55" s="6" t="str">
        <f>IFERROR(VLOOKUP(D55,data2021,15,FALSE),VLOOKUP(D55,OldInv,8,FALSE))</f>
        <v>2021-08-23T20:44:41Z</v>
      </c>
      <c r="J55" s="4" t="str">
        <f>IF(NOT(A55),VLOOKUP(D55,OldInv,9,FALSE),VLOOKUP(D55,data2021,16,FALSE))</f>
        <v>git://github.com/tylertucker202/EC-Argovis-API-Demo.git</v>
      </c>
    </row>
    <row r="56" spans="1:10" ht="240" x14ac:dyDescent="0.25">
      <c r="A56" s="4" t="b">
        <v>0</v>
      </c>
      <c r="B56" s="4" t="str">
        <f>IF(NOT(A56),VLOOKUP(D56,OldInv,2,FALSE),"")</f>
        <v>EarthCube Advancing netCDF-CF Project</v>
      </c>
      <c r="C56" s="4" t="str">
        <f>IF(NOT(A56),VLOOKUP(D56,OldInv,3,FALSE),"")</f>
        <v>Specification development</v>
      </c>
      <c r="D56" s="4" t="s">
        <v>76</v>
      </c>
      <c r="E56" s="4" t="str">
        <f>IF(NOT(A56),VLOOKUP(D56,OldInv,4,FALSE),VLOOKUP(D56,data2021,5,FALSE))</f>
        <v>https://github.com/Unidata/EC-netCDF-CF</v>
      </c>
      <c r="F56" s="4" t="str">
        <f>IF(NOT(A56),VLOOKUP(D56,OldInv,5,FALSE),"")</f>
        <v>EarthCube Advancing netCDF-CF for the Geoscience Community</v>
      </c>
      <c r="G56" s="4" t="str">
        <f>IF(NOT(A56),VLOOKUP(D56,OldInv,6,FALSE),VLOOKUP(D56,data2021,6,FALSE))</f>
        <v>EarthCube: Advancing netCDF-CF Project. Project goal is to 1) increase the range of geoscience domains using netCDF-CF and active in the community; 2) extend the netCDF-CF standard to support data from a wider range of geoscience domains; and 3) Collaborate with other standards groups such as the OGC, ESIP, RDA, and NASA ESDS.  The project will gather scientific use-cases and example datasets to guide the drafting of documents detailing enhancements to the CF standard. Close collaboration with the existing netCDF-CF community and engagement with new geoscience domains as well as other standards groups will lead to strong community agreement around the proposed enhancements.  Repo contains proposals for CF conventions.  0 releases.</v>
      </c>
      <c r="H56" s="4" t="str">
        <f>IF(NOT(A56),VLOOKUP(D56,OldInv,7,FALSE),"")</f>
        <v>Aleksandar Jelenak, Ethan Davis, dasantek, Charlie Zender, Tim Whiteaker, Ryan May, Daniel Lee</v>
      </c>
      <c r="I56" s="6" t="str">
        <f>IFERROR(VLOOKUP(D56,data2021,15,FALSE),VLOOKUP(D56,OldInv,8,FALSE))</f>
        <v>2018-06-19T15:23:27Z</v>
      </c>
      <c r="J56" s="4" t="str">
        <f>IF(NOT(A56),VLOOKUP(D56,OldInv,9,FALSE),VLOOKUP(D56,data2021,16,FALSE))</f>
        <v>git://github.com/Unidata/EC-netCDF-CF.git</v>
      </c>
    </row>
    <row r="57" spans="1:10" ht="75" x14ac:dyDescent="0.25">
      <c r="A57" s="4" t="b">
        <v>0</v>
      </c>
      <c r="B57" s="4" t="str">
        <f>IF(NOT(A57),VLOOKUP(D57,OldInv,2,FALSE),"")</f>
        <v>EarthCube office Trello scraper</v>
      </c>
      <c r="C57" s="4" t="str">
        <f>IF(NOT(A57),VLOOKUP(D57,OldInv,3,FALSE),"")</f>
        <v>application</v>
      </c>
      <c r="D57" s="4" t="s">
        <v>998</v>
      </c>
      <c r="E57" s="4" t="str">
        <f>IF(NOT(A57),VLOOKUP(D57,OldInv,4,FALSE),VLOOKUP(D57,data2021,5,FALSE))</f>
        <v>https://github.com/earthcubearchitecture-ecprojects/ecproject-trello-parser</v>
      </c>
      <c r="F57" s="4" t="str">
        <f>IF(NOT(A57),VLOOKUP(D57,OldInv,5,FALSE),"")</f>
        <v>EarthCube office</v>
      </c>
      <c r="G57" s="4" t="str">
        <f>IF(NOT(A57),VLOOKUP(D57,OldInv,6,FALSE),VLOOKUP(D57,data2021,6,FALSE))</f>
        <v>Programming and Database to harvest EC Project information from Trello. Implementation: php, data is in a JSON file. Code extracts content from JSON, and  executes a bunch of SQL to insert data into a database. 0 Releases. No Readme</v>
      </c>
      <c r="H57" s="4" t="str">
        <f>IF(NOT(A57),VLOOKUP(D57,OldInv,7,FALSE),"")</f>
        <v>Eric Lingerfelt</v>
      </c>
      <c r="I57" s="6">
        <v>43192</v>
      </c>
      <c r="J57" s="9" t="s">
        <v>1319</v>
      </c>
    </row>
    <row r="58" spans="1:10" ht="165" x14ac:dyDescent="0.25">
      <c r="A58" s="4" t="b">
        <v>0</v>
      </c>
      <c r="B58" s="4" t="str">
        <f>IF(NOT(A58),VLOOKUP(D58,OldInv,2,FALSE),"")</f>
        <v>Earthcube resource registry ontology (ECCRO)</v>
      </c>
      <c r="C58" s="4">
        <f>IF(NOT(A58),VLOOKUP(D58,OldInv,3,FALSE),"")</f>
        <v>0</v>
      </c>
      <c r="D58" s="4" t="s">
        <v>382</v>
      </c>
      <c r="E58" s="4" t="str">
        <f>IF(NOT(A58),VLOOKUP(D58,OldInv,4,FALSE),VLOOKUP(D58,data2021,5,FALSE))</f>
        <v>https://github.com/earthcubearchitecture-ecresourcereg/ecrro</v>
      </c>
      <c r="F58" s="4" t="str">
        <f>IF(NOT(A58),VLOOKUP(D58,OldInv,5,FALSE),"")</f>
        <v>EarthCube Office</v>
      </c>
      <c r="G58" s="4" t="str">
        <f>IF(NOT(A58),VLOOKUP(D58,OldInv,6,FALSE),VLOOKUP(D58,data2021,6,FALSE))</f>
        <v>EarthCube Resource Registry Ontology; This ontology defines classes for description of information resources documented in the EarthCube Resource Registry.  See https://www.earthcube.org/resource_registry for project information.  Ontology documentation provided by Widico at https://earthcubearchitecture-ecresourcereg.github.io/ecrro/index-en.html.  Includes directories with documentation, OWL encoding, and example instance documents. 2 Releases</v>
      </c>
      <c r="H58" s="4" t="str">
        <f>IF(NOT(A58),VLOOKUP(D58,OldInv,7,FALSE),"")</f>
        <v>Stephen Richard, Ruth Duerr, Ilya Zaslavsky</v>
      </c>
      <c r="I58" s="6" t="str">
        <f>IFERROR(VLOOKUP(D58,data2021,15,FALSE),VLOOKUP(D58,OldInv,8,FALSE))</f>
        <v>2020-07-08T00:53:28Z</v>
      </c>
      <c r="J58" s="4" t="str">
        <f>IF(NOT(A58),VLOOKUP(D58,OldInv,9,FALSE),VLOOKUP(D58,data2021,16,FALSE))</f>
        <v>git://github.com/earthcubearchitecture-ecresourcereg/ecrro.git</v>
      </c>
    </row>
    <row r="59" spans="1:10" ht="75" x14ac:dyDescent="0.25">
      <c r="A59" s="4" t="b">
        <v>0</v>
      </c>
      <c r="B59" s="4" t="str">
        <f>IF(NOT(A59),VLOOKUP(D59,OldInv,2,FALSE),"")</f>
        <v>Ensemble Toolkit (EnTK) experiments for IPDPS 2017</v>
      </c>
      <c r="C59" s="4" t="str">
        <f>IF(NOT(A59),VLOOKUP(D59,OldInv,3,FALSE),"")</f>
        <v>Notebooks</v>
      </c>
      <c r="D59" s="4" t="s">
        <v>999</v>
      </c>
      <c r="E59" s="4" t="str">
        <f>IF(NOT(A59),VLOOKUP(D59,OldInv,4,FALSE),VLOOKUP(D59,data2021,5,FALSE))</f>
        <v>https://github.com/radical-experiments/entk-experiments/</v>
      </c>
      <c r="F59" s="4" t="str">
        <f>IF(NOT(A59),VLOOKUP(D59,OldInv,5,FALSE),"")</f>
        <v>EarthCube Ensemble Toolkit for Earth Sciences</v>
      </c>
      <c r="G59" s="4" t="str">
        <f>IF(NOT(A59),VLOOKUP(D59,OldInv,6,FALSE),VLOOKUP(D59,data2021,6,FALSE))</f>
        <v>This repository contains all the EnTK scripts + input data, notebooks, resulting plots. The raw data consisting of all the profiles are kept in the tarballs. All contents of this repository pertain to the work done for the IPDPS 2017 conference. 1 Release.</v>
      </c>
      <c r="H59" s="4" t="str">
        <f>IF(NOT(A59),VLOOKUP(D59,OldInv,7,FALSE),"")</f>
        <v>Vivek Balasubramanian (vivek.balasubramanian@rutgers.edu)</v>
      </c>
      <c r="I59" s="6">
        <f>IFERROR(VLOOKUP(D59,data2021,15,FALSE),VLOOKUP(D59,OldInv,8,FALSE))</f>
        <v>43090</v>
      </c>
      <c r="J59" s="4">
        <f>IF(NOT(A59),VLOOKUP(D59,OldInv,9,FALSE),VLOOKUP(D59,data2021,16,FALSE))</f>
        <v>0</v>
      </c>
    </row>
    <row r="60" spans="1:10" ht="180" x14ac:dyDescent="0.25">
      <c r="A60" s="4" t="b">
        <v>0</v>
      </c>
      <c r="B60" s="4" t="str">
        <f>IF(NOT(A60),VLOOKUP(D60,OldInv,2,FALSE),"")</f>
        <v>GeoCODES Fence</v>
      </c>
      <c r="C60" s="4" t="str">
        <f>IF(NOT(A60),VLOOKUP(D60,OldInv,3,FALSE),"")</f>
        <v>application</v>
      </c>
      <c r="D60" s="4" t="s">
        <v>1000</v>
      </c>
      <c r="E60" s="4" t="str">
        <f>IF(NOT(A60),VLOOKUP(D60,OldInv,4,FALSE),VLOOKUP(D60,data2021,5,FALSE))</f>
        <v>https://github.com/earthcubearchitecture-project418/fence</v>
      </c>
      <c r="F60" s="4" t="str">
        <f>IF(NOT(A60),VLOOKUP(D60,OldInv,5,FALSE),"")</f>
        <v>EarthCube GeoCODES</v>
      </c>
      <c r="G60" s="4" t="str">
        <f>IF(NOT(A60),VLOOKUP(D60,OldInv,6,FALSE),VLOOKUP(D60,data2021,6,FALSE))</f>
        <v>Fence is a tool designed to allow people to evaluate structured data graphs against various validations (such at the Tangram SHACL service), tools and interface components. It also provides links to the Google Structured Data Testing Tool and the JSON-LD Playground.  A set of web components are also loaded and attempt to parse the JSON-LD data graph to testing approaches to mapping, citation generation and other views into the data graph. This is done to provide examples of how providers can further leverage their data graphs in the generation of data set landing pages. 0 Releases.</v>
      </c>
      <c r="H60" s="4" t="str">
        <f>IF(NOT(A60),VLOOKUP(D60,OldInv,7,FALSE),"")</f>
        <v>Doug Fils</v>
      </c>
      <c r="I60" s="6">
        <f>IFERROR(VLOOKUP(D60,data2021,15,FALSE),VLOOKUP(D60,OldInv,8,FALSE))</f>
        <v>43909</v>
      </c>
      <c r="J60" s="4">
        <f>IF(NOT(A60),VLOOKUP(D60,OldInv,9,FALSE),VLOOKUP(D60,data2021,16,FALSE))</f>
        <v>0</v>
      </c>
    </row>
    <row r="61" spans="1:10" ht="105" x14ac:dyDescent="0.25">
      <c r="A61" s="4" t="b">
        <v>0</v>
      </c>
      <c r="B61" s="4" t="str">
        <f>IF(NOT(A61),VLOOKUP(D61,OldInv,2,FALSE),"")</f>
        <v>Digital Crust ScienceBase file picker</v>
      </c>
      <c r="C61" s="4" t="str">
        <f>IF(NOT(A61),VLOOKUP(D61,OldInv,3,FALSE),"")</f>
        <v>application</v>
      </c>
      <c r="D61" s="4" t="s">
        <v>1001</v>
      </c>
      <c r="E61" s="4" t="str">
        <f>IF(NOT(A61),VLOOKUP(D61,OldInv,4,FALSE),VLOOKUP(D61,data2021,5,FALSE))</f>
        <v>https://github.com/digitalcrust/file-picker</v>
      </c>
      <c r="F61" s="4" t="str">
        <f>IF(NOT(A61),VLOOKUP(D61,OldInv,5,FALSE),"")</f>
        <v>EarthCube Digital Crust</v>
      </c>
      <c r="G61" s="4" t="str">
        <f>IF(NOT(A61),VLOOKUP(D61,OldInv,6,FALSE),VLOOKUP(D61,data2021,6,FALSE))</f>
        <v>Picks files from ScienceBase Catalog to move files to AWS S3,  send through a processing pipeline.  Built using example in redux docs: http://rackt.github.io/redux/docs/advanced/ExampleRedditAPI.html.  Project based on: https://github.com/gaearon/react-transform-boilerplate.  Javascript, Dockerfiles.  0 Releases.</v>
      </c>
      <c r="H61" s="4" t="str">
        <f>IF(NOT(A61),VLOOKUP(D61,OldInv,7,FALSE),"")</f>
        <v>Derek J. Williams</v>
      </c>
      <c r="I61" s="6">
        <f>IFERROR(VLOOKUP(D61,data2021,15,FALSE),VLOOKUP(D61,OldInv,8,FALSE))</f>
        <v>42839</v>
      </c>
      <c r="J61" s="4">
        <f>IF(NOT(A61),VLOOKUP(D61,OldInv,9,FALSE),VLOOKUP(D61,data2021,16,FALSE))</f>
        <v>0</v>
      </c>
    </row>
    <row r="62" spans="1:10" ht="270" x14ac:dyDescent="0.25">
      <c r="A62" s="4" t="b">
        <v>0</v>
      </c>
      <c r="B62" s="4" t="str">
        <f>IF(NOT(A62),VLOOKUP(D62,OldInv,2,FALSE),"")</f>
        <v>Data Discovery Studio (CINERGI) metadata pipeline</v>
      </c>
      <c r="C62" s="4" t="str">
        <f>IF(NOT(A62),VLOOKUP(D62,OldInv,3,FALSE),"")</f>
        <v>Deployed application</v>
      </c>
      <c r="D62" s="4" t="s">
        <v>1002</v>
      </c>
      <c r="E62" s="4" t="str">
        <f>IF(NOT(A62),VLOOKUP(D62,OldInv,4,FALSE),VLOOKUP(D62,data2021,5,FALSE))</f>
        <v>https://github.com/CINERGI/Foundry</v>
      </c>
      <c r="F62" s="4" t="str">
        <f>IF(NOT(A62),VLOOKUP(D62,OldInv,5,FALSE),"")</f>
        <v>EarthCube Data Discovery Studio (CINERGI)</v>
      </c>
      <c r="G62" s="4" t="str">
        <f>IF(NOT(A62),VLOOKUP(D62,OldInv,6,FALSE),VLOOKUP(D62,data2021,6,FALSE))</f>
        <v>Software for Pipeline processing of  ISO19139 metadata to run CINERGI enhancers, and load content to Elastic Search index; forked from . The system consists of a dispatcher, a consumer head and a CLI manager interface. The dispatcher listens to the MongoDB changes and using its configured workflow dispatches messages to the message queue for the listening consumer head(s). The consumer head coordinates a set of configured consumers that do a prefined operation of a document indicated by the message they receive from the dispatcher and ingestors. The ingestors are specialized consumers that are responsible for the retrieval of the original data as configured by harvest descriptor JSON file of the corresponding source. They are triggered by the manager application.  Java implementation, based on https://github.com/SciCrunch/Foundry. 0 Releases.</v>
      </c>
      <c r="H62" s="4" t="str">
        <f>IF(NOT(A62),VLOOKUP(D62,OldInv,7,FALSE),"")</f>
        <v>Burak Ozyurt, David Valentine, Adam Schachne</v>
      </c>
      <c r="I62" s="6">
        <f>IFERROR(VLOOKUP(D62,data2021,15,FALSE),VLOOKUP(D62,OldInv,8,FALSE))</f>
        <v>43817</v>
      </c>
      <c r="J62" s="4">
        <f>IF(NOT(A62),VLOOKUP(D62,OldInv,9,FALSE),VLOOKUP(D62,data2021,16,FALSE))</f>
        <v>0</v>
      </c>
    </row>
    <row r="63" spans="1:10" ht="180" x14ac:dyDescent="0.25">
      <c r="A63" s="4" t="b">
        <v>0</v>
      </c>
      <c r="B63" s="4" t="str">
        <f>IF(NOT(A63),VLOOKUP(D63,OldInv,2,FALSE),"")</f>
        <v>Data Discovery Studio (CINERGI) Dockerized  Foundry pipeline</v>
      </c>
      <c r="C63" s="4" t="str">
        <f>IF(NOT(A63),VLOOKUP(D63,OldInv,3,FALSE),"")</f>
        <v>Deployed application</v>
      </c>
      <c r="D63" s="4" t="s">
        <v>1003</v>
      </c>
      <c r="E63" s="4" t="str">
        <f>IF(NOT(A63),VLOOKUP(D63,OldInv,4,FALSE),VLOOKUP(D63,data2021,5,FALSE))</f>
        <v>https://github.com/CINERGI/foundry-docker</v>
      </c>
      <c r="F63" s="4" t="str">
        <f>IF(NOT(A63),VLOOKUP(D63,OldInv,5,FALSE),"")</f>
        <v>EarthCube Data Discovery Studio (CINERGI)</v>
      </c>
      <c r="G63" s="4" t="str">
        <f>IF(NOT(A63),VLOOKUP(D63,OldInv,6,FALSE),VLOOKUP(D63,data2021,6,FALSE))</f>
        <v>This project bundles all prerequisites needed to run the foundry pipeline, management interface and web services interface in a Docker composition. The docker-compose.yml creates several containers.  Service dependencies ** Mongodb ** ServiceBus ** *GEOPORTAL one running Tomcat with the [geoportal-server-catalog] (https://github.com/Esri/geoportal-server-catalog) and the geoportal-harvester. The second container provides the Elasticsearch server for storing and indexing the data stored in the catalog server. 0 Releases.</v>
      </c>
      <c r="H63" s="4" t="str">
        <f>IF(NOT(A63),VLOOKUP(D63,OldInv,7,FALSE),"")</f>
        <v>David Valentine</v>
      </c>
      <c r="I63" s="6">
        <f>IFERROR(VLOOKUP(D63,data2021,15,FALSE),VLOOKUP(D63,OldInv,8,FALSE))</f>
        <v>43857</v>
      </c>
      <c r="J63" s="4">
        <f>IF(NOT(A63),VLOOKUP(D63,OldInv,9,FALSE),VLOOKUP(D63,data2021,16,FALSE))</f>
        <v>0</v>
      </c>
    </row>
    <row r="64" spans="1:10" ht="180" x14ac:dyDescent="0.25">
      <c r="A64" s="4" t="b">
        <v>0</v>
      </c>
      <c r="B64" s="4" t="str">
        <f>IF(NOT(A64),VLOOKUP(D64,OldInv,2,FALSE),"")</f>
        <v>GeoDeepDive Regex Library API</v>
      </c>
      <c r="C64" s="4" t="str">
        <f>IF(NOT(A64),VLOOKUP(D64,OldInv,3,FALSE),"")</f>
        <v>application</v>
      </c>
      <c r="D64" s="4" t="s">
        <v>1004</v>
      </c>
      <c r="E64" s="4" t="str">
        <f>IF(NOT(A64),VLOOKUP(D64,OldInv,4,FALSE),VLOOKUP(D64,data2021,5,FALSE))</f>
        <v>https://github.com/EarthCubeGeochron/gddregexapi</v>
      </c>
      <c r="F64" s="4" t="str">
        <f>IF(NOT(A64),VLOOKUP(D64,OldInv,5,FALSE),"")</f>
        <v>EarthCube Geochron</v>
      </c>
      <c r="G64" s="4" t="str">
        <f>IF(NOT(A64),VLOOKUP(D64,OldInv,6,FALSE),VLOOKUP(D64,data2021,6,FALSE))</f>
        <v>This API serves as an interface for a GeoDeepDive derivative database that helps manage and evaluate regular expressions and search terms that can be used by researchers to develop applications that can take advantage of the GeoDeepDive library and computational infrastructure.  The application is based on two components, a Postgres database and a node.js/express.js API that is served to the web. The API is primarily designed to be used by the GeoDeepDive Regex Library application, which is a single-page application deployed using Vue.js. 0 Releases.</v>
      </c>
      <c r="H64" s="4" t="str">
        <f>IF(NOT(A64),VLOOKUP(D64,OldInv,7,FALSE),"")</f>
        <v>Simon Goring</v>
      </c>
      <c r="I64" s="6">
        <f>IFERROR(VLOOKUP(D64,data2021,15,FALSE),VLOOKUP(D64,OldInv,8,FALSE))</f>
        <v>43444</v>
      </c>
      <c r="J64" s="4">
        <f>IF(NOT(A64),VLOOKUP(D64,OldInv,9,FALSE),VLOOKUP(D64,data2021,16,FALSE))</f>
        <v>0</v>
      </c>
    </row>
    <row r="65" spans="1:10" ht="120" x14ac:dyDescent="0.25">
      <c r="A65" s="4" t="b">
        <v>0</v>
      </c>
      <c r="B65" s="4" t="str">
        <f>IF(NOT(A65),VLOOKUP(D65,OldInv,2,FALSE),"")</f>
        <v>GeoDeepDive   regex database navigator</v>
      </c>
      <c r="C65" s="4" t="str">
        <f>IF(NOT(A65),VLOOKUP(D65,OldInv,3,FALSE),"")</f>
        <v>application</v>
      </c>
      <c r="D65" s="4" t="s">
        <v>1005</v>
      </c>
      <c r="E65" s="4" t="str">
        <f>IF(NOT(A65),VLOOKUP(D65,OldInv,4,FALSE),VLOOKUP(D65,data2021,5,FALSE))</f>
        <v>https://github.com/EarthCubeGeochron/gddregexvueapp</v>
      </c>
      <c r="F65" s="4" t="str">
        <f>IF(NOT(A65),VLOOKUP(D65,OldInv,5,FALSE),"")</f>
        <v>EarthCube Geochron</v>
      </c>
      <c r="G65" s="4" t="str">
        <f>IF(NOT(A65),VLOOKUP(D65,OldInv,6,FALSE),VLOOKUP(D65,data2021,6,FALSE))</f>
        <v>A Vue.js App to help users navigate the GDD regex database. The application is based on two other components, a Postgres database and a node.js/express.js API that is served to the web. The API is primarily designed to be used by the GeoDeepDive Regex Library application, which is a single-page application deployed using Vue.js. 0 Releases.</v>
      </c>
      <c r="H65" s="4" t="str">
        <f>IF(NOT(A65),VLOOKUP(D65,OldInv,7,FALSE),"")</f>
        <v>Simon Goring</v>
      </c>
      <c r="I65" s="6">
        <f>IFERROR(VLOOKUP(D65,data2021,15,FALSE),VLOOKUP(D65,OldInv,8,FALSE))</f>
        <v>43444</v>
      </c>
      <c r="J65" s="4">
        <f>IF(NOT(A65),VLOOKUP(D65,OldInv,9,FALSE),VLOOKUP(D65,data2021,16,FALSE))</f>
        <v>0</v>
      </c>
    </row>
    <row r="66" spans="1:10" ht="60" x14ac:dyDescent="0.25">
      <c r="A66" s="4" t="b">
        <v>0</v>
      </c>
      <c r="B66" s="4" t="str">
        <f>IF(NOT(A66),VLOOKUP(D66,OldInv,2,FALSE),"")</f>
        <v>GeoDeepDive workflow-R</v>
      </c>
      <c r="C66" s="4" t="str">
        <f>IF(NOT(A66),VLOOKUP(D66,OldInv,3,FALSE),"")</f>
        <v>application</v>
      </c>
      <c r="D66" s="4" t="s">
        <v>696</v>
      </c>
      <c r="E66" s="4" t="str">
        <f>IF(NOT(A66),VLOOKUP(D66,OldInv,4,FALSE),VLOOKUP(D66,data2021,5,FALSE))</f>
        <v>https://github.com/EarthCubeGeochron/geodiveR</v>
      </c>
      <c r="F66" s="4" t="str">
        <f>IF(NOT(A66),VLOOKUP(D66,OldInv,5,FALSE),"")</f>
        <v>EarthCube Geochron</v>
      </c>
      <c r="G66" s="4" t="str">
        <f>IF(NOT(A66),VLOOKUP(D66,OldInv,6,FALSE),VLOOKUP(D66,data2021,6,FALSE))</f>
        <v>An R package to manage many of the common workflow processes within a GeoDeepDive (https://geodeepdive.org/) workflow. 0 Releases. No Readme content.</v>
      </c>
      <c r="H66" s="4" t="str">
        <f>IF(NOT(A66),VLOOKUP(D66,OldInv,7,FALSE),"")</f>
        <v>Simon Goring, Katrin Leinweber</v>
      </c>
      <c r="I66" s="6" t="str">
        <f>IFERROR(VLOOKUP(D66,data2021,15,FALSE),VLOOKUP(D66,OldInv,8,FALSE))</f>
        <v>2018-08-30T22:36:46Z</v>
      </c>
      <c r="J66" s="4" t="str">
        <f>IF(NOT(A66),VLOOKUP(D66,OldInv,9,FALSE),VLOOKUP(D66,data2021,16,FALSE))</f>
        <v>git://github.com/EarthCubeGeochron/geodiveR.git</v>
      </c>
    </row>
    <row r="67" spans="1:10" ht="180" x14ac:dyDescent="0.25">
      <c r="A67" s="4" t="b">
        <v>0</v>
      </c>
      <c r="B67" s="4" t="str">
        <f>IF(NOT(A67),VLOOKUP(D67,OldInv,2,FALSE),"")</f>
        <v>Data Discovery Studio (CINERGI) User Interface</v>
      </c>
      <c r="C67" s="4" t="str">
        <f>IF(NOT(A67),VLOOKUP(D67,OldInv,3,FALSE),"")</f>
        <v>Deployed application</v>
      </c>
      <c r="D67" s="4" t="s">
        <v>1006</v>
      </c>
      <c r="E67" s="4" t="str">
        <f>IF(NOT(A67),VLOOKUP(D67,OldInv,4,FALSE),VLOOKUP(D67,data2021,5,FALSE))</f>
        <v>https://github.com/CINERGI/geoportal-server-catalog</v>
      </c>
      <c r="F67" s="4" t="str">
        <f>IF(NOT(A67),VLOOKUP(D67,OldInv,5,FALSE),"")</f>
        <v>EarthCube Data Discovery Studio (CINERGI)</v>
      </c>
      <c r="G67" s="4" t="str">
        <f>IF(NOT(A67),VLOOKUP(D67,OldInv,6,FALSE),VLOOKUP(D67,data2021,6,FALSE))</f>
        <v>Forked from https://github.com/Esri/geoportal-server-catalog.  User interface for searching the CINERGI/Data Discovery Hub/Data Discovery Studio index of Earth Science data compiled for EarthCube. Backend is Elastic Search Index, loaded from ISO19139 XML metadata produced by the CINERGI Metadata Pipeline (https://github.com/CINERGI/Foundry).  Interface is customized from base ESRI/geoportal-server-catalog project, with various updates pushed back into the base project. Java Implementation, with XML configuration files.  2 Releases, from esri master.</v>
      </c>
      <c r="H67" s="4" t="str">
        <f>IF(NOT(A67),VLOOKUP(D67,OldInv,7,FALSE),"")</f>
        <v>David Valentine, Ilya Zaslavsky, Stephen Richard, plus 8 other community developers.</v>
      </c>
      <c r="I67" s="6">
        <f>IFERROR(VLOOKUP(D67,data2021,15,FALSE),VLOOKUP(D67,OldInv,8,FALSE))</f>
        <v>43584</v>
      </c>
      <c r="J67" s="4">
        <f>IF(NOT(A67),VLOOKUP(D67,OldInv,9,FALSE),VLOOKUP(D67,data2021,16,FALSE))</f>
        <v>0</v>
      </c>
    </row>
    <row r="68" spans="1:10" ht="240" x14ac:dyDescent="0.25">
      <c r="A68" s="4" t="b">
        <v>0</v>
      </c>
      <c r="B68" s="4" t="str">
        <f>IF(NOT(A68),VLOOKUP(D68,OldInv,2,FALSE),"")</f>
        <v>Geochemas.org web site</v>
      </c>
      <c r="C68" s="4" t="str">
        <f>IF(NOT(A68),VLOOKUP(D68,OldInv,3,FALSE),"")</f>
        <v>web site</v>
      </c>
      <c r="D68" s="4" t="s">
        <v>923</v>
      </c>
      <c r="E68" s="4" t="str">
        <f>IF(NOT(A68),VLOOKUP(D68,OldInv,4,FALSE),VLOOKUP(D68,data2021,5,FALSE))</f>
        <v>https://github.com/geoschemas-org/geoschemas-org.github.io</v>
      </c>
      <c r="F68" s="4" t="str">
        <f>IF(NOT(A68),VLOOKUP(D68,OldInv,5,FALSE),"")</f>
        <v>EarthCube GeoCODES</v>
      </c>
      <c r="G68" s="4" t="str">
        <f>IF(NOT(A68),VLOOKUP(D68,OldInv,6,FALSE),VLOOKUP(D68,data2021,6,FALSE))</f>
        <v>geoschemas.org website. Geoschemas.org is an evolution of the  p418 and 419 project work sponsored by the NCAR EarthCube Office to develop conventions for documenting EarthScience datasets using the schema.org vocabulary.  Geoschemas.org started as part of the NSF EarthCube initiative to mobilize NSF data facilities to publish self-describing information about their organization, services and data holdings. Website is at https://geoschemas.org/, not much content added. This activity has migrated to an ESIP sponsored activity, see https://github.com/ESIPFed/science-on-schema.org  for most current guidelines on publishing schema.org for describing a Data Repository or Dataset.  0 releases. No Readme content.</v>
      </c>
      <c r="H68" s="4" t="str">
        <f>IF(NOT(A68),VLOOKUP(D68,OldInv,7,FALSE),"")</f>
        <v>Adam Shepherd</v>
      </c>
      <c r="I68" s="6" t="str">
        <f>IFERROR(VLOOKUP(D68,data2021,15,FALSE),VLOOKUP(D68,OldInv,8,FALSE))</f>
        <v>2021-09-12T21:32:51Z</v>
      </c>
      <c r="J68" s="4" t="str">
        <f>IF(NOT(A68),VLOOKUP(D68,OldInv,9,FALSE),VLOOKUP(D68,data2021,16,FALSE))</f>
        <v>git://github.com/geoschemas-org/geoschemas-org.github.io.git</v>
      </c>
    </row>
    <row r="69" spans="1:10" ht="210" x14ac:dyDescent="0.25">
      <c r="A69" s="4" t="b">
        <v>0</v>
      </c>
      <c r="B69" s="4" t="str">
        <f>IF(NOT(A69),VLOOKUP(D69,OldInv,2,FALSE),"")</f>
        <v>EarthCube GeoCODES Gleaner</v>
      </c>
      <c r="C69" s="4" t="str">
        <f>IF(NOT(A69),VLOOKUP(D69,OldInv,3,FALSE),"")</f>
        <v>application</v>
      </c>
      <c r="D69" s="4" t="s">
        <v>1007</v>
      </c>
      <c r="E69" s="4" t="str">
        <f>IF(NOT(A69),VLOOKUP(D69,OldInv,4,FALSE),VLOOKUP(D69,data2021,5,FALSE))</f>
        <v>https://github.com/earthcubearchitecture-project418/gleaner</v>
      </c>
      <c r="F69" s="4" t="str">
        <f>IF(NOT(A69),VLOOKUP(D69,OldInv,5,FALSE),"")</f>
        <v>EarthCube GeoCODES</v>
      </c>
      <c r="G69" s="4" t="str">
        <f>IF(NOT(A69),VLOOKUP(D69,OldInv,6,FALSE),VLOOKUP(D69,data2021,6,FALSE))</f>
        <v>Gleaner is a tool for working with structured data on the web to support geosciences.  Gleaner is the structured data on the web indexing tool developed as part of NSF EarthCube. Its focus is on collection JSON-LD encoding data graphs describing data resources and services. Gleaner can then process and generate a semantic network based on a list of providers.  The Summoner, which uses site map files to access and parse facility resources pages. Summoner places the results of these calls into a S3 API compliant storage. The Miller, which takes the JSON-LD documents pulled and stored by summoner and runs them through various millers. These millers can do various things. 7 Releases.</v>
      </c>
      <c r="H69" s="4" t="str">
        <f>IF(NOT(A69),VLOOKUP(D69,OldInv,7,FALSE),"")</f>
        <v>Doug Fils, Adam Shepherd, David Valentine</v>
      </c>
      <c r="I69" s="6">
        <f>IFERROR(VLOOKUP(D69,data2021,15,FALSE),VLOOKUP(D69,OldInv,8,FALSE))</f>
        <v>43845</v>
      </c>
      <c r="J69" s="4">
        <f>IF(NOT(A69),VLOOKUP(D69,OldInv,9,FALSE),VLOOKUP(D69,data2021,16,FALSE))</f>
        <v>0</v>
      </c>
    </row>
    <row r="70" spans="1:10" ht="180" x14ac:dyDescent="0.25">
      <c r="A70" s="4" t="b">
        <v>0</v>
      </c>
      <c r="B70" s="4" t="str">
        <f>IF(NOT(A70),VLOOKUP(D70,OldInv,2,FALSE),"")</f>
        <v>GeoLink Harvest System</v>
      </c>
      <c r="C70" s="4" t="str">
        <f>IF(NOT(A70),VLOOKUP(D70,OldInv,3,FALSE),"")</f>
        <v>application</v>
      </c>
      <c r="D70" s="4" t="s">
        <v>1008</v>
      </c>
      <c r="E70" s="4" t="str">
        <f>IF(NOT(A70),VLOOKUP(D70,OldInv,4,FALSE),VLOOKUP(D70,data2021,5,FALSE))</f>
        <v>https://github.com/ec-geolink/glharvest</v>
      </c>
      <c r="F70" s="4" t="str">
        <f>IF(NOT(A70),VLOOKUP(D70,OldInv,5,FALSE),"")</f>
        <v>EarthCube GeoLink</v>
      </c>
      <c r="G70" s="4" t="str">
        <f>IF(NOT(A70),VLOOKUP(D70,OldInv,6,FALSE),VLOOKUP(D70,data2021,6,FALSE))</f>
        <v xml:space="preserve">The GeoLink Harvest System (Harvester) retrieves RDF dumps of datasets from providers, imports them into its triple store in separate named graphs, and makes the combined set of named graphs available for further processing (i.e., co-reference resolution).  Each provider produces a dump of their data and makes it dumps available to the Harvester over publicly-accesible HTTP endpoints. Each provider also creates a VoID file containing RDF for a single void:Dataset and the Harvester uses this to programmatically harvest each of the provider's individual RDF data dumps. Python code. 0 Releases. </v>
      </c>
      <c r="H70" s="4" t="str">
        <f>IF(NOT(A70),VLOOKUP(D70,OldInv,7,FALSE),"")</f>
        <v>Bryce Mecum, Matt Jones</v>
      </c>
      <c r="I70" s="6">
        <f>IFERROR(VLOOKUP(D70,data2021,15,FALSE),VLOOKUP(D70,OldInv,8,FALSE))</f>
        <v>43469</v>
      </c>
      <c r="J70" s="4">
        <f>IF(NOT(A70),VLOOKUP(D70,OldInv,9,FALSE),VLOOKUP(D70,data2021,16,FALSE))</f>
        <v>0</v>
      </c>
    </row>
    <row r="71" spans="1:10" ht="75" x14ac:dyDescent="0.25">
      <c r="A71" s="4" t="b">
        <v>0</v>
      </c>
      <c r="B71" s="4" t="str">
        <f>IF(NOT(A71),VLOOKUP(D71,OldInv,2,FALSE),"")</f>
        <v>GeoLink Services</v>
      </c>
      <c r="C71" s="4" t="str">
        <f>IF(NOT(A71),VLOOKUP(D71,OldInv,3,FALSE),"")</f>
        <v>application</v>
      </c>
      <c r="D71" s="4" t="s">
        <v>1009</v>
      </c>
      <c r="E71" s="4" t="str">
        <f>IF(NOT(A71),VLOOKUP(D71,OldInv,4,FALSE),VLOOKUP(D71,data2021,5,FALSE))</f>
        <v>https://github.com/ec-geolink/glservices</v>
      </c>
      <c r="F71" s="4" t="str">
        <f>IF(NOT(A71),VLOOKUP(D71,OldInv,5,FALSE),"")</f>
        <v>EarthCube GeoLink</v>
      </c>
      <c r="G71" s="4" t="str">
        <f>IF(NOT(A71),VLOOKUP(D71,OldInv,6,FALSE),VLOOKUP(D71,data2021,6,FALSE))</f>
        <v>Simple service API's for accessing the GeoLink triple store.  This is mostly a set of sandbox services to allow for further discussions with groups interested in exploring the use of GeoLink in thier efforts. 1 release.  Uses Javascript, GO, CSS</v>
      </c>
      <c r="H71" s="4" t="str">
        <f>IF(NOT(A71),VLOOKUP(D71,OldInv,7,FALSE),"")</f>
        <v>Doug Fils</v>
      </c>
      <c r="I71" s="6">
        <f>IFERROR(VLOOKUP(D71,data2021,15,FALSE),VLOOKUP(D71,OldInv,8,FALSE))</f>
        <v>42237</v>
      </c>
      <c r="J71" s="4">
        <f>IF(NOT(A71),VLOOKUP(D71,OldInv,9,FALSE),VLOOKUP(D71,data2021,16,FALSE))</f>
        <v>0</v>
      </c>
    </row>
    <row r="72" spans="1:10" ht="270" x14ac:dyDescent="0.25">
      <c r="A72" s="4" t="b">
        <v>0</v>
      </c>
      <c r="B72" s="4" t="str">
        <f>IF(NOT(A72),VLOOKUP(D72,OldInv,2,FALSE),"")</f>
        <v>Ensemble Toolkit for Earth Sciences workflows</v>
      </c>
      <c r="C72" s="4">
        <f>IF(NOT(A72),VLOOKUP(D72,OldInv,3,FALSE),"")</f>
        <v>0</v>
      </c>
      <c r="D72" s="4" t="s">
        <v>211</v>
      </c>
      <c r="E72" s="4" t="str">
        <f>IF(NOT(A72),VLOOKUP(D72,OldInv,4,FALSE),VLOOKUP(D72,data2021,5,FALSE))</f>
        <v>https://github.com/radical-collaboration/hpc-workflows</v>
      </c>
      <c r="F72" s="4" t="str">
        <f>IF(NOT(A72),VLOOKUP(D72,OldInv,5,FALSE),"")</f>
        <v>EarthCube Ensemble Toolkit for Earth Sciences</v>
      </c>
      <c r="G72" s="4" t="str">
        <f>IF(NOT(A72),VLOOKUP(D72,OldInv,6,FALSE),VLOOKUP(D72,data2021,6,FALSE))</f>
        <v>NSF16514 EarthCube Project - Award Number:1639694. create specialized computational tools that will enhance the ability of scientists to effectively and efficiently study natural hazards and renewable energy. The use of these tools will support novel methods and the use of powerful computing resources in ways that are not currently possible.   The Ensemble Toolkit will provide an important addition to the set ofcapabilities and tools that will enable the Earth Science community to use high-performance computing resources more efficiently, effectively and in an extensible fashion. This project represents the co-design of Ensemble Toolkit for Earth Sciences and is a collective effort of an interdisciplinary team of cyberinfrastructure and domain scientists. website: http://radical.rutgers.edu/projects/power_of_many.  0 Releases.</v>
      </c>
      <c r="H72" s="4" t="str">
        <f>IF(NOT(A72),VLOOKUP(D72,OldInv,7,FALSE),"")</f>
        <v>Weiming-Hu, Vivek Balasubramanian, Matteo Turilli, Shantenu Jha, Guido Cervone</v>
      </c>
      <c r="I72" s="6" t="str">
        <f>IFERROR(VLOOKUP(D72,data2021,15,FALSE),VLOOKUP(D72,OldInv,8,FALSE))</f>
        <v>2020-04-24T14:24:31Z</v>
      </c>
      <c r="J72" s="4" t="str">
        <f>IF(NOT(A72),VLOOKUP(D72,OldInv,9,FALSE),VLOOKUP(D72,data2021,16,FALSE))</f>
        <v>git://github.com/radical-collaboration/hpc-workflows.git</v>
      </c>
    </row>
    <row r="73" spans="1:10" ht="195" x14ac:dyDescent="0.25">
      <c r="A73" s="4" t="b">
        <v>0</v>
      </c>
      <c r="B73" s="4" t="str">
        <f>IF(NOT(A73),VLOOKUP(D73,OldInv,2,FALSE),"")</f>
        <v>ICEBERG: Imagery Cyberinfrastructure and Extensible Building-Blocks to Enhance Research in the Geosciences</v>
      </c>
      <c r="C73" s="4" t="str">
        <f>IF(NOT(A73),VLOOKUP(D73,OldInv,3,FALSE),"")</f>
        <v>Specification development</v>
      </c>
      <c r="D73" s="4" t="s">
        <v>1010</v>
      </c>
      <c r="E73" s="4" t="str">
        <f>IF(NOT(A73),VLOOKUP(D73,OldInv,4,FALSE),VLOOKUP(D73,data2021,5,FALSE))</f>
        <v>https://github.com/iceberg-project/ICEBERG-administration</v>
      </c>
      <c r="F73" s="4" t="str">
        <f>IF(NOT(A73),VLOOKUP(D73,OldInv,5,FALSE),"")</f>
        <v>University of California-Santa Barbara</v>
      </c>
      <c r="G73" s="4" t="str">
        <f>IF(NOT(A73),VLOOKUP(D73,OldInv,6,FALSE),VLOOKUP(D73,data2021,6,FALSE))</f>
        <v xml:space="preserve">Goal of project is to create cyberinfrastructure (CI) components that allow the geosciences community to exploit existing assets, and to establish a common workflow for reproducible imagery-enabled science using  an extensible system for coupling open-source image analysis tools with  high performance,  distributed computing (HPDC) for imagery-enabled geoscience research.  This repository contains agendas and notes for biweekly team meetings, as well as a set of software requirement specifications for several use cases releated to polar image analysis. specifications are in Adobe Acrobat and .tex format. </v>
      </c>
      <c r="H73" s="4" t="str">
        <f>IF(NOT(A73),VLOOKUP(D73,OldInv,7,FALSE),"")</f>
        <v>Heather Lynch, bspitzbart, Ioannis Paraskevakos</v>
      </c>
      <c r="I73" s="6">
        <f>IFERROR(VLOOKUP(D73,data2021,15,FALSE),VLOOKUP(D73,OldInv,8,FALSE))</f>
        <v>43648</v>
      </c>
      <c r="J73" s="4" t="str">
        <f>IF(NOT(A73),VLOOKUP(D73,OldInv,9,FALSE),VLOOKUP(D73,data2021,16,FALSE))</f>
        <v>https://github.com/iceberg-project/ICEBERG-administration.git</v>
      </c>
    </row>
    <row r="74" spans="1:10" ht="45" x14ac:dyDescent="0.25">
      <c r="A74" s="4" t="b">
        <v>1</v>
      </c>
      <c r="B74" s="4" t="str">
        <f>IF(NOT(A74),VLOOKUP(D74,OldInv,2,FALSE),"")</f>
        <v/>
      </c>
      <c r="C74" s="4" t="str">
        <f>IF(NOT(A74),VLOOKUP(D74,OldInv,3,FALSE),"")</f>
        <v/>
      </c>
      <c r="D74" s="4" t="s">
        <v>495</v>
      </c>
      <c r="E74" s="4" t="str">
        <f>IF(NOT(A74),VLOOKUP(D74,OldInv,4,FALSE),VLOOKUP(D74,data2021,5,FALSE))</f>
        <v>https://github.com/sri-geospace/ingeo</v>
      </c>
      <c r="F74" s="4" t="str">
        <f>IF(NOT(A74),VLOOKUP(D74,OldInv,5,FALSE),"")</f>
        <v/>
      </c>
      <c r="G74" s="4" t="str">
        <f>IF(NOT(A74),VLOOKUP(D74,OldInv,6,FALSE),VLOOKUP(D74,data2021,6,FALSE))</f>
        <v>InGeo - An NSF EarthCube project</v>
      </c>
      <c r="H74" s="4" t="str">
        <f>IF(NOT(A74),VLOOKUP(D74,OldInv,7,FALSE),"")</f>
        <v/>
      </c>
      <c r="I74" s="6" t="str">
        <f>IFERROR(VLOOKUP(D74,data2021,15,FALSE),VLOOKUP(D74,OldInv,8,FALSE))</f>
        <v>2016-06-12T20:29:26Z</v>
      </c>
      <c r="J74" s="4" t="str">
        <f>IF(NOT(A74),VLOOKUP(D74,OldInv,9,FALSE),VLOOKUP(D74,data2021,16,FALSE))</f>
        <v>git://github.com/sri-geospace/ingeo.git</v>
      </c>
    </row>
    <row r="75" spans="1:10" ht="60" x14ac:dyDescent="0.25">
      <c r="A75" s="4" t="b">
        <v>1</v>
      </c>
      <c r="B75" s="4" t="str">
        <f>IF(NOT(A75),VLOOKUP(D75,OldInv,2,FALSE),"")</f>
        <v/>
      </c>
      <c r="C75" s="4" t="str">
        <f>IF(NOT(A75),VLOOKUP(D75,OldInv,3,FALSE),"")</f>
        <v/>
      </c>
      <c r="D75" s="4" t="s">
        <v>312</v>
      </c>
      <c r="E75" s="4" t="str">
        <f>IF(NOT(A75),VLOOKUP(D75,OldInv,4,FALSE),VLOOKUP(D75,data2021,5,FALSE))</f>
        <v>https://github.com/andersy005/intake-pangeo-catalog-EarthCube-2020</v>
      </c>
      <c r="F75" s="4" t="str">
        <f>IF(NOT(A75),VLOOKUP(D75,OldInv,5,FALSE),"")</f>
        <v/>
      </c>
      <c r="G75" s="4" t="str">
        <f>IF(NOT(A75),VLOOKUP(D75,OldInv,6,FALSE),VLOOKUP(D75,data2021,6,FALSE))</f>
        <v>Notebook submission for the 2020 EarthCube Annual Meeting</v>
      </c>
      <c r="H75" s="4" t="str">
        <f>IF(NOT(A75),VLOOKUP(D75,OldInv,7,FALSE),"")</f>
        <v/>
      </c>
      <c r="I75" s="6" t="str">
        <f>IFERROR(VLOOKUP(D75,data2021,15,FALSE),VLOOKUP(D75,OldInv,8,FALSE))</f>
        <v>2020-06-12T17:24:23Z</v>
      </c>
      <c r="J75" s="4" t="str">
        <f>IF(NOT(A75),VLOOKUP(D75,OldInv,9,FALSE),VLOOKUP(D75,data2021,16,FALSE))</f>
        <v>git://github.com/andersy005/intake-pangeo-catalog-EarthCube-2020.git</v>
      </c>
    </row>
    <row r="76" spans="1:10" ht="135" x14ac:dyDescent="0.25">
      <c r="A76" s="4" t="b">
        <v>0</v>
      </c>
      <c r="B76" s="4" t="str">
        <f>IF(NOT(A76),VLOOKUP(D76,OldInv,2,FALSE),"")</f>
        <v>GeoChron Ice Rafted Debris (IRD) Data Mining</v>
      </c>
      <c r="C76" s="4" t="str">
        <f>IF(NOT(A76),VLOOKUP(D76,OldInv,3,FALSE),"")</f>
        <v>application</v>
      </c>
      <c r="D76" s="4" t="s">
        <v>1011</v>
      </c>
      <c r="E76" s="4" t="str">
        <f>IF(NOT(A76),VLOOKUP(D76,OldInv,4,FALSE),VLOOKUP(D76,data2021,5,FALSE))</f>
        <v>https://github.com/EarthCubeGeochron/IRDDive</v>
      </c>
      <c r="F76" s="4" t="str">
        <f>IF(NOT(A76),VLOOKUP(D76,OldInv,5,FALSE),"")</f>
        <v>EarthCube Geochron</v>
      </c>
      <c r="G76" s="4" t="str">
        <f>IF(NOT(A76),VLOOKUP(D76,OldInv,6,FALSE),VLOOKUP(D76,data2021,6,FALSE))</f>
        <v>get information about the spatiotemporal extent of IRD events over the last 5 million. The ultimate goal could be to make a series of maps with the publication date, publication, and latitude/longitude and timing of IRD events. use R and RStudio to do the data processing, GeoDeepDive to retreive documents of interest via string matching and to generate a subset of the output (for testing) as NLP output. 0 releases.</v>
      </c>
      <c r="H76" s="4" t="str">
        <f>IF(NOT(A76),VLOOKUP(D76,OldInv,7,FALSE),"")</f>
        <v>Jeremiah Marsicek, Simon Goring, Shan Ye, Katrin Leinweber</v>
      </c>
      <c r="I76" s="6">
        <f>IFERROR(VLOOKUP(D76,data2021,15,FALSE),VLOOKUP(D76,OldInv,8,FALSE))</f>
        <v>43922</v>
      </c>
      <c r="J76" s="4">
        <f>IF(NOT(A76),VLOOKUP(D76,OldInv,9,FALSE),VLOOKUP(D76,data2021,16,FALSE))</f>
        <v>0</v>
      </c>
    </row>
    <row r="77" spans="1:10" ht="409.5" x14ac:dyDescent="0.25">
      <c r="A77" s="4" t="b">
        <v>1</v>
      </c>
      <c r="B77" s="4" t="str">
        <f>IF(NOT(A77),VLOOKUP(D77,OldInv,2,FALSE),"")</f>
        <v/>
      </c>
      <c r="C77" s="4" t="str">
        <f>IF(NOT(A77),VLOOKUP(D77,OldInv,3,FALSE),"")</f>
        <v/>
      </c>
      <c r="D77" s="4" t="s">
        <v>938</v>
      </c>
      <c r="E77" s="4" t="str">
        <f>IF(NOT(A77),VLOOKUP(D77,OldInv,4,FALSE),VLOOKUP(D77,data2021,5,FALSE))</f>
        <v>https://github.com/jaypotnis/JP_01_Real_Time_Alignment_and_Distribution_of_Weather_Radar_Data_with_Rain_Gauge_Data_for_Deep_Learn</v>
      </c>
      <c r="F77" s="4" t="str">
        <f>IF(NOT(A77),VLOOKUP(D77,OldInv,5,FALSE),"")</f>
        <v/>
      </c>
      <c r="G77" s="4" t="str">
        <f>IF(NOT(A77),VLOOKUP(D77,OldInv,6,FALSE),VLOOKUP(D77,data2021,6,FALSE))</f>
        <v>Quantitative Precipitation Estimation (QPE) based on weather radar observations plays a significant role in the understanding of weather events, especially in real-time, where fast evolving phenomena like convective storm cells can be dangerous. We wish to demonstrate QPE using deep learning as an alternative approach to empirical relationship equations between rainfall rate and reflectivity which were developed in the past. QPE using radar reflectivity is one of the possible applications of deep learning in the weather radar field. Preprocessing this data and saving it in real-time on cloud would let the users skip the time-consuming preprocessing step and assist them to directly get to the deep learning phase. To train and test deep learning models with radar data, we must align rain gauge data in space and time. This data preprocessing requires time and resource consuming processes that involve downloading, extracting, gridding, aligning the radar data with respect to every gauge in the region. If this preprocessed dataset was readily available in real-time, deep learning can be easily performed on it by anyone without going through the heavy computations required in the process. EarthCube’s CHORDS tool is a real-time data service that can be used to store preprocessed data on cloud so that it can be accessed whenever and wherever required. In this work, we demonstrate the steps involved in preprocessing such as accessing WSR-88D radar and NASA-TRMM rain gauge data, Cartesian gridding of radar data, aligning the radar data with gauge data in real-time. This aligned data is stored on cloud using CHORDS, so that it can be readily available to users who wish to use it for deep learning. The notebook will also demonstrate the procedure for storing and retrieving the dataset from CHORDS server and an example of the deep learning process on the downloaded dataset.</v>
      </c>
      <c r="H77" s="4" t="str">
        <f>IF(NOT(A77),VLOOKUP(D77,OldInv,7,FALSE),"")</f>
        <v/>
      </c>
      <c r="I77" s="6" t="str">
        <f>IFERROR(VLOOKUP(D77,data2021,15,FALSE),VLOOKUP(D77,OldInv,8,FALSE))</f>
        <v>2021-06-11T21:56:08Z</v>
      </c>
      <c r="J77" s="4" t="str">
        <f>IF(NOT(A77),VLOOKUP(D77,OldInv,9,FALSE),VLOOKUP(D77,data2021,16,FALSE))</f>
        <v>git://github.com/jaypotnis/JP_01_Real_Time_Alignment_and_Distribution_of_Weather_Radar_Data_with_Rain_Gauge_Data_for_Deep_Learn.git</v>
      </c>
    </row>
    <row r="78" spans="1:10" ht="45" x14ac:dyDescent="0.25">
      <c r="A78" s="4" t="b">
        <v>0</v>
      </c>
      <c r="B78" s="4" t="str">
        <f>IF(NOT(A78),VLOOKUP(D78,OldInv,2,FALSE),"")</f>
        <v>Data Discovery Studio (CINERGI) -Jupyter notebooks</v>
      </c>
      <c r="C78" s="4" t="str">
        <f>IF(NOT(A78),VLOOKUP(D78,OldInv,3,FALSE),"")</f>
        <v>Notebooks</v>
      </c>
      <c r="D78" s="4" t="s">
        <v>1012</v>
      </c>
      <c r="E78" s="4" t="str">
        <f>IF(NOT(A78),VLOOKUP(D78,OldInv,4,FALSE),VLOOKUP(D78,data2021,5,FALSE))</f>
        <v>https://github.com/nds-org/jupyter-cinergi</v>
      </c>
      <c r="F78" s="4" t="str">
        <f>IF(NOT(A78),VLOOKUP(D78,OldInv,5,FALSE),"")</f>
        <v>EarthCube Data Discovery Studio (CINERGI)</v>
      </c>
      <c r="G78" s="4" t="str">
        <f>IF(NOT(A78),VLOOKUP(D78,OldInv,6,FALSE),VLOOKUP(D78,data2021,6,FALSE))</f>
        <v>Jupyter environment for Cinergi; iPython notebook. Set up for Workbench demonstration at EC annual meeting. 0 Releases.</v>
      </c>
      <c r="H78" s="4" t="str">
        <f>IF(NOT(A78),VLOOKUP(D78,OldInv,7,FALSE),"")</f>
        <v>Craig Willis</v>
      </c>
      <c r="I78" s="6">
        <f>IFERROR(VLOOKUP(D78,data2021,15,FALSE),VLOOKUP(D78,OldInv,8,FALSE))</f>
        <v>43298</v>
      </c>
      <c r="J78" s="4">
        <f>IF(NOT(A78),VLOOKUP(D78,OldInv,9,FALSE),VLOOKUP(D78,data2021,16,FALSE))</f>
        <v>0</v>
      </c>
    </row>
    <row r="79" spans="1:10" ht="45" x14ac:dyDescent="0.25">
      <c r="A79" s="4" t="b">
        <v>0</v>
      </c>
      <c r="B79" s="4" t="s">
        <v>1217</v>
      </c>
      <c r="C79" s="4" t="str">
        <f>IF(NOT(A79),VLOOKUP(D79,OldInv,3,FALSE),"")</f>
        <v>Notebooks</v>
      </c>
      <c r="D79" s="4" t="s">
        <v>1012</v>
      </c>
      <c r="E79" s="4" t="s">
        <v>1218</v>
      </c>
      <c r="F79" s="4" t="str">
        <f>IF(NOT(A79),VLOOKUP(D79,OldInv,5,FALSE),"")</f>
        <v>EarthCube Data Discovery Studio (CINERGI)</v>
      </c>
      <c r="G79" s="4" t="str">
        <f>IF(NOT(A79),VLOOKUP(D79,OldInv,6,FALSE),VLOOKUP(D79,data2021,6,FALSE))</f>
        <v>Jupyter environment for Cinergi; iPython notebook. Set up for Workbench demonstration at EC annual meeting. 0 Releases.</v>
      </c>
      <c r="H79" s="4" t="str">
        <f>IF(NOT(A79),VLOOKUP(D79,OldInv,7,FALSE),"")</f>
        <v>Craig Willis</v>
      </c>
      <c r="I79" s="6">
        <f>IFERROR(VLOOKUP(D79,data2021,15,FALSE),VLOOKUP(D79,OldInv,8,FALSE))</f>
        <v>43298</v>
      </c>
      <c r="J79" s="4">
        <f>IF(NOT(A79),VLOOKUP(D79,OldInv,9,FALSE),VLOOKUP(D79,data2021,16,FALSE))</f>
        <v>0</v>
      </c>
    </row>
    <row r="80" spans="1:10" ht="60" x14ac:dyDescent="0.25">
      <c r="A80" s="4" t="b">
        <v>0</v>
      </c>
      <c r="B80" s="4" t="str">
        <f>IF(NOT(A80),VLOOKUP(D80,OldInv,2,FALSE),"")</f>
        <v>LaserChron archive data upload</v>
      </c>
      <c r="C80" s="4" t="str">
        <f>IF(NOT(A80),VLOOKUP(D80,OldInv,3,FALSE),"")</f>
        <v>application</v>
      </c>
      <c r="D80" s="4" t="s">
        <v>1013</v>
      </c>
      <c r="E80" s="4" t="str">
        <f>IF(NOT(A80),VLOOKUP(D80,OldInv,4,FALSE),VLOOKUP(D80,data2021,5,FALSE))</f>
        <v>https://github.com/EarthCubeGeochron/laserchron-uploader</v>
      </c>
      <c r="F80" s="4" t="str">
        <f>IF(NOT(A80),VLOOKUP(D80,OldInv,5,FALSE),"")</f>
        <v>EarthCube Geochron</v>
      </c>
      <c r="G80" s="4" t="str">
        <f>IF(NOT(A80),VLOOKUP(D80,OldInv,6,FALSE),VLOOKUP(D80,data2021,6,FALSE))</f>
        <v>Upload data to the LaserChron archive. Requires Python 3 (tested on Python 3.7).  It can be used for basic management of the LaserChron data S3 bucket. 0 Releases.</v>
      </c>
      <c r="H80" s="4" t="str">
        <f>IF(NOT(A80),VLOOKUP(D80,OldInv,7,FALSE),"")</f>
        <v>Daven Quinn</v>
      </c>
      <c r="I80" s="6">
        <f>IFERROR(VLOOKUP(D80,data2021,15,FALSE),VLOOKUP(D80,OldInv,8,FALSE))</f>
        <v>43817</v>
      </c>
      <c r="J80" s="4">
        <f>IF(NOT(A80),VLOOKUP(D80,OldInv,9,FALSE),VLOOKUP(D80,data2021,16,FALSE))</f>
        <v>0</v>
      </c>
    </row>
    <row r="81" spans="1:10" ht="60" x14ac:dyDescent="0.25">
      <c r="A81" s="4" t="b">
        <v>0</v>
      </c>
      <c r="B81" s="4" t="str">
        <f>IF(NOT(A81),VLOOKUP(D81,OldInv,2,FALSE),"")</f>
        <v>EarthCube Earth System Bridge MCM mapping tool</v>
      </c>
      <c r="C81" s="4" t="str">
        <f>IF(NOT(A81),VLOOKUP(D81,OldInv,3,FALSE),"")</f>
        <v>application</v>
      </c>
      <c r="D81" s="4" t="s">
        <v>397</v>
      </c>
      <c r="E81" s="4" t="str">
        <f>IF(NOT(A81),VLOOKUP(D81,OldInv,4,FALSE),VLOOKUP(D81,data2021,5,FALSE))</f>
        <v>https://github.com/mprinc/McMap</v>
      </c>
      <c r="F81" s="4" t="str">
        <f>IF(NOT(A81),VLOOKUP(D81,OldInv,5,FALSE),"")</f>
        <v>EarthCube Earth System Bridge project</v>
      </c>
      <c r="G81" s="4" t="str">
        <f>IF(NOT(A81),VLOOKUP(D81,OldInv,6,FALSE),VLOOKUP(D81,data2021,6,FALSE))</f>
        <v>EarthCube MCM Mapping tool, An interactive Modeler for the project Earth System Bridge.  Can't tell from repo content or links what the software does… 1 Release.</v>
      </c>
      <c r="H81" s="4" t="str">
        <f>IF(NOT(A81),VLOOKUP(D81,OldInv,7,FALSE),"")</f>
        <v>Sasha Rudan, sinisarudan</v>
      </c>
      <c r="I81" s="6" t="str">
        <f>IFERROR(VLOOKUP(D81,data2021,15,FALSE),VLOOKUP(D81,OldInv,8,FALSE))</f>
        <v>2019-04-05T14:15:28Z</v>
      </c>
      <c r="J81" s="4" t="str">
        <f>IF(NOT(A81),VLOOKUP(D81,OldInv,9,FALSE),VLOOKUP(D81,data2021,16,FALSE))</f>
        <v>git://github.com/mprinc/McMap.git</v>
      </c>
    </row>
    <row r="82" spans="1:10" ht="105" x14ac:dyDescent="0.25">
      <c r="A82" s="4" t="b">
        <v>0</v>
      </c>
      <c r="B82" s="4" t="str">
        <f>IF(NOT(A82),VLOOKUP(D82,OldInv,2,FALSE),"")</f>
        <v>Data Discovery Studio (CINERGI) interface on MEAN stack</v>
      </c>
      <c r="C82" s="4" t="str">
        <f>IF(NOT(A82),VLOOKUP(D82,OldInv,3,FALSE),"")</f>
        <v>application</v>
      </c>
      <c r="D82" s="4" t="s">
        <v>1014</v>
      </c>
      <c r="E82" s="4" t="str">
        <f>IF(NOT(A82),VLOOKUP(D82,OldInv,4,FALSE),VLOOKUP(D82,data2021,5,FALSE))</f>
        <v>https://github.com/asonnenschein/mean-cinergi</v>
      </c>
      <c r="F82" s="4" t="str">
        <f>IF(NOT(A82),VLOOKUP(D82,OldInv,5,FALSE),"")</f>
        <v>EarthCube Data Discovery Studio (CINERGI)</v>
      </c>
      <c r="G82" s="4" t="str">
        <f>IF(NOT(A82),VLOOKUP(D82,OldInv,6,FALSE),VLOOKUP(D82,data2021,6,FALSE))</f>
        <v>Web application which provides user and organizational management and controls in the form of command line tools and a graphical user interface to complement the CINERGI database and server ecosystem.  Base Dependencies: MongoDB v2.6.4; Node.js v0.10.29 64-bit; npmjs v1.4.16; bower v1.3.12; xml-to-cinergi v0.0.1-dev; Javascript. 0 Releases.</v>
      </c>
      <c r="H82" s="4" t="str">
        <f>IF(NOT(A82),VLOOKUP(D82,OldInv,7,FALSE),"")</f>
        <v>Adrian Sonnenschein</v>
      </c>
      <c r="I82" s="6">
        <f>IFERROR(VLOOKUP(D82,data2021,15,FALSE),VLOOKUP(D82,OldInv,8,FALSE))</f>
        <v>41943</v>
      </c>
      <c r="J82" s="4">
        <f>IF(NOT(A82),VLOOKUP(D82,OldInv,9,FALSE),VLOOKUP(D82,data2021,16,FALSE))</f>
        <v>0</v>
      </c>
    </row>
    <row r="83" spans="1:10" ht="75" x14ac:dyDescent="0.25">
      <c r="A83" s="4" t="b">
        <v>1</v>
      </c>
      <c r="B83" s="4" t="str">
        <f>IF(NOT(A83),VLOOKUP(D83,OldInv,2,FALSE),"")</f>
        <v/>
      </c>
      <c r="C83" s="4" t="str">
        <f>IF(NOT(A83),VLOOKUP(D83,OldInv,3,FALSE),"")</f>
        <v/>
      </c>
      <c r="D83" s="4" t="s">
        <v>740</v>
      </c>
      <c r="E83" s="4" t="str">
        <f>IF(NOT(A83),VLOOKUP(D83,OldInv,4,FALSE),VLOOKUP(D83,data2021,5,FALSE))</f>
        <v>https://github.com/earthcubearchitecture-project418/mercantile</v>
      </c>
      <c r="F83" s="4" t="str">
        <f>IF(NOT(A83),VLOOKUP(D83,OldInv,5,FALSE),"")</f>
        <v/>
      </c>
      <c r="G83" s="4" t="str">
        <f>IF(NOT(A83),VLOOKUP(D83,OldInv,6,FALSE),VLOOKUP(D83,data2021,6,FALSE))</f>
        <v>A refactoring of interfaces (APIs) for EarthCube graph.</v>
      </c>
      <c r="H83" s="4" t="str">
        <f>IF(NOT(A83),VLOOKUP(D83,OldInv,7,FALSE),"")</f>
        <v/>
      </c>
      <c r="I83" s="6" t="str">
        <f>IFERROR(VLOOKUP(D83,data2021,15,FALSE),VLOOKUP(D83,OldInv,8,FALSE))</f>
        <v>2020-10-12T14:35:19Z</v>
      </c>
      <c r="J83" s="4" t="str">
        <f>IF(NOT(A83),VLOOKUP(D83,OldInv,9,FALSE),VLOOKUP(D83,data2021,16,FALSE))</f>
        <v>git://github.com/earthcubearchitecture-project418/mercantile.git</v>
      </c>
    </row>
    <row r="84" spans="1:10" ht="150" x14ac:dyDescent="0.25">
      <c r="A84" s="4" t="b">
        <v>0</v>
      </c>
      <c r="B84" s="4" t="str">
        <f>IF(NOT(A84),VLOOKUP(D84,OldInv,2,FALSE),"")</f>
        <v>What About model data RCN</v>
      </c>
      <c r="C84" s="4" t="str">
        <f>IF(NOT(A84),VLOOKUP(D84,OldInv,3,FALSE),"")</f>
        <v>web site</v>
      </c>
      <c r="D84" s="4" t="s">
        <v>855</v>
      </c>
      <c r="E84" s="4" t="str">
        <f>IF(NOT(A84),VLOOKUP(D84,OldInv,4,FALSE),VLOOKUP(D84,data2021,5,FALSE))</f>
        <v>https://github.com/modeldatarcn/modeldatarcn.github.io</v>
      </c>
      <c r="F84" s="4" t="str">
        <f>IF(NOT(A84),VLOOKUP(D84,OldInv,5,FALSE),"")</f>
        <v>EarthCube RCN</v>
      </c>
      <c r="G84" s="4" t="str">
        <f>IF(NOT(A84),VLOOKUP(D84,OldInv,6,FALSE),VLOOKUP(D84,data2021,6,FALSE))</f>
        <v>EarthCube RCN: “What About Model Data?”  Determining Best Practices for Archiving and Reproducibility Website. Goal: achieve open and reproducible workflows in geoscience modeling research. Two workshops planned summer 2020; The ultimate goal of these workshops is to provide model data best practices to the community, including scientific journal publishers, and funding agencies. Github repo is for web pages, workshop organization. 0 Releases. No Readme content.</v>
      </c>
      <c r="H84" s="4" t="str">
        <f>IF(NOT(A84),VLOOKUP(D84,OldInv,7,FALSE),"")</f>
        <v>Doug Schuster, schuster@ucar.edu</v>
      </c>
      <c r="I84" s="6" t="str">
        <f>IFERROR(VLOOKUP(D84,data2021,15,FALSE),VLOOKUP(D84,OldInv,8,FALSE))</f>
        <v>2021-08-18T21:29:50Z</v>
      </c>
      <c r="J84" s="4" t="str">
        <f>IF(NOT(A84),VLOOKUP(D84,OldInv,9,FALSE),VLOOKUP(D84,data2021,16,FALSE))</f>
        <v>git://github.com/modeldatarcn/modeldatarcn.github.io.git</v>
      </c>
    </row>
    <row r="85" spans="1:10" ht="60" x14ac:dyDescent="0.25">
      <c r="A85" s="4" t="b">
        <v>0</v>
      </c>
      <c r="B85" s="4" t="str">
        <f>IF(NOT(A85),VLOOKUP(D85,OldInv,2,FALSE),"")</f>
        <v>NDS workbench Dockerfiles</v>
      </c>
      <c r="C85" s="4">
        <f>IF(NOT(A85),VLOOKUP(D85,OldInv,3,FALSE),"")</f>
        <v>0</v>
      </c>
      <c r="D85" s="4" t="s">
        <v>440</v>
      </c>
      <c r="E85" s="4" t="str">
        <f>IF(NOT(A85),VLOOKUP(D85,OldInv,4,FALSE),VLOOKUP(D85,data2021,5,FALSE))</f>
        <v>https://github.com/nds-org/ndslabs-earthcube</v>
      </c>
      <c r="F85" s="4" t="str">
        <f>IF(NOT(A85),VLOOKUP(D85,OldInv,5,FALSE),"")</f>
        <v>National Data Service</v>
      </c>
      <c r="G85" s="4" t="str">
        <f>IF(NOT(A85),VLOOKUP(D85,OldInv,6,FALSE),VLOOKUP(D85,data2021,6,FALSE))</f>
        <v>Scratch space for the Labs Workbench EarthCube services; contains DockerFile and bash sh scripts.  [Looks like docker files for NDS workbench demo]. 0 releases. No Readme.</v>
      </c>
      <c r="H85" s="4" t="str">
        <f>IF(NOT(A85),VLOOKUP(D85,OldInv,7,FALSE),"")</f>
        <v>Mike Lambert</v>
      </c>
      <c r="I85" s="6" t="str">
        <f>IFERROR(VLOOKUP(D85,data2021,15,FALSE),VLOOKUP(D85,OldInv,8,FALSE))</f>
        <v>2017-05-11T17:53:19Z</v>
      </c>
      <c r="J85" s="4" t="str">
        <f>IF(NOT(A85),VLOOKUP(D85,OldInv,9,FALSE),VLOOKUP(D85,data2021,16,FALSE))</f>
        <v>git://github.com/nds-org/ndslabs-earthcube.git</v>
      </c>
    </row>
    <row r="86" spans="1:10" ht="45" x14ac:dyDescent="0.25">
      <c r="A86" s="4" t="b">
        <v>1</v>
      </c>
      <c r="B86" s="4" t="str">
        <f>IF(NOT(A86),VLOOKUP(D86,OldInv,2,FALSE),"")</f>
        <v/>
      </c>
      <c r="C86" s="4" t="str">
        <f>IF(NOT(A86),VLOOKUP(D86,OldInv,3,FALSE),"")</f>
        <v/>
      </c>
      <c r="D86" s="4" t="s">
        <v>193</v>
      </c>
      <c r="E86" s="4" t="str">
        <f>IF(NOT(A86),VLOOKUP(D86,OldInv,4,FALSE),VLOOKUP(D86,data2021,5,FALSE))</f>
        <v>https://github.com/NeotomaDB/neotoma2</v>
      </c>
      <c r="F86" s="4" t="str">
        <f>IF(NOT(A86),VLOOKUP(D86,OldInv,5,FALSE),"")</f>
        <v/>
      </c>
      <c r="G86" s="4" t="str">
        <f>IF(NOT(A86),VLOOKUP(D86,OldInv,6,FALSE),VLOOKUP(D86,data2021,6,FALSE))</f>
        <v>Repository for the updated neotoma R package.</v>
      </c>
      <c r="H86" s="4" t="str">
        <f>IF(NOT(A86),VLOOKUP(D86,OldInv,7,FALSE),"")</f>
        <v/>
      </c>
      <c r="I86" s="6" t="str">
        <f>IFERROR(VLOOKUP(D86,data2021,15,FALSE),VLOOKUP(D86,OldInv,8,FALSE))</f>
        <v>2021-11-15T16:49:36Z</v>
      </c>
      <c r="J86" s="4" t="str">
        <f>IF(NOT(A86),VLOOKUP(D86,OldInv,9,FALSE),VLOOKUP(D86,data2021,16,FALSE))</f>
        <v>git://github.com/NeotomaDB/neotoma2.git</v>
      </c>
    </row>
    <row r="87" spans="1:10" ht="45" x14ac:dyDescent="0.25">
      <c r="A87" s="4" t="b">
        <v>0</v>
      </c>
      <c r="B87" s="4" t="str">
        <f>IF(NOT(A87),VLOOKUP(D87,OldInv,2,FALSE),"")</f>
        <v>GeoCODES iPython notebooks</v>
      </c>
      <c r="C87" s="4" t="str">
        <f>IF(NOT(A87),VLOOKUP(D87,OldInv,3,FALSE),"")</f>
        <v>Notebooks</v>
      </c>
      <c r="D87" s="4" t="s">
        <v>1015</v>
      </c>
      <c r="E87" s="4" t="str">
        <f>IF(NOT(A87),VLOOKUP(D87,OldInv,4,FALSE),VLOOKUP(D87,data2021,5,FALSE))</f>
        <v>https://github.com/earthcubearchitecture-project418/p418Notebooks</v>
      </c>
      <c r="F87" s="4" t="str">
        <f>IF(NOT(A87),VLOOKUP(D87,OldInv,5,FALSE),"")</f>
        <v>EarthCube GeoCODES</v>
      </c>
      <c r="G87" s="4" t="str">
        <f>IF(NOT(A87),VLOOKUP(D87,OldInv,6,FALSE),VLOOKUP(D87,data2021,6,FALSE))</f>
        <v>Ipython notebooks and other interactive shell interfaces to Project 418 services. 0 Releases. No Readme content.</v>
      </c>
      <c r="H87" s="4" t="str">
        <f>IF(NOT(A87),VLOOKUP(D87,OldInv,7,FALSE),"")</f>
        <v>Doug Fils, Eric Lingerfelt</v>
      </c>
      <c r="I87" s="6">
        <f>IFERROR(VLOOKUP(D87,data2021,15,FALSE),VLOOKUP(D87,OldInv,8,FALSE))</f>
        <v>43257</v>
      </c>
      <c r="J87" s="4">
        <f>IF(NOT(A87),VLOOKUP(D87,OldInv,9,FALSE),VLOOKUP(D87,data2021,16,FALSE))</f>
        <v>0</v>
      </c>
    </row>
    <row r="88" spans="1:10" ht="45" x14ac:dyDescent="0.25">
      <c r="A88" s="4" t="b">
        <v>0</v>
      </c>
      <c r="B88" s="4" t="str">
        <f>IF(NOT(A88),VLOOKUP(D88,OldInv,2,FALSE),"")</f>
        <v>GeoCODES MATLAB notebooks</v>
      </c>
      <c r="C88" s="4" t="str">
        <f>IF(NOT(A88),VLOOKUP(D88,OldInv,3,FALSE),"")</f>
        <v>Notebooks</v>
      </c>
      <c r="D88" s="4" t="s">
        <v>1016</v>
      </c>
      <c r="E88" s="4" t="str">
        <f>IF(NOT(A88),VLOOKUP(D88,OldInv,4,FALSE),VLOOKUP(D88,data2021,5,FALSE))</f>
        <v>https://github.com/earthcubearchitecture-project418/p418NotebooksMATLAB</v>
      </c>
      <c r="F88" s="4" t="str">
        <f>IF(NOT(A88),VLOOKUP(D88,OldInv,5,FALSE),"")</f>
        <v>EarthCube GeoCODES</v>
      </c>
      <c r="G88" s="4" t="str">
        <f>IF(NOT(A88),VLOOKUP(D88,OldInv,6,FALSE),VLOOKUP(D88,data2021,6,FALSE))</f>
        <v>Notebooks in MATLAB using the Livescript language for P418 Access. 0 Releases. No Readme content.</v>
      </c>
      <c r="H88" s="4" t="str">
        <f>IF(NOT(A88),VLOOKUP(D88,OldInv,7,FALSE),"")</f>
        <v>Kelly Luetkemeyer, Eric Lingerfelt</v>
      </c>
      <c r="I88" s="6">
        <f>IFERROR(VLOOKUP(D88,data2021,15,FALSE),VLOOKUP(D88,OldInv,8,FALSE))</f>
        <v>43292</v>
      </c>
      <c r="J88" s="4">
        <f>IF(NOT(A88),VLOOKUP(D88,OldInv,9,FALSE),VLOOKUP(D88,data2021,16,FALSE))</f>
        <v>0</v>
      </c>
    </row>
    <row r="89" spans="1:10" ht="30" x14ac:dyDescent="0.25">
      <c r="A89" s="4" t="b">
        <v>0</v>
      </c>
      <c r="B89" s="4" t="str">
        <f>IF(NOT(A89),VLOOKUP(D89,OldInv,2,FALSE),"")</f>
        <v>GeoCODES R Markdown notebooks</v>
      </c>
      <c r="C89" s="4" t="str">
        <f>IF(NOT(A89),VLOOKUP(D89,OldInv,3,FALSE),"")</f>
        <v>Notebooks</v>
      </c>
      <c r="D89" s="4" t="s">
        <v>1017</v>
      </c>
      <c r="E89" s="4" t="str">
        <f>IF(NOT(A89),VLOOKUP(D89,OldInv,4,FALSE),VLOOKUP(D89,data2021,5,FALSE))</f>
        <v>https://github.com/earthcubearchitecture-project418/p418NotebooksR</v>
      </c>
      <c r="F89" s="4" t="str">
        <f>IF(NOT(A89),VLOOKUP(D89,OldInv,5,FALSE),"")</f>
        <v>EarthCube GeoCODES</v>
      </c>
      <c r="G89" s="4" t="str">
        <f>IF(NOT(A89),VLOOKUP(D89,OldInv,6,FALSE),VLOOKUP(D89,data2021,6,FALSE))</f>
        <v>Notebooks in the R language for P418 Access. 0 Releases. No Readme content.</v>
      </c>
      <c r="H89" s="4" t="str">
        <f>IF(NOT(A89),VLOOKUP(D89,OldInv,7,FALSE),"")</f>
        <v>Eric Lingerfelt</v>
      </c>
      <c r="I89" s="6">
        <f>IFERROR(VLOOKUP(D89,data2021,15,FALSE),VLOOKUP(D89,OldInv,8,FALSE))</f>
        <v>43242</v>
      </c>
      <c r="J89" s="4">
        <f>IF(NOT(A89),VLOOKUP(D89,OldInv,9,FALSE),VLOOKUP(D89,data2021,16,FALSE))</f>
        <v>0</v>
      </c>
    </row>
    <row r="90" spans="1:10" ht="75" x14ac:dyDescent="0.25">
      <c r="A90" s="4" t="b">
        <v>0</v>
      </c>
      <c r="B90" s="4" t="str">
        <f>IF(NOT(A90),VLOOKUP(D90,OldInv,2,FALSE),"")</f>
        <v>GeoCODES DCAT Service Metadata conventions</v>
      </c>
      <c r="C90" s="4" t="str">
        <f>IF(NOT(A90),VLOOKUP(D90,OldInv,3,FALSE),"")</f>
        <v>Specification development</v>
      </c>
      <c r="D90" s="4" t="s">
        <v>1018</v>
      </c>
      <c r="E90" s="4" t="str">
        <f>IF(NOT(A90),VLOOKUP(D90,OldInv,4,FALSE),VLOOKUP(D90,data2021,5,FALSE))</f>
        <v>https://github.com/earthcubearchitecture-project418/p419dcatservices</v>
      </c>
      <c r="F90" s="4" t="str">
        <f>IF(NOT(A90),VLOOKUP(D90,OldInv,5,FALSE),"")</f>
        <v>EarthCube GeoCODES</v>
      </c>
      <c r="G90" s="4" t="str">
        <f>IF(NOT(A90),VLOOKUP(D90,OldInv,6,FALSE),VLOOKUP(D90,data2021,6,FALSE))</f>
        <v>Development of approaches to encode information about  DCAT Dataservices for using in Schema.org JSON-LD in EarthCube registries.  Includes documentation, example instances encoded in JSON-LD. 0 Releases.</v>
      </c>
      <c r="H90" s="4" t="str">
        <f>IF(NOT(A90),VLOOKUP(D90,OldInv,7,FALSE),"")</f>
        <v>Adam Shepherd, Stephen Richard, Doug Fils</v>
      </c>
      <c r="I90" s="6">
        <f>IFERROR(VLOOKUP(D90,data2021,15,FALSE),VLOOKUP(D90,OldInv,8,FALSE))</f>
        <v>43766</v>
      </c>
      <c r="J90" s="4">
        <f>IF(NOT(A90),VLOOKUP(D90,OldInv,9,FALSE),VLOOKUP(D90,data2021,16,FALSE))</f>
        <v>0</v>
      </c>
    </row>
    <row r="91" spans="1:10" ht="45" x14ac:dyDescent="0.25">
      <c r="A91" s="4" t="b">
        <v>1</v>
      </c>
      <c r="B91" s="4" t="str">
        <f>IF(NOT(A91),VLOOKUP(D91,OldInv,2,FALSE),"")</f>
        <v/>
      </c>
      <c r="C91" s="4" t="str">
        <f>IF(NOT(A91),VLOOKUP(D91,OldInv,3,FALSE),"")</f>
        <v/>
      </c>
      <c r="D91" s="4" t="s">
        <v>827</v>
      </c>
      <c r="E91" s="4" t="str">
        <f>IF(NOT(A91),VLOOKUP(D91,OldInv,4,FALSE),VLOOKUP(D91,data2021,5,FALSE))</f>
        <v>https://github.com/silky/ProgramOfficeRoles</v>
      </c>
      <c r="F91" s="4" t="str">
        <f>IF(NOT(A91),VLOOKUP(D91,OldInv,5,FALSE),"")</f>
        <v/>
      </c>
      <c r="G91" s="4" t="str">
        <f>IF(NOT(A91),VLOOKUP(D91,OldInv,6,FALSE),VLOOKUP(D91,data2021,6,FALSE))</f>
        <v>These are the roles and accountabilities the staff have at EarthCube</v>
      </c>
      <c r="H91" s="4" t="str">
        <f>IF(NOT(A91),VLOOKUP(D91,OldInv,7,FALSE),"")</f>
        <v/>
      </c>
      <c r="I91" s="6" t="str">
        <f>IFERROR(VLOOKUP(D91,data2021,15,FALSE),VLOOKUP(D91,OldInv,8,FALSE))</f>
        <v>2014-12-01T20:16:35Z</v>
      </c>
      <c r="J91" s="4" t="str">
        <f>IF(NOT(A91),VLOOKUP(D91,OldInv,9,FALSE),VLOOKUP(D91,data2021,16,FALSE))</f>
        <v>git://github.com/silky/ProgramOfficeRoles.git</v>
      </c>
    </row>
    <row r="92" spans="1:10" ht="45" x14ac:dyDescent="0.25">
      <c r="A92" s="4" t="b">
        <v>0</v>
      </c>
      <c r="B92" s="4" t="str">
        <f>IF(NOT(A92),VLOOKUP(D92,OldInv,2,FALSE),"")</f>
        <v>Data Discovery Studio (CINERGI) Provenance API Server</v>
      </c>
      <c r="C92" s="4" t="str">
        <f>IF(NOT(A92),VLOOKUP(D92,OldInv,3,FALSE),"")</f>
        <v>application</v>
      </c>
      <c r="D92" s="4" t="s">
        <v>1019</v>
      </c>
      <c r="E92" s="4" t="str">
        <f>IF(NOT(A92),VLOOKUP(D92,OldInv,4,FALSE),VLOOKUP(D92,data2021,5,FALSE))</f>
        <v>https://github.com/CINERGI/PROVaaS</v>
      </c>
      <c r="F92" s="4" t="str">
        <f>IF(NOT(A92),VLOOKUP(D92,OldInv,5,FALSE),"")</f>
        <v>EarthCube Data Discovery Studio (CINERGI)</v>
      </c>
      <c r="G92" s="4" t="str">
        <f>IF(NOT(A92),VLOOKUP(D92,OldInv,6,FALSE),VLOOKUP(D92,data2021,6,FALSE))</f>
        <v>The Provenance API Server for CINERGI. Python, with Docker scripts. 1 Release. No ReadMe.</v>
      </c>
      <c r="H92" s="4" t="str">
        <f>IF(NOT(A92),VLOOKUP(D92,OldInv,7,FALSE),"")</f>
        <v>Cristian Vlaescu, ci-dig, David Valentine, Tanu Malik</v>
      </c>
      <c r="I92" s="6">
        <f>IFERROR(VLOOKUP(D92,data2021,15,FALSE),VLOOKUP(D92,OldInv,8,FALSE))</f>
        <v>42625</v>
      </c>
      <c r="J92" s="4">
        <f>IF(NOT(A92),VLOOKUP(D92,OldInv,9,FALSE),VLOOKUP(D92,data2021,16,FALSE))</f>
        <v>0</v>
      </c>
    </row>
    <row r="93" spans="1:10" ht="135" x14ac:dyDescent="0.25">
      <c r="A93" s="4" t="b">
        <v>0</v>
      </c>
      <c r="B93" s="4" t="str">
        <f>IF(NOT(A93),VLOOKUP(D93,OldInv,2,FALSE),"")</f>
        <v>Ensemble Toolkit</v>
      </c>
      <c r="C93" s="4" t="str">
        <f>IF(NOT(A93),VLOOKUP(D93,OldInv,3,FALSE),"")</f>
        <v>application</v>
      </c>
      <c r="D93" s="4" t="s">
        <v>1020</v>
      </c>
      <c r="E93" s="4" t="str">
        <f>IF(NOT(A93),VLOOKUP(D93,OldInv,4,FALSE),VLOOKUP(D93,data2021,5,FALSE))</f>
        <v>https://github.com/radical-cybertools/radical.entk</v>
      </c>
      <c r="F93" s="4" t="str">
        <f>IF(NOT(A93),VLOOKUP(D93,OldInv,5,FALSE),"")</f>
        <v>EarthCube Ensemble Toolkit for Earth Sciences</v>
      </c>
      <c r="G93" s="4" t="str">
        <f>IF(NOT(A93),VLOOKUP(D93,OldInv,6,FALSE),VLOOKUP(D93,data2021,6,FALSE))</f>
        <v>Documentation for toolkit: http://radicalentk.readthedocs.io/en/latest/.  Quick overview pdf: https://github.com/radical-collaboration/hpc-workflows/blob/master/docs/presentations/Ensemble%20Toolkit%20-%20Quick%20Overview.pdf.  Research in Advanced DIstributed Cyber- infrastructure and Applications Laboratory (RADICAL);  http://radical.rutgers.edu.  56 Releases.</v>
      </c>
      <c r="H93" s="4" t="str">
        <f>IF(NOT(A93),VLOOKUP(D93,OldInv,7,FALSE),"")</f>
        <v>main github committer: Vivek Balasubramanian (vivek.balasubramanian@rutgers.edu); 13 other committers</v>
      </c>
      <c r="I93" s="6">
        <f>IFERROR(VLOOKUP(D93,data2021,15,FALSE),VLOOKUP(D93,OldInv,8,FALSE))</f>
        <v>43920</v>
      </c>
      <c r="J93" s="4">
        <f>IF(NOT(A93),VLOOKUP(D93,OldInv,9,FALSE),VLOOKUP(D93,data2021,16,FALSE))</f>
        <v>0</v>
      </c>
    </row>
    <row r="94" spans="1:10" ht="60" x14ac:dyDescent="0.25">
      <c r="A94" s="4" t="b">
        <v>0</v>
      </c>
      <c r="B94" s="4" t="str">
        <f>IF(NOT(A94),VLOOKUP(D94,OldInv,2,FALSE),"")</f>
        <v xml:space="preserve">Data Discovery Studio (CINERGI) metadata schema mapping </v>
      </c>
      <c r="C94" s="4" t="str">
        <f>IF(NOT(A94),VLOOKUP(D94,OldInv,3,FALSE),"")</f>
        <v>schema mapping</v>
      </c>
      <c r="D94" s="4" t="s">
        <v>1021</v>
      </c>
      <c r="E94" s="4" t="str">
        <f>IF(NOT(A94),VLOOKUP(D94,OldInv,4,FALSE),VLOOKUP(D94,data2021,5,FALSE))</f>
        <v>https://github.com/CINERGI/schemamapping</v>
      </c>
      <c r="F94" s="4" t="str">
        <f>IF(NOT(A94),VLOOKUP(D94,OldInv,5,FALSE),"")</f>
        <v>EarthCube Data Discovery Studio (CINERGI)</v>
      </c>
      <c r="G94" s="4" t="str">
        <f>IF(NOT(A94),VLOOKUP(D94,OldInv,6,FALSE),VLOOKUP(D94,data2021,6,FALSE))</f>
        <v>files for mapping from schema.org JSON-LD and qualified Dublin Core XML  into the ISO19139 XML metadata scheme for CINERGI pipeline. XSLT. 0 Releases.</v>
      </c>
      <c r="H94" s="4" t="str">
        <f>IF(NOT(A94),VLOOKUP(D94,OldInv,7,FALSE),"")</f>
        <v xml:space="preserve">Stephen Richard, Katrin Leinweber </v>
      </c>
      <c r="I94" s="6">
        <f>IFERROR(VLOOKUP(D94,data2021,15,FALSE),VLOOKUP(D94,OldInv,8,FALSE))</f>
        <v>43685</v>
      </c>
      <c r="J94" s="4">
        <f>IF(NOT(A94),VLOOKUP(D94,OldInv,9,FALSE),VLOOKUP(D94,data2021,16,FALSE))</f>
        <v>0</v>
      </c>
    </row>
    <row r="95" spans="1:10" ht="105" x14ac:dyDescent="0.25">
      <c r="A95" s="4" t="b">
        <v>0</v>
      </c>
      <c r="B95" s="4" t="str">
        <f>IF(NOT(A95),VLOOKUP(D95,OldInv,2,FALSE),"")</f>
        <v>GeoCODES GUI server</v>
      </c>
      <c r="C95" s="4" t="str">
        <f>IF(NOT(A95),VLOOKUP(D95,OldInv,3,FALSE),"")</f>
        <v>application</v>
      </c>
      <c r="D95" s="4" t="s">
        <v>1022</v>
      </c>
      <c r="E95" s="4" t="str">
        <f>IF(NOT(A95),VLOOKUP(D95,OldInv,4,FALSE),VLOOKUP(D95,data2021,5,FALSE))</f>
        <v>https://github.com/earthcubearchitecture-project418gui/server</v>
      </c>
      <c r="F95" s="4" t="str">
        <f>IF(NOT(A95),VLOOKUP(D95,OldInv,5,FALSE),"")</f>
        <v>EarthCube GeoCODES</v>
      </c>
      <c r="G95" s="4" t="str">
        <f>IF(NOT(A95),VLOOKUP(D95,OldInv,6,FALSE),VLOOKUP(D95,data2021,6,FALSE))</f>
        <v>Javascript, node.js application to validate JSON-LD docs describing EarthCube resources from GUI client; uses JSON schema documents for validation.  Demonstration deployed at https://earthcube.org/webapps/geocodes/registration/.   See project page at https://www.earthcube.org/p418gui. 0 Releases.</v>
      </c>
      <c r="H95" s="4" t="str">
        <f>IF(NOT(A95),VLOOKUP(D95,OldInv,7,FALSE),"")</f>
        <v>Eric Lingerfelt, Alex McNurlan, Maura Allen</v>
      </c>
      <c r="I95" s="6">
        <f>IFERROR(VLOOKUP(D95,data2021,15,FALSE),VLOOKUP(D95,OldInv,8,FALSE))</f>
        <v>43711</v>
      </c>
      <c r="J95" s="4">
        <f>IF(NOT(A95),VLOOKUP(D95,OldInv,9,FALSE),VLOOKUP(D95,data2021,16,FALSE))</f>
        <v>0</v>
      </c>
    </row>
    <row r="96" spans="1:10" ht="90" x14ac:dyDescent="0.25">
      <c r="A96" s="4" t="b">
        <v>0</v>
      </c>
      <c r="B96" s="4" t="str">
        <f>IF(NOT(A96),VLOOKUP(D96,OldInv,2,FALSE),"")</f>
        <v>Data Discovery Studio (CINERGI) Enhancer- Organization VIAF identifier</v>
      </c>
      <c r="C96" s="4" t="str">
        <f>IF(NOT(A96),VLOOKUP(D96,OldInv,3,FALSE),"")</f>
        <v>application</v>
      </c>
      <c r="D96" s="4" t="s">
        <v>1023</v>
      </c>
      <c r="E96" s="4" t="str">
        <f>IF(NOT(A96),VLOOKUP(D96,OldInv,4,FALSE),VLOOKUP(D96,data2021,5,FALSE))</f>
        <v>https://github.com/CINERGI/some_cinergi_enhancers</v>
      </c>
      <c r="F96" s="4" t="str">
        <f>IF(NOT(A96),VLOOKUP(D96,OldInv,5,FALSE),"")</f>
        <v>EarthCube Data Discovery Studio (CINERGI)</v>
      </c>
      <c r="G96" s="4" t="str">
        <f>IF(NOT(A96),VLOOKUP(D96,OldInv,6,FALSE),VLOOKUP(D96,data2021,6,FALSE))</f>
        <v>A low level API for an enhancer meant to work on CINERGI metadata objects (ISO19139 XML) to validate organizations by searching the organization names in the Virtual International Authority (VIAF) database of corporate names (http://viaf.org/), and adding VIAF identifiers to the metadata. 0 Releases</v>
      </c>
      <c r="H96" s="4" t="str">
        <f>IF(NOT(A96),VLOOKUP(D96,OldInv,7,FALSE),"")</f>
        <v>Burak Ozyurt, Raquel (Rocky)</v>
      </c>
      <c r="I96" s="6">
        <f>IFERROR(VLOOKUP(D96,data2021,15,FALSE),VLOOKUP(D96,OldInv,8,FALSE))</f>
        <v>42124</v>
      </c>
      <c r="J96" s="4">
        <f>IF(NOT(A96),VLOOKUP(D96,OldInv,9,FALSE),VLOOKUP(D96,data2021,16,FALSE))</f>
        <v>0</v>
      </c>
    </row>
    <row r="97" spans="1:10" ht="105" x14ac:dyDescent="0.25">
      <c r="A97" s="4" t="b">
        <v>0</v>
      </c>
      <c r="B97" s="4" t="str">
        <f>IF(NOT(A97),VLOOKUP(D97,OldInv,2,FALSE),"")</f>
        <v>GeoChron Sparrow data system for geochemical labs</v>
      </c>
      <c r="C97" s="4" t="str">
        <f>IF(NOT(A97),VLOOKUP(D97,OldInv,3,FALSE),"")</f>
        <v>application</v>
      </c>
      <c r="D97" s="4" t="s">
        <v>1024</v>
      </c>
      <c r="E97" s="4" t="str">
        <f>IF(NOT(A97),VLOOKUP(D97,OldInv,4,FALSE),VLOOKUP(D97,data2021,5,FALSE))</f>
        <v>https://github.com/EarthCubeGeochron/Sparrow</v>
      </c>
      <c r="F97" s="4" t="str">
        <f>IF(NOT(A97),VLOOKUP(D97,OldInv,5,FALSE),"")</f>
        <v>EarthCube Geochron</v>
      </c>
      <c r="G97" s="4" t="str">
        <f>IF(NOT(A97),VLOOKUP(D97,OldInv,6,FALSE),VLOOKUP(D97,data2021,6,FALSE))</f>
        <v xml:space="preserve">A software tool and schema+API spec for connecting laboratory measurements to data consumers. Helps labs organize their data and provide it to community data systems. See https://sparrow-data.org for more information. 4 releases.  Other repos at https://github.com/EarthCubeGeochron for deployments at various labs. </v>
      </c>
      <c r="H97" s="4" t="str">
        <f>IF(NOT(A97),VLOOKUP(D97,OldInv,7,FALSE),"")</f>
        <v>Daven Quinn, Ian Ross, Shan Ye</v>
      </c>
      <c r="I97" s="6">
        <f>IFERROR(VLOOKUP(D97,data2021,15,FALSE),VLOOKUP(D97,OldInv,8,FALSE))</f>
        <v>43922</v>
      </c>
      <c r="J97" s="4">
        <f>IF(NOT(A97),VLOOKUP(D97,OldInv,9,FALSE),VLOOKUP(D97,data2021,16,FALSE))</f>
        <v>0</v>
      </c>
    </row>
    <row r="98" spans="1:10" ht="75" x14ac:dyDescent="0.25">
      <c r="A98" s="4" t="b">
        <v>0</v>
      </c>
      <c r="B98" s="4" t="str">
        <f>IF(NOT(A98),VLOOKUP(D98,OldInv,2,FALSE),"")</f>
        <v>TAC presentation 2017</v>
      </c>
      <c r="C98" s="4">
        <f>IF(NOT(A98),VLOOKUP(D98,OldInv,3,FALSE),"")</f>
        <v>0</v>
      </c>
      <c r="D98" s="4" t="s">
        <v>468</v>
      </c>
      <c r="E98" s="4" t="str">
        <f>IF(NOT(A98),VLOOKUP(D98,OldInv,4,FALSE),VLOOKUP(D98,data2021,5,FALSE))</f>
        <v>https://github.com/SimonGoring/tac_earthcube</v>
      </c>
      <c r="F98" s="4" t="str">
        <f>IF(NOT(A98),VLOOKUP(D98,OldInv,5,FALSE),"")</f>
        <v>EarthCube Office Simon Goring</v>
      </c>
      <c r="G98" s="4" t="str">
        <f>IF(NOT(A98),VLOOKUP(D98,OldInv,6,FALSE),VLOOKUP(D98,data2021,6,FALSE))</f>
        <v>reveal.js presentation for EarthCube's Tech &amp; Architecture Committee. This presentation uses reveal.js but includes original content generated by Simon Goring. It can be run simply by opening the index.html file. 0 Releases.</v>
      </c>
      <c r="H98" s="4" t="str">
        <f>IF(NOT(A98),VLOOKUP(D98,OldInv,7,FALSE),"")</f>
        <v>Simon Goring</v>
      </c>
      <c r="I98" s="6" t="str">
        <f>IFERROR(VLOOKUP(D98,data2021,15,FALSE),VLOOKUP(D98,OldInv,8,FALSE))</f>
        <v>2017-10-05T05:20:25Z</v>
      </c>
      <c r="J98" s="4" t="str">
        <f>IF(NOT(A98),VLOOKUP(D98,OldInv,9,FALSE),VLOOKUP(D98,data2021,16,FALSE))</f>
        <v>git://github.com/SimonGoring/tac_earthcube.git</v>
      </c>
    </row>
    <row r="99" spans="1:10" ht="45" x14ac:dyDescent="0.25">
      <c r="A99" s="4" t="b">
        <v>1</v>
      </c>
      <c r="B99" s="4" t="str">
        <f>IF(NOT(A99),VLOOKUP(D99,OldInv,2,FALSE),"")</f>
        <v/>
      </c>
      <c r="C99" s="4" t="str">
        <f>IF(NOT(A99),VLOOKUP(D99,OldInv,3,FALSE),"")</f>
        <v/>
      </c>
      <c r="D99" s="4" t="s">
        <v>108</v>
      </c>
      <c r="E99" s="4" t="str">
        <f>IF(NOT(A99),VLOOKUP(D99,OldInv,4,FALSE),VLOOKUP(D99,data2021,5,FALSE))</f>
        <v>https://github.com/throughput-ec/Template</v>
      </c>
      <c r="F99" s="4" t="str">
        <f>IF(NOT(A99),VLOOKUP(D99,OldInv,5,FALSE),"")</f>
        <v/>
      </c>
      <c r="G99" s="4" t="str">
        <f>IF(NOT(A99),VLOOKUP(D99,OldInv,6,FALSE),VLOOKUP(D99,data2021,6,FALSE))</f>
        <v>A template for new repositories in the Throughput Project.</v>
      </c>
      <c r="H99" s="4" t="str">
        <f>IF(NOT(A99),VLOOKUP(D99,OldInv,7,FALSE),"")</f>
        <v/>
      </c>
      <c r="I99" s="6" t="str">
        <f>IFERROR(VLOOKUP(D99,data2021,15,FALSE),VLOOKUP(D99,OldInv,8,FALSE))</f>
        <v>2021-02-17T19:56:15Z</v>
      </c>
      <c r="J99" s="4" t="str">
        <f>IF(NOT(A99),VLOOKUP(D99,OldInv,9,FALSE),VLOOKUP(D99,data2021,16,FALSE))</f>
        <v>git://github.com/throughput-ec/Template.git</v>
      </c>
    </row>
    <row r="100" spans="1:10" ht="120" x14ac:dyDescent="0.25">
      <c r="A100" s="4" t="b">
        <v>0</v>
      </c>
      <c r="B100" s="4" t="str">
        <f>IF(NOT(A100),VLOOKUP(D100,OldInv,2,FALSE),"")</f>
        <v>Throughput API</v>
      </c>
      <c r="C100" s="4">
        <f>IF(NOT(A100),VLOOKUP(D100,OldInv,3,FALSE),"")</f>
        <v>0</v>
      </c>
      <c r="D100" s="4" t="s">
        <v>1025</v>
      </c>
      <c r="E100" s="4" t="str">
        <f>IF(NOT(A100),VLOOKUP(D100,OldInv,4,FALSE),VLOOKUP(D100,data2021,5,FALSE))</f>
        <v>https://github.com/throughput-ec/throughput_api</v>
      </c>
      <c r="F100" s="4" t="str">
        <f>IF(NOT(A100),VLOOKUP(D100,OldInv,5,FALSE),"")</f>
        <v>EarthCube Throughput</v>
      </c>
      <c r="G100" s="4" t="str">
        <f>IF(NOT(A100),VLOOKUP(D100,OldInv,6,FALSE),VLOOKUP(D100,data2021,6,FALSE))</f>
        <v>An express/nodejs API application and skeleton. This application is designed to allow users to generate simple annotations of material using web-based resources based on the API protocols defined in the W3C standards.  Annotations are generated as conformant to W3C annotation standards, and implemented using Neo4J.  Requires Neo4J instance to be available. 0 Releases.</v>
      </c>
      <c r="H100" s="4" t="str">
        <f>IF(NOT(A100),VLOOKUP(D100,OldInv,7,FALSE),"")</f>
        <v>Simon Goring</v>
      </c>
      <c r="I100" s="6">
        <f>IFERROR(VLOOKUP(D100,data2021,15,FALSE),VLOOKUP(D100,OldInv,8,FALSE))</f>
        <v>43914</v>
      </c>
      <c r="J100" s="4">
        <f>IF(NOT(A100),VLOOKUP(D100,OldInv,9,FALSE),VLOOKUP(D100,data2021,16,FALSE))</f>
        <v>0</v>
      </c>
    </row>
    <row r="101" spans="1:10" ht="60" x14ac:dyDescent="0.25">
      <c r="A101" s="4" t="b">
        <v>1</v>
      </c>
      <c r="B101" s="4" t="str">
        <f>IF(NOT(A101),VLOOKUP(D101,OldInv,2,FALSE),"")</f>
        <v/>
      </c>
      <c r="C101" s="4" t="str">
        <f>IF(NOT(A101),VLOOKUP(D101,OldInv,3,FALSE),"")</f>
        <v/>
      </c>
      <c r="D101" s="4" t="s">
        <v>812</v>
      </c>
      <c r="E101" s="4" t="str">
        <f>IF(NOT(A101),VLOOKUP(D101,OldInv,4,FALSE),VLOOKUP(D101,data2021,5,FALSE))</f>
        <v>https://github.com/throughput-ec/throughput_docs</v>
      </c>
      <c r="F101" s="4" t="str">
        <f>IF(NOT(A101),VLOOKUP(D101,OldInv,5,FALSE),"")</f>
        <v/>
      </c>
      <c r="G101" s="4" t="str">
        <f>IF(NOT(A101),VLOOKUP(D101,OldInv,6,FALSE),VLOOKUP(D101,data2021,6,FALSE))</f>
        <v>The documentation repository for Throughput.</v>
      </c>
      <c r="H101" s="4" t="str">
        <f>IF(NOT(A101),VLOOKUP(D101,OldInv,7,FALSE),"")</f>
        <v/>
      </c>
      <c r="I101" s="6" t="str">
        <f>IFERROR(VLOOKUP(D101,data2021,15,FALSE),VLOOKUP(D101,OldInv,8,FALSE))</f>
        <v>2021-11-03T01:17:03Z</v>
      </c>
      <c r="J101" s="4" t="str">
        <f>IF(NOT(A101),VLOOKUP(D101,OldInv,9,FALSE),VLOOKUP(D101,data2021,16,FALSE))</f>
        <v>git://github.com/throughput-ec/throughput_docs.git</v>
      </c>
    </row>
    <row r="102" spans="1:10" ht="120" x14ac:dyDescent="0.25">
      <c r="A102" s="4" t="b">
        <v>0</v>
      </c>
      <c r="B102" s="4" t="str">
        <f>IF(NOT(A102),VLOOKUP(D102,OldInv,2,FALSE),"")</f>
        <v>EarthCube Throughput Provenance server</v>
      </c>
      <c r="C102" s="4">
        <f>IF(NOT(A102),VLOOKUP(D102,OldInv,3,FALSE),"")</f>
        <v>0</v>
      </c>
      <c r="D102" s="4" t="s">
        <v>1026</v>
      </c>
      <c r="E102" s="4" t="str">
        <f>IF(NOT(A102),VLOOKUP(D102,OldInv,4,FALSE),VLOOKUP(D102,data2021,5,FALSE))</f>
        <v>https://github.com/throughput-ec/throughput_prov</v>
      </c>
      <c r="F102" s="4" t="str">
        <f>IF(NOT(A102),VLOOKUP(D102,OldInv,5,FALSE),"")</f>
        <v>EarthCube Throughput</v>
      </c>
      <c r="G102" s="4" t="str">
        <f>IF(NOT(A102),VLOOKUP(D102,OldInv,6,FALSE),VLOOKUP(D102,data2021,6,FALSE))</f>
        <v>Throughput update to the ESIP Labs Provisium code, and implementation of the W3C PROV-AQ note (https://provisium.io).  This a rewrite of the Provisium code started under ESIP (https://github.com/ESIPFed/provisium). It is dramatically different to apply lessons learned. It has been updated as part of EarthCube THROUGHPUT. 0 Releases.</v>
      </c>
      <c r="H102" s="4" t="str">
        <f>IF(NOT(A102),VLOOKUP(D102,OldInv,7,FALSE),"")</f>
        <v>Doug Fils</v>
      </c>
      <c r="I102" s="6">
        <f>IFERROR(VLOOKUP(D102,data2021,15,FALSE),VLOOKUP(D102,OldInv,8,FALSE))</f>
        <v>43527</v>
      </c>
      <c r="J102" s="4">
        <f>IF(NOT(A102),VLOOKUP(D102,OldInv,9,FALSE),VLOOKUP(D102,data2021,16,FALSE))</f>
        <v>0</v>
      </c>
    </row>
    <row r="103" spans="1:10" ht="135" x14ac:dyDescent="0.25">
      <c r="A103" s="4" t="b">
        <v>0</v>
      </c>
      <c r="B103" s="4" t="str">
        <f>IF(NOT(A103),VLOOKUP(D103,OldInv,2,FALSE),"")</f>
        <v>Throughput viewer service</v>
      </c>
      <c r="C103" s="4">
        <f>IF(NOT(A103),VLOOKUP(D103,OldInv,3,FALSE),"")</f>
        <v>0</v>
      </c>
      <c r="D103" s="4" t="s">
        <v>1027</v>
      </c>
      <c r="E103" s="4" t="str">
        <f>IF(NOT(A103),VLOOKUP(D103,OldInv,4,FALSE),VLOOKUP(D103,data2021,5,FALSE))</f>
        <v>https://github.com/throughput-ec/throughput_vue</v>
      </c>
      <c r="F103" s="4" t="str">
        <f>IF(NOT(A103),VLOOKUP(D103,OldInv,5,FALSE),"")</f>
        <v>EarthCube Throughput</v>
      </c>
      <c r="G103" s="4" t="str">
        <f>IF(NOT(A103),VLOOKUP(D103,OldInv,6,FALSE),VLOOKUP(D103,data2021,6,FALSE))</f>
        <v>Single page application to serve basic Throughput services (direct annotation of a graph element). This application connects to the Throughput annotation graph database. The database itself uses a data model based on the W3C Annotation standard, although modified to fit the graph database model we have developed, and further modified for several use-cases to fit with unser interaction models. 0 Releases.</v>
      </c>
      <c r="H103" s="4" t="str">
        <f>IF(NOT(A103),VLOOKUP(D103,OldInv,7,FALSE),"")</f>
        <v>Simon Goring</v>
      </c>
      <c r="I103" s="6">
        <f>IFERROR(VLOOKUP(D103,data2021,15,FALSE),VLOOKUP(D103,OldInv,8,FALSE))</f>
        <v>43914</v>
      </c>
      <c r="J103" s="4">
        <f>IF(NOT(A103),VLOOKUP(D103,OldInv,9,FALSE),VLOOKUP(D103,data2021,16,FALSE))</f>
        <v>0</v>
      </c>
    </row>
    <row r="104" spans="1:10" ht="210" x14ac:dyDescent="0.25">
      <c r="A104" s="4" t="b">
        <v>0</v>
      </c>
      <c r="B104" s="4" t="str">
        <f>IF(NOT(A104),VLOOKUP(D104,OldInv,2,FALSE),"")</f>
        <v>Throughput Annotation Database</v>
      </c>
      <c r="C104" s="4">
        <f>IF(NOT(A104),VLOOKUP(D104,OldInv,3,FALSE),"")</f>
        <v>0</v>
      </c>
      <c r="D104" s="4" t="s">
        <v>1028</v>
      </c>
      <c r="E104" s="4" t="str">
        <f>IF(NOT(A104),VLOOKUP(D104,OldInv,4,FALSE),VLOOKUP(D104,data2021,5,FALSE))</f>
        <v>https://github.com/throughput-ec/throughputdb</v>
      </c>
      <c r="F104" s="4" t="str">
        <f>IF(NOT(A104),VLOOKUP(D104,OldInv,5,FALSE),"")</f>
        <v>EarthCube Throughput</v>
      </c>
      <c r="G104" s="4" t="str">
        <f>IF(NOT(A104),VLOOKUP(D104,OldInv,6,FALSE),VLOOKUP(D104,data2021,6,FALSE))</f>
        <v>The repository for the throughput Annotation Database. Cypher Queries &amp; Case Studies. This repository contains the raw code for the neo4j Docker container, test data for populating the database, database scripts for the database schema and constraints, and helper cypher scripts.  This is a neo4j Annotation Engine designed to run in a docker container for deployment portability &amp; to facilitate reproducibility among collaborators. The intention of this engine is to provide a platform for the credentialed crowd-sourcing of scientific records and publications without requiring underlying data resources to manage additional unstructured data. 0 Releases.</v>
      </c>
      <c r="H104" s="4" t="str">
        <f>IF(NOT(A104),VLOOKUP(D104,OldInv,7,FALSE),"")</f>
        <v>Simon Goring</v>
      </c>
      <c r="I104" s="6">
        <f>IFERROR(VLOOKUP(D104,data2021,15,FALSE),VLOOKUP(D104,OldInv,8,FALSE))</f>
        <v>43904</v>
      </c>
      <c r="J104" s="4">
        <f>IF(NOT(A104),VLOOKUP(D104,OldInv,9,FALSE),VLOOKUP(D104,data2021,16,FALSE))</f>
        <v>0</v>
      </c>
    </row>
    <row r="105" spans="1:10" ht="60" x14ac:dyDescent="0.25">
      <c r="A105" s="4" t="b">
        <v>1</v>
      </c>
      <c r="B105" s="4" t="str">
        <f>IF(NOT(A105),VLOOKUP(D105,OldInv,2,FALSE),"")</f>
        <v/>
      </c>
      <c r="C105" s="4" t="str">
        <f>IF(NOT(A105),VLOOKUP(D105,OldInv,3,FALSE),"")</f>
        <v/>
      </c>
      <c r="D105" s="4" t="s">
        <v>725</v>
      </c>
      <c r="E105" s="4" t="str">
        <f>IF(NOT(A105),VLOOKUP(D105,OldInv,4,FALSE),VLOOKUP(D105,data2021,5,FALSE))</f>
        <v>https://github.com/throughput-ec/UnacquiredSites</v>
      </c>
      <c r="F105" s="4" t="str">
        <f>IF(NOT(A105),VLOOKUP(D105,OldInv,5,FALSE),"")</f>
        <v/>
      </c>
      <c r="G105" s="4" t="str">
        <f>IF(NOT(A105),VLOOKUP(D105,OldInv,6,FALSE),VLOOKUP(D105,data2021,6,FALSE))</f>
        <v>Retrieving site information from journal articles for domain data repositories, including the Neotoma Paleoecology Database (neotomadb.org)</v>
      </c>
      <c r="H105" s="4" t="str">
        <f>IF(NOT(A105),VLOOKUP(D105,OldInv,7,FALSE),"")</f>
        <v/>
      </c>
      <c r="I105" s="6" t="str">
        <f>IFERROR(VLOOKUP(D105,data2021,15,FALSE),VLOOKUP(D105,OldInv,8,FALSE))</f>
        <v>2021-01-20T04:39:58Z</v>
      </c>
      <c r="J105" s="4" t="str">
        <f>IF(NOT(A105),VLOOKUP(D105,OldInv,9,FALSE),VLOOKUP(D105,data2021,16,FALSE))</f>
        <v>git://github.com/throughput-ec/UnacquiredSites.git</v>
      </c>
    </row>
    <row r="106" spans="1:10" ht="75" x14ac:dyDescent="0.25">
      <c r="A106" s="4" t="b">
        <v>0</v>
      </c>
      <c r="B106" s="4" t="str">
        <f>IF(NOT(A106),VLOOKUP(D106,OldInv,2,FALSE),"")</f>
        <v>Digital Crust S3 pipeline upload</v>
      </c>
      <c r="C106" s="4" t="str">
        <f>IF(NOT(A106),VLOOKUP(D106,OldInv,3,FALSE),"")</f>
        <v>application</v>
      </c>
      <c r="D106" s="4" t="s">
        <v>1029</v>
      </c>
      <c r="E106" s="4" t="str">
        <f>IF(NOT(A106),VLOOKUP(D106,OldInv,4,FALSE),VLOOKUP(D106,data2021,5,FALSE))</f>
        <v>https://github.com/digitalcrust/upload-status</v>
      </c>
      <c r="F106" s="4" t="str">
        <f>IF(NOT(A106),VLOOKUP(D106,OldInv,5,FALSE),"")</f>
        <v>EarthCube Digital Crust</v>
      </c>
      <c r="G106" s="4" t="str">
        <f>IF(NOT(A106),VLOOKUP(D106,OldInv,6,FALSE),VLOOKUP(D106,data2021,6,FALSE))</f>
        <v>Listens and publishes S3 file creations to the pipeline.  Pipeline was intended to extract data for loading into searchable database, and analyzing datatypes for semantic indexing.  DockerFiles, JARs, Gradle files. 0 Releases.</v>
      </c>
      <c r="H106" s="4" t="str">
        <f>IF(NOT(A106),VLOOKUP(D106,OldInv,7,FALSE),"")</f>
        <v>Jeff Allen, Derek J. Williams</v>
      </c>
      <c r="I106" s="6">
        <f>IFERROR(VLOOKUP(D106,data2021,15,FALSE),VLOOKUP(D106,OldInv,8,FALSE))</f>
        <v>42986</v>
      </c>
      <c r="J106" s="4">
        <f>IF(NOT(A106),VLOOKUP(D106,OldInv,9,FALSE),VLOOKUP(D106,data2021,16,FALSE))</f>
        <v>0</v>
      </c>
    </row>
    <row r="107" spans="1:10" ht="45" x14ac:dyDescent="0.25">
      <c r="A107" s="4" t="b">
        <v>0</v>
      </c>
      <c r="B107" s="4" t="str">
        <f>IF(NOT(A107),VLOOKUP(D107,OldInv,2,FALSE),"")</f>
        <v>Earthcube Engagement Presentation URSI 2018</v>
      </c>
      <c r="C107" s="4">
        <f>IF(NOT(A107),VLOOKUP(D107,OldInv,3,FALSE),"")</f>
        <v>0</v>
      </c>
      <c r="D107" s="4" t="s">
        <v>869</v>
      </c>
      <c r="E107" s="4" t="str">
        <f>IF(NOT(A107),VLOOKUP(D107,OldInv,4,FALSE),VLOOKUP(D107,data2021,5,FALSE))</f>
        <v>https://github.com/ryangooch/URSI-Engagement</v>
      </c>
      <c r="F107" s="4" t="str">
        <f>IF(NOT(A107),VLOOKUP(D107,OldInv,5,FALSE),"")</f>
        <v>EarthCube Office</v>
      </c>
      <c r="G107" s="4" t="str">
        <f>IF(NOT(A107),VLOOKUP(D107,OldInv,6,FALSE),VLOOKUP(D107,data2021,6,FALSE))</f>
        <v>Repository for Analysis for the Earthcube Engagement Presentation for URSI 2018. R code, CQL, and JSON. 0 Releases. No Readme content.</v>
      </c>
      <c r="H107" s="4" t="str">
        <f>IF(NOT(A107),VLOOKUP(D107,OldInv,7,FALSE),"")</f>
        <v>Ryan Gooch, Simon Goring</v>
      </c>
      <c r="I107" s="6" t="str">
        <f>IFERROR(VLOOKUP(D107,data2021,15,FALSE),VLOOKUP(D107,OldInv,8,FALSE))</f>
        <v>2018-01-02T21:16:59Z</v>
      </c>
      <c r="J107" s="4" t="str">
        <f>IF(NOT(A107),VLOOKUP(D107,OldInv,9,FALSE),VLOOKUP(D107,data2021,16,FALSE))</f>
        <v>git://github.com/ryangooch/URSI-Engagement.git</v>
      </c>
    </row>
    <row r="108" spans="1:10" ht="75" x14ac:dyDescent="0.25">
      <c r="A108" s="4" t="b">
        <v>0</v>
      </c>
      <c r="B108" s="4" t="str">
        <f>IF(NOT(A108),VLOOKUP(D108,OldInv,2,FALSE),"")</f>
        <v>GeoCODES Web UI</v>
      </c>
      <c r="C108" s="4" t="str">
        <f>IF(NOT(A108),VLOOKUP(D108,OldInv,3,FALSE),"")</f>
        <v>web site</v>
      </c>
      <c r="D108" s="4" t="s">
        <v>1030</v>
      </c>
      <c r="E108" s="4" t="str">
        <f>IF(NOT(A108),VLOOKUP(D108,OldInv,4,FALSE),VLOOKUP(D108,data2021,5,FALSE))</f>
        <v>https://github.com/earthcubearchitecture-project418/webUI2</v>
      </c>
      <c r="F108" s="4" t="str">
        <f>IF(NOT(A108),VLOOKUP(D108,OldInv,5,FALSE),"")</f>
        <v>EarthCube GeoCODES</v>
      </c>
      <c r="G108" s="4" t="str">
        <f>IF(NOT(A108),VLOOKUP(D108,OldInv,6,FALSE),VLOOKUP(D108,data2021,6,FALSE))</f>
        <v>Web User Interface consisting of JQuery-based Components communicating with the Geodex web services. For GeoCODES demonstration; Docker files, JavaScript, CSS implementation. 0 Releases. No Readme content.</v>
      </c>
      <c r="H108" s="4" t="str">
        <f>IF(NOT(A108),VLOOKUP(D108,OldInv,7,FALSE),"")</f>
        <v>Eric Lingerfelt</v>
      </c>
      <c r="I108" s="6">
        <f>IFERROR(VLOOKUP(D108,data2021,15,FALSE),VLOOKUP(D108,OldInv,8,FALSE))</f>
        <v>43553</v>
      </c>
      <c r="J108" s="4">
        <f>IF(NOT(A108),VLOOKUP(D108,OldInv,9,FALSE),VLOOKUP(D108,data2021,16,FALSE))</f>
        <v>0</v>
      </c>
    </row>
    <row r="109" spans="1:10" ht="90" x14ac:dyDescent="0.25">
      <c r="A109" s="4" t="b">
        <v>0</v>
      </c>
      <c r="B109" s="4" t="str">
        <f>IF(NOT(A109),VLOOKUP(D109,OldInv,2,FALSE),"")</f>
        <v>Data Discovery Studio (CINERGI)-XML sitemap generation</v>
      </c>
      <c r="C109" s="4" t="str">
        <f>IF(NOT(A109),VLOOKUP(D109,OldInv,3,FALSE),"")</f>
        <v>Notebooks</v>
      </c>
      <c r="D109" s="4" t="s">
        <v>1031</v>
      </c>
      <c r="E109" s="4" t="str">
        <f>IF(NOT(A109),VLOOKUP(D109,OldInv,4,FALSE),VLOOKUP(D109,data2021,5,FALSE))</f>
        <v>https://github.com/CINERGI/xmlsitemap</v>
      </c>
      <c r="F109" s="4" t="str">
        <f>IF(NOT(A109),VLOOKUP(D109,OldInv,5,FALSE),"")</f>
        <v>EarthCube Data Discovery Studio (CINERGI)</v>
      </c>
      <c r="G109" s="4" t="str">
        <f>IF(NOT(A109),VLOOKUP(D109,OldInv,6,FALSE),VLOOKUP(D109,data2021,6,FALSE))</f>
        <v>Tools for generating xml sitemap for CINERGI catalog; linked URLs will show html versions of ISO metadata records with schema.org Dataset markup included as a script. Implemented with iPython notebooks.  Also a notebook for analyzing dataset distribution information in ISO 19139 XML metadata. 0 Releases.</v>
      </c>
      <c r="H109" s="4" t="str">
        <f>IF(NOT(A109),VLOOKUP(D109,OldInv,7,FALSE),"")</f>
        <v>Stephen Richard</v>
      </c>
      <c r="I109" s="6">
        <f>IFERROR(VLOOKUP(D109,data2021,15,FALSE),VLOOKUP(D109,OldInv,8,FALSE))</f>
        <v>43700</v>
      </c>
      <c r="J109" s="4">
        <f>IF(NOT(A109),VLOOKUP(D109,OldInv,9,FALSE),VLOOKUP(D109,data2021,16,FALSE))</f>
        <v>0</v>
      </c>
    </row>
  </sheetData>
  <hyperlinks>
    <hyperlink ref="J57" r:id="rId1" xr:uid="{5BB8BB0D-58B9-4EFC-A667-AB393551E98A}"/>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8 6 2 c 4 a - 7 0 6 2 - 4 b 7 a - a 2 f 6 - 9 a 1 3 4 5 f 4 3 f f a "   x m l n s = " h t t p : / / s c h e m a s . m i c r o s o f t . c o m / D a t a M a s h u p " > A A A A A M U H A A B Q S w M E F A A C A A g A R k N w 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B G Q 3 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N w U 4 o h G c z A B A A A 3 h Q A A B M A H A B G b 3 J t d W x h c y 9 T Z W N 0 a W 9 u M S 5 t I K I Y A C i g F A A A A A A A A A A A A A A A A A A A A A A A A A A A A O 2 Y 3 W v k N h D A 3 w P 5 H 4 z v Z Q N 7 C 4 H S h x 7 3 U N J e P y i 0 X E L 7 0 B Q j 2 5 O 1 L r L G S P L m 9 k L + 9 0 q W r C 9 7 r y 2 E Q k r z E s + M N D P S a H 7 y W k K j K P L i 2 v 6 / f H N + d n 4 m O y K g L V 6 V 3 1 H V j f U 1 E N F 0 r w X I A b m E 1 z W 2 x 7 J 4 W z B Q 5 2 e F / r v G U T S g N T 9 K 5 L t v s B l 7 4 G r z j j L Y X S F X W p C b 8 u q r 2 9 9 Q 3 M u B N H B r P V / d a t e q a 8 Y a o q f T U X c f d I D y 4 m J r 4 7 4 q t f c D C K W T V V j c k J q B S e w 9 N C j a 3 Q 1 O m o 1 N L 0 y 6 E Y R r p 1 L P 8 l O m h 5 2 3 b F Z d B x e / C O z R 2 L 4 H 0 o K Q w Y W z O P 1 m J d q 2 + N 0 N + p q x 6 4 Y w I u R b J U b 4 I 1 p X R / j e z D g O e X p 3 K P o r Z G P P j d F E W C S z f X w s F S r C q g Z H r n T E H 7 j 6 8 o u d m f C 0 L R 5 L y h v s B 1 0 / q P T + j k z p O Y X S 1 o L h n u q U 7 C g F v T c Q f n x 6 C g l + + 3 E g v N U x 7 S C f o t X / R K W y O W 6 y t W w L 5 / a U q 8 v c l y 2 m 9 5 Y F 9 v 6 m h F s j c 2 y h c o + k n 0 L e j Y x V s z A I e i B q e s Q H D s I 8 d K p n 1 S i Y e W 5 B N o I O p h 2 m u f r M m v / O a k Q 5 D 7 2 H o 3 9 u k D F S o y A K h V c q I L 0 X O s Q w l U o 5 Q g U H 0 x u z L p W I l H T P A b y i 1 u V v u i A r s g 8 2 h r U X 9 l R V s d H I A u 7 C R B F 5 l Y q o U Q a Z 6 W q N Z J 8 M E H v y C U S 0 V K 4 E r c d 4 p X K s z b b V s F B N O x m m 9 j 1 V S W a Z y o j x N t i N c t o 4 g 3 i Q O c 6 a W b P Y g 4 g W Y D h C D 9 7 Y 6 q o z J G 0 a w U u D P i t e 6 D X C p E I e z B w V v d M t Y h Y V 7 V k N Y Z I A B i T a 0 R Y G h s d k U Y 0 A f Q T b i q j p a A 1 t J A 2 j 7 L x g N m j e T t n 5 6 U y n 5 P U H v 7 s d 9 j D o 2 k 1 q + g m y 8 s 0 0 K B + I 0 g c p 1 s x V n 7 w Q W d k 9 m a V B 4 A d 9 Q X j Z b + G s e K D 3 1 A 8 2 h y e 0 i g / R U y F Q Z E W Z 2 r S l 0 j T 8 9 I w D c B c 9 y o 4 2 o O + A a R 5 j + F A Z 1 5 T v b f U q D Y C B u Z Z W O N B m C n + g k t a U U X X 0 y W Q B 4 q 2 w h b o j G o a V b b R p 8 z R 7 o A w 0 3 F m u 2 O c I N E 7 h C G O l B D p W F a H H K j y A r B h j y G o y G D n P D k l W S s Y n e L K q G F J W s 4 o q a 0 q A 5 Z J K s G V 3 Y Q V e 1 r K m W 4 D M q n O c u Q Q i b r l x M d q s K g d c 0 M a Y c w 7 F I n K O P K t d g M 8 P z v A 3 b + I S g m 7 G E o W J I Q H i 7 C x h Y F j P q m G B y K g o G S h D r s s J G T S t M k W n K 2 A K U H c y F x g N W W S 6 B K k u z A K s c 0 + t 4 H W u T w x Z q 8 t R O z f N A r h u x Q l 2 X f s k 8 J 0 T j h A c i p E W M + D Y O Y + h 7 M Y c s j r H g H Z D H K Y X h 8 3 D z 1 q W y E 5 P b R Q j w X f Q x R A P 2 g T l Q T 0 D P Z o + Y z 0 G T Z Z M i v j k 8 E S Y j H H v M L g G f b e + g H 7 n b 3 E B u H O X X A O u 9 / 1 l Y O X 0 S o g W s p r K c v P j I 5 Z f F a 6 A 9 s I I b 7 f v o U e 9 + u J n p R 0 U 9 j U 2 e l + + 1 g e 4 c e / K c v F 6 e 6 l f 5 V / u x f M 8 7 F p v 8 e f s 5 P 9 4 U / 6 T 5 n r 2 h j n 5 k 9 H H / v z P v f X 2 W V n A o / + x Z 2 o b v b G 5 I V m P z N p p 8 F 9 0 6 + X f b d e Q z k v p 2 v 9 b 9 I W 0 6 G e O 7 7 / U v E q Q x n x k + p U w M / r U R y l 5 q m k v y 9 C T P l M g T V f c w E e 1 u 8 K + p h w 2 5 t N R 8 L m p t t b 8 T m B / o T P c l h f u g 5 T S 6 q e L 8 z P K T + b 4 5 k 9 Q S w E C L Q A U A A I A C A B G Q 3 B T H 6 O 8 h a M A A A D 1 A A A A E g A A A A A A A A A A A A A A A A A A A A A A Q 2 9 u Z m l n L 1 B h Y 2 t h Z 2 U u e G 1 s U E s B A i 0 A F A A C A A g A R k N w U w / K 6 a u k A A A A 6 Q A A A B M A A A A A A A A A A A A A A A A A 7 w A A A F t D b 2 5 0 Z W 5 0 X 1 R 5 c G V z X S 5 4 b W x Q S w E C L Q A U A A I A C A B G Q 3 B T i i E Z z M A E A A D e F A A A E w A A A A A A A A A A A A A A A A D g A Q A A R m 9 y b X V s Y X M v U 2 V j d G l v b j E u b V B L B Q Y A A A A A A w A D A M I A A A D 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K w 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a X R o d W J T Z W F y Y 2 g t c m V z c G 9 u c 2 U t Y m 9 k e T w v S X R l b V B h d G g + P C 9 J d G V t T G 9 j Y X R p b 2 4 + P F N 0 Y W J s Z U V u d H J p Z X M + P E V u d H J 5 I F R 5 c G U 9 I k l z U H J p d m F 0 Z S I g V m F s d W U 9 I m w w I i A v P j x F b n R y e S B U e X B l P S J G a W x s R W 5 h Y m x l Z C I g V m F s d W U 9 I m w x I i A v P j x F b n R y e S B U e X B l P S J G a W x s Q 2 9 s d W 1 u V H l w Z X M i I F Z h b H V l P S J z Q U F B Q U F B Q U F B Q U F B Q U F B Q U F B Q U F B Q U F B Q U F B Q U F B Q U F B Q U F B Q U F B Q U F B Q U d B Q U F B Q U E 9 P S I g L z 4 8 R W 5 0 c n k g V H l w Z T 0 i R m l s b E x h c 3 R V c G R h d G V k I i B W Y W x 1 Z T 0 i Z D I w M j E t M T E t M T Z U M T U 6 M j Y 6 M T I u M j A 1 N z Y z N l 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U 3 R h d H V z I i B W Y W x 1 Z T 0 i c 0 N v b X B s Z X R l I i A v P j x F b n R y e S B U e X B l P S J B Z G R l Z F R v R G F 0 Y U 1 v Z G V s I i B W Y W x 1 Z T 0 i b D A i I C 8 + P E V u d H J 5 I F R 5 c G U 9 I k Z p b G x F c n J v c k N v d W 5 0 I i B W Y W x 1 Z T 0 i b D A i I C 8 + P E V u d H J 5 I F R 5 c G U 9 I k Z p b G x D b 3 V u d C I g V m F s d W U 9 I m w 2 N C I g L z 4 8 R W 5 0 c n k g V H l w Z T 0 i R m l s b E V y c m 9 y Q 2 9 k Z S I g V m F s d W U 9 I n N V b m t u b 3 d u I i A v P j x F b n R y e S B U e X B l P S J G a W x s V G 9 E Y X R h T W 9 k Z W x F b m F i b G V k I i B W Y W x 1 Z T 0 i b D A i I C 8 + P E V u d H J 5 I F R 5 c G U 9 I k Z p b G x P Y m p l Y 3 R U e X B l I i B W Y W x 1 Z T 0 i c 1 R h Y m x l I i A v P j x F b n R y e S B U e X B l P S J G a W x s Z W R D b 2 1 w b G V 0 Z V J l c 3 V s d F R v V 2 9 y a 3 N o Z W V 0 I i B W Y W x 1 Z T 0 i b D E i I C 8 + P E V u d H J 5 I F R 5 c G U 9 I k Z p b G x U Y X J n Z X Q i I F Z h b H V l P S J z R 2 l 0 a H V i U 2 V h c m N o X 3 J l c 3 B v b n N l X 2 J v Z H k i I C 8 + P E V u d H J 5 I F R 5 c G U 9 I k Z p b G x D b 2 x 1 b W 5 O Y W 1 l c y I g V m F s d W U 9 I n N b J n F 1 b 3 Q 7 a X R l b X M u a W Q m c X V v d D s s J n F 1 b 3 Q 7 a X R l b X M u b m 9 k Z V 9 p Z C Z x d W 9 0 O y w m c X V v d D t p d G V t c y 5 u Y W 1 l J n F 1 b 3 Q 7 L C Z x d W 9 0 O 2 l 0 Z W 1 z L m Z 1 b G x f b m F t Z S Z x d W 9 0 O y w m c X V v d D t p d G V t c y 5 w c m l 2 Y X R l J n F 1 b 3 Q 7 L C Z x d W 9 0 O 2 l 0 Z W 1 z L m 9 3 b m V y J n F 1 b 3 Q 7 L C Z x d W 9 0 O 2 l 0 Z W 1 z L m h 0 b W x f d X J s J n F 1 b 3 Q 7 L C Z x d W 9 0 O 2 l 0 Z W 1 z L m R l c 2 N y a X B 0 a W 9 u J n F 1 b 3 Q 7 L C Z x d W 9 0 O 2 l 0 Z W 1 z L m Z v c m s m c X V v d D s s J n F 1 b 3 Q 7 a X R l b X M u d X J s J n F 1 b 3 Q 7 L C Z x d W 9 0 O 2 l 0 Z W 1 z L m N v b W 1 p d H N f d X J s J n F 1 b 3 Q 7 L C Z x d W 9 0 O 2 l 0 Z W 1 z L m N v b W 1 l b n R z X 3 V y b C Z x d W 9 0 O y w m c X V v d D t p d G V t c y 5 p c 3 N 1 Z V 9 j b 2 1 t Z W 5 0 X 3 V y b C Z x d W 9 0 O y w m c X V v d D t p d G V t c y 5 y Z W x l Y X N l c 1 9 1 c m w m c X V v d D s s J n F 1 b 3 Q 7 a X R l b X M u Y 3 J l Y X R l Z F 9 h d C Z x d W 9 0 O y w m c X V v d D t p d G V t c y 5 1 c G R h d G V k X 2 F 0 J n F 1 b 3 Q 7 L C Z x d W 9 0 O 2 l 0 Z W 1 z L n B 1 c 2 h l Z F 9 h d C Z x d W 9 0 O y w m c X V v d D t p d G V t c y 5 n a X R f d X J s J n F 1 b 3 Q 7 L C Z x d W 9 0 O 2 l 0 Z W 1 z L m h v b W V w Y W d l J n F 1 b 3 Q 7 L C Z x d W 9 0 O 2 l 0 Z W 1 z L n N p e m U m c X V v d D s s J n F 1 b 3 Q 7 a X R l b X M u c 3 R h c m d h e m V y c 1 9 j b 3 V u d C Z x d W 9 0 O y w m c X V v d D t p d G V t c y 5 3 Y X R j a G V y c 1 9 j b 3 V u d C Z x d W 9 0 O y w m c X V v d D t p d G V t c y 5 s Y W 5 n d W F n Z S Z x d W 9 0 O y w m c X V v d D t p d G V t c y 5 o Y X N f a X N z d W V z J n F 1 b 3 Q 7 L C Z x d W 9 0 O 2 l 0 Z W 1 z L m h h c 1 9 w c m 9 q Z W N 0 c y Z x d W 9 0 O y w m c X V v d D t p d G V t c y 5 o Y X N f Z G 9 3 b m x v Y W R z J n F 1 b 3 Q 7 L C Z x d W 9 0 O 2 l 0 Z W 1 z L m h h c 1 9 3 a W t p J n F 1 b 3 Q 7 L C Z x d W 9 0 O 2 l 0 Z W 1 z L m h h c 1 9 w Y W d l c y Z x d W 9 0 O y w m c X V v d D t p d G V t c y 5 m b 3 J r c 1 9 j b 3 V u d C Z x d W 9 0 O y w m c X V v d D t p d G V t c y 5 v c G V u X 2 l z c 3 V l c 1 9 j b 3 V u d C Z x d W 9 0 O y w m c X V v d D t p d G V t c y 5 s a W N l b n N l L m 5 h b W U m c X V v d D s s J n F 1 b 3 Q 7 a X R l b X M u b G l j Z W 5 z Z S 5 1 c m w m c X V v d D s s J n F 1 b 3 Q 7 a X R l b X M u d G 9 w a W N z J n F 1 b 3 Q 7 L C Z x d W 9 0 O 2 l 0 Z W 1 z L n Z p c 2 l i a W x p d H k m c X V v d D s s J n F 1 b 3 Q 7 a X R l b X M u Z m 9 y a 3 M m c X V v d D s s J n F 1 b 3 Q 7 a X R l b X M u b 3 B l b l 9 p c 3 N 1 Z X M m c X V v d D s s J n F 1 b 3 Q 7 a X R l b X M u d 2 F 0 Y 2 h l c n M m c X V v d D t d I i A v P j x F b n R y e S B U e X B l P S J R d W V y e U l E I i B W Y W x 1 Z T 0 i c z R i Y z I 4 M 2 R l L T M 0 Z m U t N D N j Y y 1 h Y j g 3 L W R i N 2 I 0 O T Y y Y T V l M y I g L z 4 8 R W 5 0 c n k g V H l w Z T 0 i U m V s Y X R p b 2 5 z a G l w S W 5 m b 0 N v b n R h a W 5 l c i I g V m F s d W U 9 I n N 7 J n F 1 b 3 Q 7 Y 2 9 s d W 1 u Q 2 9 1 b n Q m c X V v d D s 6 M z c s J n F 1 b 3 Q 7 a 2 V 5 Q 2 9 s d W 1 u T m F t Z X M m c X V v d D s 6 W 1 0 s J n F 1 b 3 Q 7 c X V l c n l S Z W x h d G l v b n N o a X B z J n F 1 b 3 Q 7 O l t d L C Z x d W 9 0 O 2 N v b H V t b k l k Z W 5 0 a X R p Z X M m c X V v d D s 6 W y Z x d W 9 0 O 1 N l Y 3 R p b 2 4 x L 0 d p d G h 1 Y l N l Y X J j a C 1 y Z X N w b 2 5 z Z S 1 i b 2 R 5 L 0 F 1 d G 9 S Z W 1 v d m V k Q 2 9 s d W 1 u c z E u e 2 l 0 Z W 1 z L m l k L D B 9 J n F 1 b 3 Q 7 L C Z x d W 9 0 O 1 N l Y 3 R p b 2 4 x L 0 d p d G h 1 Y l N l Y X J j a C 1 y Z X N w b 2 5 z Z S 1 i b 2 R 5 L 0 F 1 d G 9 S Z W 1 v d m V k Q 2 9 s d W 1 u c z E u e 2 l 0 Z W 1 z L m 5 v Z G V f a W Q s M X 0 m c X V v d D s s J n F 1 b 3 Q 7 U 2 V j d G l v b j E v R 2 l 0 a H V i U 2 V h c m N o L X J l c 3 B v b n N l L W J v Z H k v Q X V 0 b 1 J l b W 9 2 Z W R D b 2 x 1 b W 5 z M S 5 7 a X R l b X M u b m F t Z S w y f S Z x d W 9 0 O y w m c X V v d D t T Z W N 0 a W 9 u M S 9 H a X R o d W J T Z W F y Y 2 g t c m V z c G 9 u c 2 U t Y m 9 k e S 9 B d X R v U m V t b 3 Z l Z E N v b H V t b n M x L n t p d G V t c y 5 m d W x s X 2 5 h b W U s M 3 0 m c X V v d D s s J n F 1 b 3 Q 7 U 2 V j d G l v b j E v R 2 l 0 a H V i U 2 V h c m N o L X J l c 3 B v b n N l L W J v Z H k v Q X V 0 b 1 J l b W 9 2 Z W R D b 2 x 1 b W 5 z M S 5 7 a X R l b X M u c H J p d m F 0 Z S w 0 f S Z x d W 9 0 O y w m c X V v d D t T Z W N 0 a W 9 u M S 9 H a X R o d W J T Z W F y Y 2 g t c m V z c G 9 u c 2 U t Y m 9 k e S 9 B d X R v U m V t b 3 Z l Z E N v b H V t b n M x L n t p d G V t c y 5 v d 2 5 l c i w 1 f S Z x d W 9 0 O y w m c X V v d D t T Z W N 0 a W 9 u M S 9 H a X R o d W J T Z W F y Y 2 g t c m V z c G 9 u c 2 U t Y m 9 k e S 9 B d X R v U m V t b 3 Z l Z E N v b H V t b n M x L n t p d G V t c y 5 o d G 1 s X 3 V y b C w 2 f S Z x d W 9 0 O y w m c X V v d D t T Z W N 0 a W 9 u M S 9 H a X R o d W J T Z W F y Y 2 g t c m V z c G 9 u c 2 U t Y m 9 k e S 9 B d X R v U m V t b 3 Z l Z E N v b H V t b n M x L n t p d G V t c y 5 k Z X N j c m l w d G l v b i w 3 f S Z x d W 9 0 O y w m c X V v d D t T Z W N 0 a W 9 u M S 9 H a X R o d W J T Z W F y Y 2 g t c m V z c G 9 u c 2 U t Y m 9 k e S 9 B d X R v U m V t b 3 Z l Z E N v b H V t b n M x L n t p d G V t c y 5 m b 3 J r L D h 9 J n F 1 b 3 Q 7 L C Z x d W 9 0 O 1 N l Y 3 R p b 2 4 x L 0 d p d G h 1 Y l N l Y X J j a C 1 y Z X N w b 2 5 z Z S 1 i b 2 R 5 L 0 F 1 d G 9 S Z W 1 v d m V k Q 2 9 s d W 1 u c z E u e 2 l 0 Z W 1 z L n V y b C w 5 f S Z x d W 9 0 O y w m c X V v d D t T Z W N 0 a W 9 u M S 9 H a X R o d W J T Z W F y Y 2 g t c m V z c G 9 u c 2 U t Y m 9 k e S 9 B d X R v U m V t b 3 Z l Z E N v b H V t b n M x L n t p d G V t c y 5 j b 2 1 t a X R z X 3 V y b C w x M H 0 m c X V v d D s s J n F 1 b 3 Q 7 U 2 V j d G l v b j E v R 2 l 0 a H V i U 2 V h c m N o L X J l c 3 B v b n N l L W J v Z H k v Q X V 0 b 1 J l b W 9 2 Z W R D b 2 x 1 b W 5 z M S 5 7 a X R l b X M u Y 2 9 t b W V u d H N f d X J s L D E x f S Z x d W 9 0 O y w m c X V v d D t T Z W N 0 a W 9 u M S 9 H a X R o d W J T Z W F y Y 2 g t c m V z c G 9 u c 2 U t Y m 9 k e S 9 B d X R v U m V t b 3 Z l Z E N v b H V t b n M x L n t p d G V t c y 5 p c 3 N 1 Z V 9 j b 2 1 t Z W 5 0 X 3 V y b C w x M n 0 m c X V v d D s s J n F 1 b 3 Q 7 U 2 V j d G l v b j E v R 2 l 0 a H V i U 2 V h c m N o L X J l c 3 B v b n N l L W J v Z H k v Q X V 0 b 1 J l b W 9 2 Z W R D b 2 x 1 b W 5 z M S 5 7 a X R l b X M u c m V s Z W F z Z X N f d X J s L D E z f S Z x d W 9 0 O y w m c X V v d D t T Z W N 0 a W 9 u M S 9 H a X R o d W J T Z W F y Y 2 g t c m V z c G 9 u c 2 U t Y m 9 k e S 9 B d X R v U m V t b 3 Z l Z E N v b H V t b n M x L n t p d G V t c y 5 j c m V h d G V k X 2 F 0 L D E 0 f S Z x d W 9 0 O y w m c X V v d D t T Z W N 0 a W 9 u M S 9 H a X R o d W J T Z W F y Y 2 g t c m V z c G 9 u c 2 U t Y m 9 k e S 9 B d X R v U m V t b 3 Z l Z E N v b H V t b n M x L n t p d G V t c y 5 1 c G R h d G V k X 2 F 0 L D E 1 f S Z x d W 9 0 O y w m c X V v d D t T Z W N 0 a W 9 u M S 9 H a X R o d W J T Z W F y Y 2 g t c m V z c G 9 u c 2 U t Y m 9 k e S 9 B d X R v U m V t b 3 Z l Z E N v b H V t b n M x L n t p d G V t c y 5 w d X N o Z W R f Y X Q s M T Z 9 J n F 1 b 3 Q 7 L C Z x d W 9 0 O 1 N l Y 3 R p b 2 4 x L 0 d p d G h 1 Y l N l Y X J j a C 1 y Z X N w b 2 5 z Z S 1 i b 2 R 5 L 0 F 1 d G 9 S Z W 1 v d m V k Q 2 9 s d W 1 u c z E u e 2 l 0 Z W 1 z L m d p d F 9 1 c m w s M T d 9 J n F 1 b 3 Q 7 L C Z x d W 9 0 O 1 N l Y 3 R p b 2 4 x L 0 d p d G h 1 Y l N l Y X J j a C 1 y Z X N w b 2 5 z Z S 1 i b 2 R 5 L 0 F 1 d G 9 S Z W 1 v d m V k Q 2 9 s d W 1 u c z E u e 2 l 0 Z W 1 z L m h v b W V w Y W d l L D E 4 f S Z x d W 9 0 O y w m c X V v d D t T Z W N 0 a W 9 u M S 9 H a X R o d W J T Z W F y Y 2 g t c m V z c G 9 u c 2 U t Y m 9 k e S 9 B d X R v U m V t b 3 Z l Z E N v b H V t b n M x L n t p d G V t c y 5 z a X p l L D E 5 f S Z x d W 9 0 O y w m c X V v d D t T Z W N 0 a W 9 u M S 9 H a X R o d W J T Z W F y Y 2 g t c m V z c G 9 u c 2 U t Y m 9 k e S 9 B d X R v U m V t b 3 Z l Z E N v b H V t b n M x L n t p d G V t c y 5 z d G F y Z 2 F 6 Z X J z X 2 N v d W 5 0 L D I w f S Z x d W 9 0 O y w m c X V v d D t T Z W N 0 a W 9 u M S 9 H a X R o d W J T Z W F y Y 2 g t c m V z c G 9 u c 2 U t Y m 9 k e S 9 B d X R v U m V t b 3 Z l Z E N v b H V t b n M x L n t p d G V t c y 5 3 Y X R j a G V y c 1 9 j b 3 V u d C w y M X 0 m c X V v d D s s J n F 1 b 3 Q 7 U 2 V j d G l v b j E v R 2 l 0 a H V i U 2 V h c m N o L X J l c 3 B v b n N l L W J v Z H k v Q X V 0 b 1 J l b W 9 2 Z W R D b 2 x 1 b W 5 z M S 5 7 a X R l b X M u b G F u Z 3 V h Z 2 U s M j J 9 J n F 1 b 3 Q 7 L C Z x d W 9 0 O 1 N l Y 3 R p b 2 4 x L 0 d p d G h 1 Y l N l Y X J j a C 1 y Z X N w b 2 5 z Z S 1 i b 2 R 5 L 0 F 1 d G 9 S Z W 1 v d m V k Q 2 9 s d W 1 u c z E u e 2 l 0 Z W 1 z L m h h c 1 9 p c 3 N 1 Z X M s M j N 9 J n F 1 b 3 Q 7 L C Z x d W 9 0 O 1 N l Y 3 R p b 2 4 x L 0 d p d G h 1 Y l N l Y X J j a C 1 y Z X N w b 2 5 z Z S 1 i b 2 R 5 L 0 F 1 d G 9 S Z W 1 v d m V k Q 2 9 s d W 1 u c z E u e 2 l 0 Z W 1 z L m h h c 1 9 w c m 9 q Z W N 0 c y w y N H 0 m c X V v d D s s J n F 1 b 3 Q 7 U 2 V j d G l v b j E v R 2 l 0 a H V i U 2 V h c m N o L X J l c 3 B v b n N l L W J v Z H k v Q X V 0 b 1 J l b W 9 2 Z W R D b 2 x 1 b W 5 z M S 5 7 a X R l b X M u a G F z X 2 R v d 2 5 s b 2 F k c y w y N X 0 m c X V v d D s s J n F 1 b 3 Q 7 U 2 V j d G l v b j E v R 2 l 0 a H V i U 2 V h c m N o L X J l c 3 B v b n N l L W J v Z H k v Q X V 0 b 1 J l b W 9 2 Z W R D b 2 x 1 b W 5 z M S 5 7 a X R l b X M u a G F z X 3 d p a 2 k s M j Z 9 J n F 1 b 3 Q 7 L C Z x d W 9 0 O 1 N l Y 3 R p b 2 4 x L 0 d p d G h 1 Y l N l Y X J j a C 1 y Z X N w b 2 5 z Z S 1 i b 2 R 5 L 0 F 1 d G 9 S Z W 1 v d m V k Q 2 9 s d W 1 u c z E u e 2 l 0 Z W 1 z L m h h c 1 9 w Y W d l c y w y N 3 0 m c X V v d D s s J n F 1 b 3 Q 7 U 2 V j d G l v b j E v R 2 l 0 a H V i U 2 V h c m N o L X J l c 3 B v b n N l L W J v Z H k v Q X V 0 b 1 J l b W 9 2 Z W R D b 2 x 1 b W 5 z M S 5 7 a X R l b X M u Z m 9 y a 3 N f Y 2 9 1 b n Q s M j h 9 J n F 1 b 3 Q 7 L C Z x d W 9 0 O 1 N l Y 3 R p b 2 4 x L 0 d p d G h 1 Y l N l Y X J j a C 1 y Z X N w b 2 5 z Z S 1 i b 2 R 5 L 0 F 1 d G 9 S Z W 1 v d m V k Q 2 9 s d W 1 u c z E u e 2 l 0 Z W 1 z L m 9 w Z W 5 f a X N z d W V z X 2 N v d W 5 0 L D I 5 f S Z x d W 9 0 O y w m c X V v d D t T Z W N 0 a W 9 u M S 9 H a X R o d W J T Z W F y Y 2 g t c m V z c G 9 u c 2 U t Y m 9 k e S 9 B d X R v U m V t b 3 Z l Z E N v b H V t b n M x L n t p d G V t c y 5 s a W N l b n N l L m 5 h b W U s M z B 9 J n F 1 b 3 Q 7 L C Z x d W 9 0 O 1 N l Y 3 R p b 2 4 x L 0 d p d G h 1 Y l N l Y X J j a C 1 y Z X N w b 2 5 z Z S 1 i b 2 R 5 L 0 F 1 d G 9 S Z W 1 v d m V k Q 2 9 s d W 1 u c z E u e 2 l 0 Z W 1 z L m x p Y 2 V u c 2 U u d X J s L D M x f S Z x d W 9 0 O y w m c X V v d D t T Z W N 0 a W 9 u M S 9 H a X R o d W J T Z W F y Y 2 g t c m V z c G 9 u c 2 U t Y m 9 k e S 9 B d X R v U m V t b 3 Z l Z E N v b H V t b n M x L n t p d G V t c y 5 0 b 3 B p Y 3 M s M z J 9 J n F 1 b 3 Q 7 L C Z x d W 9 0 O 1 N l Y 3 R p b 2 4 x L 0 d p d G h 1 Y l N l Y X J j a C 1 y Z X N w b 2 5 z Z S 1 i b 2 R 5 L 0 F 1 d G 9 S Z W 1 v d m V k Q 2 9 s d W 1 u c z E u e 2 l 0 Z W 1 z L n Z p c 2 l i a W x p d H k s M z N 9 J n F 1 b 3 Q 7 L C Z x d W 9 0 O 1 N l Y 3 R p b 2 4 x L 0 d p d G h 1 Y l N l Y X J j a C 1 y Z X N w b 2 5 z Z S 1 i b 2 R 5 L 0 F 1 d G 9 S Z W 1 v d m V k Q 2 9 s d W 1 u c z E u e 2 l 0 Z W 1 z L m Z v c m t z L D M 0 f S Z x d W 9 0 O y w m c X V v d D t T Z W N 0 a W 9 u M S 9 H a X R o d W J T Z W F y Y 2 g t c m V z c G 9 u c 2 U t Y m 9 k e S 9 B d X R v U m V t b 3 Z l Z E N v b H V t b n M x L n t p d G V t c y 5 v c G V u X 2 l z c 3 V l c y w z N X 0 m c X V v d D s s J n F 1 b 3 Q 7 U 2 V j d G l v b j E v R 2 l 0 a H V i U 2 V h c m N o L X J l c 3 B v b n N l L W J v Z H k v Q X V 0 b 1 J l b W 9 2 Z W R D b 2 x 1 b W 5 z M S 5 7 a X R l b X M u d 2 F 0 Y 2 h l c n M s M z Z 9 J n F 1 b 3 Q 7 X S w m c X V v d D t D b 2 x 1 b W 5 D b 3 V u d C Z x d W 9 0 O z o z N y w m c X V v d D t L Z X l D b 2 x 1 b W 5 O Y W 1 l c y Z x d W 9 0 O z p b X S w m c X V v d D t D b 2 x 1 b W 5 J Z G V u d G l 0 a W V z J n F 1 b 3 Q 7 O l s m c X V v d D t T Z W N 0 a W 9 u M S 9 H a X R o d W J T Z W F y Y 2 g t c m V z c G 9 u c 2 U t Y m 9 k e S 9 B d X R v U m V t b 3 Z l Z E N v b H V t b n M x L n t p d G V t c y 5 p Z C w w f S Z x d W 9 0 O y w m c X V v d D t T Z W N 0 a W 9 u M S 9 H a X R o d W J T Z W F y Y 2 g t c m V z c G 9 u c 2 U t Y m 9 k e S 9 B d X R v U m V t b 3 Z l Z E N v b H V t b n M x L n t p d G V t c y 5 u b 2 R l X 2 l k L D F 9 J n F 1 b 3 Q 7 L C Z x d W 9 0 O 1 N l Y 3 R p b 2 4 x L 0 d p d G h 1 Y l N l Y X J j a C 1 y Z X N w b 2 5 z Z S 1 i b 2 R 5 L 0 F 1 d G 9 S Z W 1 v d m V k Q 2 9 s d W 1 u c z E u e 2 l 0 Z W 1 z L m 5 h b W U s M n 0 m c X V v d D s s J n F 1 b 3 Q 7 U 2 V j d G l v b j E v R 2 l 0 a H V i U 2 V h c m N o L X J l c 3 B v b n N l L W J v Z H k v Q X V 0 b 1 J l b W 9 2 Z W R D b 2 x 1 b W 5 z M S 5 7 a X R l b X M u Z n V s b F 9 u Y W 1 l L D N 9 J n F 1 b 3 Q 7 L C Z x d W 9 0 O 1 N l Y 3 R p b 2 4 x L 0 d p d G h 1 Y l N l Y X J j a C 1 y Z X N w b 2 5 z Z S 1 i b 2 R 5 L 0 F 1 d G 9 S Z W 1 v d m V k Q 2 9 s d W 1 u c z E u e 2 l 0 Z W 1 z L n B y a X Z h d G U s N H 0 m c X V v d D s s J n F 1 b 3 Q 7 U 2 V j d G l v b j E v R 2 l 0 a H V i U 2 V h c m N o L X J l c 3 B v b n N l L W J v Z H k v Q X V 0 b 1 J l b W 9 2 Z W R D b 2 x 1 b W 5 z M S 5 7 a X R l b X M u b 3 d u Z X I s N X 0 m c X V v d D s s J n F 1 b 3 Q 7 U 2 V j d G l v b j E v R 2 l 0 a H V i U 2 V h c m N o L X J l c 3 B v b n N l L W J v Z H k v Q X V 0 b 1 J l b W 9 2 Z W R D b 2 x 1 b W 5 z M S 5 7 a X R l b X M u a H R t b F 9 1 c m w s N n 0 m c X V v d D s s J n F 1 b 3 Q 7 U 2 V j d G l v b j E v R 2 l 0 a H V i U 2 V h c m N o L X J l c 3 B v b n N l L W J v Z H k v Q X V 0 b 1 J l b W 9 2 Z W R D b 2 x 1 b W 5 z M S 5 7 a X R l b X M u Z G V z Y 3 J p c H R p b 2 4 s N 3 0 m c X V v d D s s J n F 1 b 3 Q 7 U 2 V j d G l v b j E v R 2 l 0 a H V i U 2 V h c m N o L X J l c 3 B v b n N l L W J v Z H k v Q X V 0 b 1 J l b W 9 2 Z W R D b 2 x 1 b W 5 z M S 5 7 a X R l b X M u Z m 9 y a y w 4 f S Z x d W 9 0 O y w m c X V v d D t T Z W N 0 a W 9 u M S 9 H a X R o d W J T Z W F y Y 2 g t c m V z c G 9 u c 2 U t Y m 9 k e S 9 B d X R v U m V t b 3 Z l Z E N v b H V t b n M x L n t p d G V t c y 5 1 c m w s O X 0 m c X V v d D s s J n F 1 b 3 Q 7 U 2 V j d G l v b j E v R 2 l 0 a H V i U 2 V h c m N o L X J l c 3 B v b n N l L W J v Z H k v Q X V 0 b 1 J l b W 9 2 Z W R D b 2 x 1 b W 5 z M S 5 7 a X R l b X M u Y 2 9 t b W l 0 c 1 9 1 c m w s M T B 9 J n F 1 b 3 Q 7 L C Z x d W 9 0 O 1 N l Y 3 R p b 2 4 x L 0 d p d G h 1 Y l N l Y X J j a C 1 y Z X N w b 2 5 z Z S 1 i b 2 R 5 L 0 F 1 d G 9 S Z W 1 v d m V k Q 2 9 s d W 1 u c z E u e 2 l 0 Z W 1 z L m N v b W 1 l b n R z X 3 V y b C w x M X 0 m c X V v d D s s J n F 1 b 3 Q 7 U 2 V j d G l v b j E v R 2 l 0 a H V i U 2 V h c m N o L X J l c 3 B v b n N l L W J v Z H k v Q X V 0 b 1 J l b W 9 2 Z W R D b 2 x 1 b W 5 z M S 5 7 a X R l b X M u a X N z d W V f Y 2 9 t b W V u d F 9 1 c m w s M T J 9 J n F 1 b 3 Q 7 L C Z x d W 9 0 O 1 N l Y 3 R p b 2 4 x L 0 d p d G h 1 Y l N l Y X J j a C 1 y Z X N w b 2 5 z Z S 1 i b 2 R 5 L 0 F 1 d G 9 S Z W 1 v d m V k Q 2 9 s d W 1 u c z E u e 2 l 0 Z W 1 z L n J l b G V h c 2 V z X 3 V y b C w x M 3 0 m c X V v d D s s J n F 1 b 3 Q 7 U 2 V j d G l v b j E v R 2 l 0 a H V i U 2 V h c m N o L X J l c 3 B v b n N l L W J v Z H k v Q X V 0 b 1 J l b W 9 2 Z W R D b 2 x 1 b W 5 z M S 5 7 a X R l b X M u Y 3 J l Y X R l Z F 9 h d C w x N H 0 m c X V v d D s s J n F 1 b 3 Q 7 U 2 V j d G l v b j E v R 2 l 0 a H V i U 2 V h c m N o L X J l c 3 B v b n N l L W J v Z H k v Q X V 0 b 1 J l b W 9 2 Z W R D b 2 x 1 b W 5 z M S 5 7 a X R l b X M u d X B k Y X R l Z F 9 h d C w x N X 0 m c X V v d D s s J n F 1 b 3 Q 7 U 2 V j d G l v b j E v R 2 l 0 a H V i U 2 V h c m N o L X J l c 3 B v b n N l L W J v Z H k v Q X V 0 b 1 J l b W 9 2 Z W R D b 2 x 1 b W 5 z M S 5 7 a X R l b X M u c H V z a G V k X 2 F 0 L D E 2 f S Z x d W 9 0 O y w m c X V v d D t T Z W N 0 a W 9 u M S 9 H a X R o d W J T Z W F y Y 2 g t c m V z c G 9 u c 2 U t Y m 9 k e S 9 B d X R v U m V t b 3 Z l Z E N v b H V t b n M x L n t p d G V t c y 5 n a X R f d X J s L D E 3 f S Z x d W 9 0 O y w m c X V v d D t T Z W N 0 a W 9 u M S 9 H a X R o d W J T Z W F y Y 2 g t c m V z c G 9 u c 2 U t Y m 9 k e S 9 B d X R v U m V t b 3 Z l Z E N v b H V t b n M x L n t p d G V t c y 5 o b 2 1 l c G F n Z S w x O H 0 m c X V v d D s s J n F 1 b 3 Q 7 U 2 V j d G l v b j E v R 2 l 0 a H V i U 2 V h c m N o L X J l c 3 B v b n N l L W J v Z H k v Q X V 0 b 1 J l b W 9 2 Z W R D b 2 x 1 b W 5 z M S 5 7 a X R l b X M u c 2 l 6 Z S w x O X 0 m c X V v d D s s J n F 1 b 3 Q 7 U 2 V j d G l v b j E v R 2 l 0 a H V i U 2 V h c m N o L X J l c 3 B v b n N l L W J v Z H k v Q X V 0 b 1 J l b W 9 2 Z W R D b 2 x 1 b W 5 z M S 5 7 a X R l b X M u c 3 R h c m d h e m V y c 1 9 j b 3 V u d C w y M H 0 m c X V v d D s s J n F 1 b 3 Q 7 U 2 V j d G l v b j E v R 2 l 0 a H V i U 2 V h c m N o L X J l c 3 B v b n N l L W J v Z H k v Q X V 0 b 1 J l b W 9 2 Z W R D b 2 x 1 b W 5 z M S 5 7 a X R l b X M u d 2 F 0 Y 2 h l c n N f Y 2 9 1 b n Q s M j F 9 J n F 1 b 3 Q 7 L C Z x d W 9 0 O 1 N l Y 3 R p b 2 4 x L 0 d p d G h 1 Y l N l Y X J j a C 1 y Z X N w b 2 5 z Z S 1 i b 2 R 5 L 0 F 1 d G 9 S Z W 1 v d m V k Q 2 9 s d W 1 u c z E u e 2 l 0 Z W 1 z L m x h b m d 1 Y W d l L D I y f S Z x d W 9 0 O y w m c X V v d D t T Z W N 0 a W 9 u M S 9 H a X R o d W J T Z W F y Y 2 g t c m V z c G 9 u c 2 U t Y m 9 k e S 9 B d X R v U m V t b 3 Z l Z E N v b H V t b n M x L n t p d G V t c y 5 o Y X N f a X N z d W V z L D I z f S Z x d W 9 0 O y w m c X V v d D t T Z W N 0 a W 9 u M S 9 H a X R o d W J T Z W F y Y 2 g t c m V z c G 9 u c 2 U t Y m 9 k e S 9 B d X R v U m V t b 3 Z l Z E N v b H V t b n M x L n t p d G V t c y 5 o Y X N f c H J v a m V j d H M s M j R 9 J n F 1 b 3 Q 7 L C Z x d W 9 0 O 1 N l Y 3 R p b 2 4 x L 0 d p d G h 1 Y l N l Y X J j a C 1 y Z X N w b 2 5 z Z S 1 i b 2 R 5 L 0 F 1 d G 9 S Z W 1 v d m V k Q 2 9 s d W 1 u c z E u e 2 l 0 Z W 1 z L m h h c 1 9 k b 3 d u b G 9 h Z H M s M j V 9 J n F 1 b 3 Q 7 L C Z x d W 9 0 O 1 N l Y 3 R p b 2 4 x L 0 d p d G h 1 Y l N l Y X J j a C 1 y Z X N w b 2 5 z Z S 1 i b 2 R 5 L 0 F 1 d G 9 S Z W 1 v d m V k Q 2 9 s d W 1 u c z E u e 2 l 0 Z W 1 z L m h h c 1 9 3 a W t p L D I 2 f S Z x d W 9 0 O y w m c X V v d D t T Z W N 0 a W 9 u M S 9 H a X R o d W J T Z W F y Y 2 g t c m V z c G 9 u c 2 U t Y m 9 k e S 9 B d X R v U m V t b 3 Z l Z E N v b H V t b n M x L n t p d G V t c y 5 o Y X N f c G F n Z X M s M j d 9 J n F 1 b 3 Q 7 L C Z x d W 9 0 O 1 N l Y 3 R p b 2 4 x L 0 d p d G h 1 Y l N l Y X J j a C 1 y Z X N w b 2 5 z Z S 1 i b 2 R 5 L 0 F 1 d G 9 S Z W 1 v d m V k Q 2 9 s d W 1 u c z E u e 2 l 0 Z W 1 z L m Z v c m t z X 2 N v d W 5 0 L D I 4 f S Z x d W 9 0 O y w m c X V v d D t T Z W N 0 a W 9 u M S 9 H a X R o d W J T Z W F y Y 2 g t c m V z c G 9 u c 2 U t Y m 9 k e S 9 B d X R v U m V t b 3 Z l Z E N v b H V t b n M x L n t p d G V t c y 5 v c G V u X 2 l z c 3 V l c 1 9 j b 3 V u d C w y O X 0 m c X V v d D s s J n F 1 b 3 Q 7 U 2 V j d G l v b j E v R 2 l 0 a H V i U 2 V h c m N o L X J l c 3 B v b n N l L W J v Z H k v Q X V 0 b 1 J l b W 9 2 Z W R D b 2 x 1 b W 5 z M S 5 7 a X R l b X M u b G l j Z W 5 z Z S 5 u Y W 1 l L D M w f S Z x d W 9 0 O y w m c X V v d D t T Z W N 0 a W 9 u M S 9 H a X R o d W J T Z W F y Y 2 g t c m V z c G 9 u c 2 U t Y m 9 k e S 9 B d X R v U m V t b 3 Z l Z E N v b H V t b n M x L n t p d G V t c y 5 s a W N l b n N l L n V y b C w z M X 0 m c X V v d D s s J n F 1 b 3 Q 7 U 2 V j d G l v b j E v R 2 l 0 a H V i U 2 V h c m N o L X J l c 3 B v b n N l L W J v Z H k v Q X V 0 b 1 J l b W 9 2 Z W R D b 2 x 1 b W 5 z M S 5 7 a X R l b X M u d G 9 w a W N z L D M y f S Z x d W 9 0 O y w m c X V v d D t T Z W N 0 a W 9 u M S 9 H a X R o d W J T Z W F y Y 2 g t c m V z c G 9 u c 2 U t Y m 9 k e S 9 B d X R v U m V t b 3 Z l Z E N v b H V t b n M x L n t p d G V t c y 5 2 a X N p Y m l s a X R 5 L D M z f S Z x d W 9 0 O y w m c X V v d D t T Z W N 0 a W 9 u M S 9 H a X R o d W J T Z W F y Y 2 g t c m V z c G 9 u c 2 U t Y m 9 k e S 9 B d X R v U m V t b 3 Z l Z E N v b H V t b n M x L n t p d G V t c y 5 m b 3 J r c y w z N H 0 m c X V v d D s s J n F 1 b 3 Q 7 U 2 V j d G l v b j E v R 2 l 0 a H V i U 2 V h c m N o L X J l c 3 B v b n N l L W J v Z H k v Q X V 0 b 1 J l b W 9 2 Z W R D b 2 x 1 b W 5 z M S 5 7 a X R l b X M u b 3 B l b l 9 p c 3 N 1 Z X M s M z V 9 J n F 1 b 3 Q 7 L C Z x d W 9 0 O 1 N l Y 3 R p b 2 4 x L 0 d p d G h 1 Y l N l Y X J j a C 1 y Z X N w b 2 5 z Z S 1 i b 2 R 5 L 0 F 1 d G 9 S Z W 1 v d m V k Q 2 9 s d W 1 u c z E u e 2 l 0 Z W 1 z L n d h d G N o Z X J z L D M 2 f S Z x d W 9 0 O 1 0 s J n F 1 b 3 Q 7 U m V s Y X R p b 2 5 z a G l w S W 5 m b y Z x d W 9 0 O z p b X X 0 i I C 8 + P C 9 T d G F i b G V F b n R y a W V z P j w v S X R l b T 4 8 S X R l b T 4 8 S X R l b U x v Y 2 F 0 a W 9 u P j x J d G V t V H l w Z T 5 G b 3 J t d W x h P C 9 J d G V t V H l w Z T 4 8 S X R l b V B h d G g + U 2 V j d G l v b j E v R 2 l 0 a H V i U 2 V h c m N o L X J l c 3 B v b n N l L W J v Z H k v U 2 9 1 c m N l P C 9 J d G V t U G F 0 a D 4 8 L 0 l 0 Z W 1 M b 2 N h d G l v b j 4 8 U 3 R h Y m x l R W 5 0 c m l l c y A v P j w v S X R l b T 4 8 S X R l b T 4 8 S X R l b U x v Y 2 F 0 a W 9 u P j x J d G V t V H l w Z T 5 G b 3 J t d W x h P C 9 J d G V t V H l w Z T 4 8 S X R l b V B h d G g + U 2 V j d G l v b j E v R 2 l 0 a H V i U 2 V h c m N o L X J l c 3 B v b n N l L W J v Z H k v Q 2 9 u d m V y d G V k J T I w d G 8 l M j B U Y W J s Z T w v S X R l b V B h d G g + P C 9 J d G V t T G 9 j Y X R p b 2 4 + P F N 0 Y W J s Z U V u d H J p Z X M g L z 4 8 L 0 l 0 Z W 0 + P E l 0 Z W 0 + P E l 0 Z W 1 M b 2 N h d G l v b j 4 8 S X R l b V R 5 c G U + R m 9 y b X V s Y T w v S X R l b V R 5 c G U + P E l 0 Z W 1 Q Y X R o P l N l Y 3 R p b 2 4 x L 0 d p d G h 1 Y l N l Y X J j a C 1 y Z X N w b 2 5 z Z S 1 i b 2 R 5 L 1 R y Y W 5 z c G 9 z Z W Q l M j B U Y W J s Z T w v S X R l b V B h d G g + P C 9 J d G V t T G 9 j Y X R p b 2 4 + P F N 0 Y W J s Z U V u d H J p Z X M g L z 4 8 L 0 l 0 Z W 0 + P E l 0 Z W 0 + P E l 0 Z W 1 M b 2 N h d G l v b j 4 8 S X R l b V R 5 c G U + R m 9 y b X V s Y T w v S X R l b V R 5 c G U + P E l 0 Z W 1 Q Y X R o P l N l Y 3 R p b 2 4 x L 0 d p d G h 1 Y l N l Y X J j a C 1 y Z X N w b 2 5 z Z S 1 i b 2 R 5 L 1 B y b 2 1 v d G V k J T I w S G V h Z G V y c z w v S X R l b V B h d G g + P C 9 J d G V t T G 9 j Y X R p b 2 4 + P F N 0 Y W J s Z U V u d H J p Z X M g L z 4 8 L 0 l 0 Z W 0 + P E l 0 Z W 0 + P E l 0 Z W 1 M b 2 N h d G l v b j 4 8 S X R l b V R 5 c G U + R m 9 y b X V s Y T w v S X R l b V R 5 c G U + P E l 0 Z W 1 Q Y X R o P l N l Y 3 R p b 2 4 x L 0 d p d G h 1 Y l N l Y X J j a C 1 y Z X N w b 2 5 z Z S 1 i b 2 R 5 L 0 N o Y W 5 n Z W Q l M j B U e X B l P C 9 J d G V t U G F 0 a D 4 8 L 0 l 0 Z W 1 M b 2 N h d G l v b j 4 8 U 3 R h Y m x l R W 5 0 c m l l c y A v P j w v S X R l b T 4 8 S X R l b T 4 8 S X R l b U x v Y 2 F 0 a W 9 u P j x J d G V t V H l w Z T 5 G b 3 J t d W x h P C 9 J d G V t V H l w Z T 4 8 S X R l b V B h d G g + U 2 V j d G l v b j E v R 2 l 0 a H V i U 2 V h c m N o L X J l c 3 B v b n N l L W J v Z H k v R X h w Y W 5 k Z W Q l M j B p d G V t c z w v S X R l b V B h d G g + P C 9 J d G V t T G 9 j Y X R p b 2 4 + P F N 0 Y W J s Z U V u d H J p Z X M g L z 4 8 L 0 l 0 Z W 0 + P E l 0 Z W 0 + P E l 0 Z W 1 M b 2 N h d G l v b j 4 8 S X R l b V R 5 c G U + R m 9 y b X V s Y T w v S X R l b V R 5 c G U + P E l 0 Z W 1 Q Y X R o P l N l Y 3 R p b 2 4 x L 0 d p d G h 1 Y l N l Y X J j a C 1 y Z X N w b 2 5 z Z S 1 i b 2 R 5 L 0 V 4 c G F u Z G V k J T I w a X R l b X M x P C 9 J d G V t U G F 0 a D 4 8 L 0 l 0 Z W 1 M b 2 N h d G l v b j 4 8 U 3 R h Y m x l R W 5 0 c m l l c y A v P j w v S X R l b T 4 8 S X R l b T 4 8 S X R l b U x v Y 2 F 0 a W 9 u P j x J d G V t V H l w Z T 5 G b 3 J t d W x h P C 9 J d G V t V H l w Z T 4 8 S X R l b V B h d G g + U 2 V j d G l v b j E v R 2 l 0 a H V i U 2 V h c m N o L X J l c 3 B v b n N l L W J v Z H k v U m V t b 3 Z l Z C U y M E 9 0 a G V y J T I w Q 2 9 s d W 1 u c z w v S X R l b V B h d G g + P C 9 J d G V t T G 9 j Y X R p b 2 4 + P F N 0 Y W J s Z U V u d H J p Z X M g L z 4 8 L 0 l 0 Z W 0 + P E l 0 Z W 0 + P E l 0 Z W 1 M b 2 N h d G l v b j 4 8 S X R l b V R 5 c G U + R m 9 y b X V s Y T w v S X R l b V R 5 c G U + P E l 0 Z W 1 Q Y X R o P l N l Y 3 R p b 2 4 x L 0 d p d G h 1 Y l N l Y X J j a C 1 y Z X N w b 2 5 z Z S 1 i b 2 R 5 L 0 V 4 c G F u Z G V k J T I w a X R l b X M u b G l j Z W 5 z Z T w v S X R l b V B h d G g + P C 9 J d G V t T G 9 j Y X R p b 2 4 + P F N 0 Y W J s Z U V u d H J p Z X M g L z 4 8 L 0 l 0 Z W 0 + P E l 0 Z W 0 + P E l 0 Z W 1 M b 2 N h d G l v b j 4 8 S X R l b V R 5 c G U + R m 9 y b X V s Y T w v S X R l b V R 5 c G U + P E l 0 Z W 1 Q Y X R o P l N l Y 3 R p b 2 4 x L 0 d p d G h 1 Y l N l Y X J j a C 1 y Z X N w b 2 5 z Z S 1 i b 2 R 5 L 1 J l b W 9 2 Z W Q l M j B P d G h l c i U y M E N v b H V t b n M x P C 9 J d G V t U G F 0 a D 4 8 L 0 l 0 Z W 1 M b 2 N h d G l v b j 4 8 U 3 R h Y m x l R W 5 0 c m l l c y A v P j w v S X R l b T 4 8 S X R l b T 4 8 S X R l b U x v Y 2 F 0 a W 9 u P j x J d G V t V H l w Z T 5 G b 3 J t d W x h P C 9 J d G V t V H l w Z T 4 8 S X R l b V B h d G g + U 2 V j d G l v b j E v R 2 l 0 a H V i U 2 V h c m N o L X J l c 3 B v b n N l L W J v Z H k v R X h 0 c m F j d G V k J T I w V m F s d W V z P C 9 J d G V t U G F 0 a D 4 8 L 0 l 0 Z W 1 M b 2 N h d G l v b j 4 8 U 3 R h Y m x l R W 5 0 c m l l c y A v P j w v S X R l b T 4 8 L 0 l 0 Z W 1 z P j w v T G 9 j Y W x Q Y W N r Y W d l T W V 0 Y W R h d G F G a W x l P h Y A A A B Q S w U G A A A A A A A A A A A A A A A A A A A A A A A A J g E A A A E A A A D Q j J 3 f A R X R E Y x 6 A M B P w p f r A Q A A A N k r L s z H 2 K 1 H k u w j h + Z u z c g A A A A A A g A A A A A A E G Y A A A A B A A A g A A A A 4 0 e s u g 5 e x U f 4 I / 2 w z T N H t P T o m m 1 K j D d 2 I s h p v F 2 R M 2 4 A A A A A D o A A A A A C A A A g A A A A B W o X E w F N Q U j T A T k / q F 9 u H N S X b L 0 S z H P B X 3 P q F q A F U W t Q A A A A e c X r a k / G 8 7 1 J a Q Z B Q J l k 9 s 1 B B 2 n K D + z b D W z T N p G 7 B O g t 1 S L q O c p L / 2 i 5 t h Y 5 W 2 L 6 Y q G D W o / 2 R X H w l 7 R H n M m V 4 E 7 0 d R G E 7 T c M a L U 9 R A U P l E t A A A A A C U + A n u F J D T X B S Y 2 C S m f Q K o J r M y h b 9 T y q S y 2 7 f Y a i U A h x f J g s W i A 5 q H m D k + R N O z i B 5 P w B + Q 5 H h q / 0 1 V d e i y q 3 L w = = < / D a t a M a s h u p > 
</file>

<file path=customXml/itemProps1.xml><?xml version="1.0" encoding="utf-8"?>
<ds:datastoreItem xmlns:ds="http://schemas.openxmlformats.org/officeDocument/2006/customXml" ds:itemID="{FDBD36A8-EB65-4D6E-961A-24C6106F1F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EarthCubeRepos2021</vt:lpstr>
      <vt:lpstr>NewInventory</vt:lpstr>
      <vt:lpstr>ContentType</vt:lpstr>
      <vt:lpstr>oldInventory</vt:lpstr>
      <vt:lpstr>OldNewMapping</vt:lpstr>
      <vt:lpstr>GithubSearch-response-bodyQuery</vt:lpstr>
      <vt:lpstr>NewInventoryWFormulas</vt:lpstr>
      <vt:lpstr>data2021</vt:lpstr>
      <vt:lpstr>OldInv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2021-11-16T13:54:13Z</dcterms:created>
  <dcterms:modified xsi:type="dcterms:W3CDTF">2021-11-17T00:33:43Z</dcterms:modified>
</cp:coreProperties>
</file>