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sus\Desktop\PRI\Statistics\"/>
    </mc:Choice>
  </mc:AlternateContent>
  <xr:revisionPtr revIDLastSave="0" documentId="13_ncr:1_{EADA4A3E-4E11-4416-8C4F-9C787CFCCFE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N18" i="1"/>
  <c r="N20" i="1" s="1"/>
  <c r="E31" i="2"/>
  <c r="F27" i="2"/>
  <c r="E27" i="2"/>
  <c r="F26" i="2"/>
  <c r="E26" i="2"/>
  <c r="F20" i="2"/>
  <c r="E20" i="2"/>
  <c r="F19" i="2"/>
  <c r="E19" i="2"/>
  <c r="F13" i="2"/>
  <c r="E13" i="2"/>
  <c r="G13" i="2" s="1"/>
  <c r="G11" i="2"/>
  <c r="G12" i="2"/>
  <c r="V13" i="1"/>
  <c r="W13" i="1"/>
  <c r="W14" i="1" s="1"/>
  <c r="U13" i="1"/>
  <c r="X13" i="1"/>
  <c r="V12" i="1"/>
  <c r="V14" i="1" s="1"/>
  <c r="W12" i="1"/>
  <c r="U12" i="1"/>
  <c r="O13" i="1"/>
  <c r="N13" i="1"/>
  <c r="M13" i="1"/>
  <c r="O12" i="1"/>
  <c r="N12" i="1"/>
  <c r="N14" i="1"/>
  <c r="O14" i="1"/>
  <c r="M12" i="1"/>
  <c r="P13" i="1"/>
  <c r="P12" i="1"/>
  <c r="M14" i="1"/>
  <c r="H12" i="1"/>
  <c r="H13" i="1"/>
  <c r="G14" i="1"/>
  <c r="F14" i="1"/>
  <c r="E14" i="1"/>
  <c r="H14" i="1" s="1"/>
  <c r="U14" i="1" l="1"/>
  <c r="X12" i="1"/>
  <c r="X14" i="1" s="1"/>
  <c r="P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8A011A-1357-436F-A443-EF31489120E1}" keepAlive="1" name="Query - globalterrorismdb_0718dist" description="Connection to the 'globalterrorismdb_0718dist' query in the workbook." type="5" refreshedVersion="8" background="1" saveData="1">
    <dbPr connection="Provider=Microsoft.Mashup.OleDb.1;Data Source=$Workbook$;Location=globalterrorismdb_0718dist;Extended Properties=&quot;&quot;" command="SELECT * FROM [globalterrorismdb_0718dist]"/>
  </connection>
</connections>
</file>

<file path=xl/sharedStrings.xml><?xml version="1.0" encoding="utf-8"?>
<sst xmlns="http://schemas.openxmlformats.org/spreadsheetml/2006/main" count="72" uniqueCount="42">
  <si>
    <t>Girls</t>
  </si>
  <si>
    <t>Boys</t>
  </si>
  <si>
    <t>Mean</t>
  </si>
  <si>
    <t>Standard Deviation</t>
  </si>
  <si>
    <t>Size</t>
  </si>
  <si>
    <t>-</t>
  </si>
  <si>
    <t xml:space="preserve">  Validate the claim with 5% LoS (Level of Significance).</t>
  </si>
  <si>
    <t>Hypotheses:</t>
  </si>
  <si>
    <r>
      <rPr>
        <b/>
        <sz val="12"/>
        <color theme="1"/>
        <rFont val="Calibri"/>
        <family val="2"/>
        <scheme val="minor"/>
      </rPr>
      <t>Question 1.</t>
    </r>
    <r>
      <rPr>
        <sz val="12"/>
        <color theme="1"/>
        <rFont val="Calibri"/>
        <family val="2"/>
        <scheme val="minor"/>
      </rPr>
      <t xml:space="preserve"> There is an assumption that there is no significant difference between boys and girls with respect to intelligence. Tests are conducted on two groups and the following are the observations</t>
    </r>
  </si>
  <si>
    <r>
      <rPr>
        <b/>
        <sz val="12"/>
        <color theme="1"/>
        <rFont val="Calibri"/>
        <family val="2"/>
        <scheme val="minor"/>
      </rPr>
      <t xml:space="preserve">Null Hypothesis (H₀) </t>
    </r>
    <r>
      <rPr>
        <sz val="12"/>
        <color theme="1"/>
        <rFont val="Calibri"/>
        <family val="2"/>
        <scheme val="minor"/>
      </rPr>
      <t>: There is no difference between girls and boys with respect to intelligence.</t>
    </r>
  </si>
  <si>
    <r>
      <rPr>
        <b/>
        <sz val="12"/>
        <color theme="1"/>
        <rFont val="Calibri"/>
        <family val="2"/>
        <scheme val="minor"/>
      </rPr>
      <t xml:space="preserve">Alternative Hypothesis (H₁) </t>
    </r>
    <r>
      <rPr>
        <sz val="12"/>
        <color theme="1"/>
        <rFont val="Calibri"/>
        <family val="2"/>
        <scheme val="minor"/>
      </rPr>
      <t>: There is a difference of intelligence between girls and boys.</t>
    </r>
  </si>
  <si>
    <t>df</t>
  </si>
  <si>
    <t>P-value</t>
  </si>
  <si>
    <t>Total</t>
  </si>
  <si>
    <t xml:space="preserve">Introduction to Statistics - Assesment - Page-1 </t>
  </si>
  <si>
    <t>Introduction to Statistics - Assesment - Page-2</t>
  </si>
  <si>
    <t>Question 2. Analyze the below data and tell whether you can conclude that smoking causes cancer or not?</t>
  </si>
  <si>
    <t>Category</t>
  </si>
  <si>
    <t>Diagnosed as Cancer</t>
  </si>
  <si>
    <t>Without Cancer</t>
  </si>
  <si>
    <t>Smokers</t>
  </si>
  <si>
    <t>Non-Smokers</t>
  </si>
  <si>
    <t>Observed (O)</t>
  </si>
  <si>
    <t>Expected (E)</t>
  </si>
  <si>
    <t>(O-E)^2/E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</si>
  <si>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</si>
  <si>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p-value</t>
  </si>
  <si>
    <t>Observed(O)</t>
  </si>
  <si>
    <t>Expected(E)</t>
  </si>
  <si>
    <t>(O - E)^2/E</t>
  </si>
  <si>
    <r>
      <t>X</t>
    </r>
    <r>
      <rPr>
        <b/>
        <vertAlign val="superscript"/>
        <sz val="12"/>
        <color theme="1"/>
        <rFont val="Calibri"/>
        <family val="2"/>
        <scheme val="minor"/>
      </rPr>
      <t xml:space="preserve">2 </t>
    </r>
  </si>
  <si>
    <t>Df</t>
  </si>
  <si>
    <r>
      <rPr>
        <b/>
        <sz val="12"/>
        <color theme="1"/>
        <rFont val="Calibri"/>
        <family val="2"/>
        <scheme val="minor"/>
      </rPr>
      <t xml:space="preserve">Null Hypothesis (H₀) </t>
    </r>
    <r>
      <rPr>
        <sz val="12"/>
        <color theme="1"/>
        <rFont val="Calibri"/>
        <family val="2"/>
        <scheme val="minor"/>
      </rPr>
      <t>: Smoking Causes Cancer</t>
    </r>
  </si>
  <si>
    <r>
      <rPr>
        <b/>
        <sz val="12"/>
        <color theme="1"/>
        <rFont val="Calibri"/>
        <family val="2"/>
        <scheme val="minor"/>
      </rPr>
      <t xml:space="preserve">Alternative Hypothesis (H₁) </t>
    </r>
    <r>
      <rPr>
        <sz val="12"/>
        <color theme="1"/>
        <rFont val="Calibri"/>
        <family val="2"/>
        <scheme val="minor"/>
      </rPr>
      <t>: Smoking Does Not Cause Cancer</t>
    </r>
  </si>
  <si>
    <t xml:space="preserve">      As P-Value is  "1.1256E-06" or "0.0000011256" </t>
  </si>
  <si>
    <t>P-value &lt; 0.05</t>
  </si>
  <si>
    <t xml:space="preserve">             Hence , Null Hypothesis (H0) is REJECTED.</t>
  </si>
  <si>
    <t xml:space="preserve">       And , Alternative Hypothesis can be ACCEPTED.</t>
  </si>
  <si>
    <t xml:space="preserve">                            As P-Value is   "0.0000884657" </t>
  </si>
  <si>
    <t xml:space="preserve">            P-value &lt; 0.05</t>
  </si>
  <si>
    <t xml:space="preserve">                             Hence , Null Hypothesis (H0) is REJECTED.</t>
  </si>
  <si>
    <t xml:space="preserve">                    And , Alternative Hypothesis can be ACCEPTED.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</si>
</sst>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6" borderId="5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0" xfId="0" applyFont="1" applyFill="1" applyAlignment="1">
      <alignment horizontal="center" vertical="center"/>
    </xf>
    <xf numFmtId="0" fontId="5" fillId="6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5" fillId="0" borderId="0" xfId="0" applyFont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</cellXfs>
  <cellStyles count="1">
    <cellStyle name="Normal" xfId="0" builtinId="0"/>
  </cellStyles>
  <dxfs count="3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855589</xdr:colOff>
      <xdr:row>17</xdr:row>
      <xdr:rowOff>201914</xdr:rowOff>
    </xdr:from>
    <xdr:ext cx="175369" cy="9719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846D6D8-3BA1-46ED-B994-E08CB0FD008C}"/>
            </a:ext>
          </a:extLst>
        </xdr:cNvPr>
        <xdr:cNvSpPr txBox="1"/>
      </xdr:nvSpPr>
      <xdr:spPr>
        <a:xfrm rot="16442669">
          <a:off x="10805268" y="4676895"/>
          <a:ext cx="971932" cy="175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7FEE1-9084-4394-8C7D-4BB9B09E1BD8}" name="Table1" displayName="Table1" ref="D11:H14" totalsRowShown="0" headerRowDxfId="33" headerRowBorderDxfId="32" tableBorderDxfId="31" totalsRowBorderDxfId="30">
  <autoFilter ref="D11:H14" xr:uid="{5147FEE1-9084-4394-8C7D-4BB9B09E1BD8}"/>
  <tableColumns count="5">
    <tableColumn id="1" xr3:uid="{937EDE40-7C57-48A1-8CFF-D3FD67FBDCD4}" name="-" dataDxfId="29"/>
    <tableColumn id="2" xr3:uid="{EC5D7C82-DF7A-428A-856A-48BC9A777E85}" name="Mean" dataDxfId="28"/>
    <tableColumn id="3" xr3:uid="{E0E71579-B98E-4E5D-B104-607B0FC5A184}" name="Standard Deviation" dataDxfId="27"/>
    <tableColumn id="4" xr3:uid="{2006593B-231C-4FAD-8450-A6201B1230F5}" name="Size" dataDxfId="26"/>
    <tableColumn id="5" xr3:uid="{1DC21A01-03FF-431F-AAC3-C3609E4BCD0D}" name="Total" dataDxfId="9">
      <calculatedColumnFormula>SUM(Table1[[#This Row],[Mean]:[Size]])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8C9879-FFE0-404B-ADAC-8DA550B02CDF}" name="Table14" displayName="Table14" ref="L11:P14" totalsRowShown="0" headerRowDxfId="17" headerRowBorderDxfId="15" tableBorderDxfId="16" totalsRowBorderDxfId="14">
  <autoFilter ref="L11:P14" xr:uid="{E28C9879-FFE0-404B-ADAC-8DA550B02CDF}"/>
  <tableColumns count="5">
    <tableColumn id="1" xr3:uid="{7BBD8C53-1E68-4F17-AF8E-295E719661FB}" name="-" dataDxfId="13"/>
    <tableColumn id="2" xr3:uid="{8619A26E-4BC0-4819-B9EC-4C8D6BCCB69E}" name="Mean" dataDxfId="12"/>
    <tableColumn id="3" xr3:uid="{C1CB376C-8C96-470F-A723-DD24826B0D4C}" name="Standard Deviation" dataDxfId="11"/>
    <tableColumn id="4" xr3:uid="{23713049-FD23-4893-A238-4112C39B1678}" name="Size" dataDxfId="10"/>
    <tableColumn id="5" xr3:uid="{69AF583C-F7D2-4601-BCD6-F404BABC5943}" name="Total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041534-82E8-47C3-852B-964C7E6069E3}" name="Table145" displayName="Table145" ref="T11:X14" totalsRowShown="0" headerRowDxfId="8" headerRowBorderDxfId="6" tableBorderDxfId="7" totalsRowBorderDxfId="5">
  <autoFilter ref="T11:X14" xr:uid="{DC041534-82E8-47C3-852B-964C7E6069E3}"/>
  <tableColumns count="5">
    <tableColumn id="1" xr3:uid="{5163271A-39D3-4407-9B11-B3F454060EA5}" name="-" dataDxfId="4"/>
    <tableColumn id="2" xr3:uid="{D18994AE-A0AE-4D7C-AFE4-D18A0E980667}" name="Mean" dataDxfId="3"/>
    <tableColumn id="3" xr3:uid="{A69FE3B7-5F30-4D83-8186-BEBA235D6F8D}" name="Standard Deviation" dataDxfId="2"/>
    <tableColumn id="4" xr3:uid="{0B6D5B98-BCCF-4F76-B664-9974AE3BD287}" name="Size" dataDxfId="1"/>
    <tableColumn id="5" xr3:uid="{EAD89882-394B-455B-9CC0-9E2DF6851FDC}" name="Total"/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2E11A3-9F09-49AF-850A-B76A14367D9C}" name="Table2" displayName="Table2" ref="D10:G13" totalsRowShown="0" headerRowDxfId="19" dataDxfId="18" headerRowBorderDxfId="24" tableBorderDxfId="25" totalsRowBorderDxfId="23">
  <autoFilter ref="D10:G13" xr:uid="{CD2E11A3-9F09-49AF-850A-B76A14367D9C}"/>
  <tableColumns count="4">
    <tableColumn id="1" xr3:uid="{60BE14E3-9E5B-424F-A275-F519A343486E}" name="Category" dataDxfId="22"/>
    <tableColumn id="2" xr3:uid="{95BC666E-5CB1-4FBE-BD03-46AE872EA6E6}" name="Diagnosed as Cancer" dataDxfId="21"/>
    <tableColumn id="3" xr3:uid="{B20C6E06-B409-4065-BC3E-DE67EEFEC983}" name="Without Cancer" dataDxfId="20"/>
    <tableColumn id="4" xr3:uid="{6C19AE77-FC97-42A2-A87D-49F2D5C34097}" name="Total" dataDxfId="0">
      <calculatedColumnFormula>SUM(Table2[[#This Row],[Diagnosed as Cancer]:[Without Cancer]])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zoomScale="56" workbookViewId="0">
      <selection activeCell="H33" sqref="H33"/>
    </sheetView>
  </sheetViews>
  <sheetFormatPr defaultRowHeight="14.4" x14ac:dyDescent="0.3"/>
  <cols>
    <col min="1" max="1" width="8.88671875" style="1"/>
    <col min="4" max="4" width="16.88671875" customWidth="1"/>
    <col min="5" max="5" width="12.5546875" customWidth="1"/>
    <col min="6" max="6" width="19.44140625" customWidth="1"/>
    <col min="7" max="7" width="12.5546875" customWidth="1"/>
    <col min="12" max="12" width="16.88671875" customWidth="1"/>
    <col min="13" max="13" width="10.33203125" bestFit="1" customWidth="1"/>
    <col min="14" max="14" width="21.77734375" bestFit="1" customWidth="1"/>
    <col min="15" max="15" width="8.6640625" bestFit="1" customWidth="1"/>
    <col min="19" max="21" width="12" bestFit="1" customWidth="1"/>
    <col min="22" max="22" width="22.88671875" bestFit="1" customWidth="1"/>
    <col min="23" max="24" width="12" bestFit="1" customWidth="1"/>
  </cols>
  <sheetData>
    <row r="1" spans="2:24" s="2" customFormat="1" ht="28.8" customHeight="1" x14ac:dyDescent="0.35">
      <c r="B1" s="2" t="s">
        <v>14</v>
      </c>
    </row>
    <row r="2" spans="2:24" s="1" customFormat="1" ht="9.6" customHeight="1" x14ac:dyDescent="0.3"/>
    <row r="4" spans="2:24" ht="18.600000000000001" customHeight="1" x14ac:dyDescent="0.3">
      <c r="C4" s="3" t="s">
        <v>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1"/>
      <c r="W4" s="1"/>
      <c r="X4" s="1"/>
    </row>
    <row r="5" spans="2:24" ht="6.6" customHeight="1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7" spans="2:24" ht="19.8" customHeight="1" x14ac:dyDescent="0.3">
      <c r="E7" s="13" t="s">
        <v>6</v>
      </c>
      <c r="F7" s="13"/>
      <c r="G7" s="13"/>
      <c r="H7" s="14"/>
    </row>
    <row r="8" spans="2:24" ht="19.8" customHeight="1" x14ac:dyDescent="0.3"/>
    <row r="9" spans="2:24" ht="19.8" customHeight="1" x14ac:dyDescent="0.3">
      <c r="D9" s="13" t="s">
        <v>22</v>
      </c>
      <c r="L9" s="13" t="s">
        <v>23</v>
      </c>
      <c r="T9" s="13" t="s">
        <v>24</v>
      </c>
    </row>
    <row r="11" spans="2:24" ht="25.2" customHeight="1" x14ac:dyDescent="0.3">
      <c r="D11" s="7" t="s">
        <v>5</v>
      </c>
      <c r="E11" s="8" t="s">
        <v>2</v>
      </c>
      <c r="F11" s="8" t="s">
        <v>3</v>
      </c>
      <c r="G11" s="9" t="s">
        <v>4</v>
      </c>
      <c r="H11" s="35" t="s">
        <v>13</v>
      </c>
      <c r="L11" s="7" t="s">
        <v>5</v>
      </c>
      <c r="M11" s="8" t="s">
        <v>2</v>
      </c>
      <c r="N11" s="8" t="s">
        <v>3</v>
      </c>
      <c r="O11" s="9" t="s">
        <v>4</v>
      </c>
      <c r="P11" s="35" t="s">
        <v>13</v>
      </c>
      <c r="T11" s="7" t="s">
        <v>5</v>
      </c>
      <c r="U11" s="8" t="s">
        <v>2</v>
      </c>
      <c r="V11" s="8" t="s">
        <v>3</v>
      </c>
      <c r="W11" s="9" t="s">
        <v>4</v>
      </c>
      <c r="X11" s="35" t="s">
        <v>13</v>
      </c>
    </row>
    <row r="12" spans="2:24" ht="25.2" customHeight="1" x14ac:dyDescent="0.3">
      <c r="D12" s="5" t="s">
        <v>0</v>
      </c>
      <c r="E12" s="4">
        <v>89</v>
      </c>
      <c r="F12" s="4">
        <v>4</v>
      </c>
      <c r="G12" s="6">
        <v>50</v>
      </c>
      <c r="H12" s="34">
        <f>SUM(Table1[[#This Row],[Mean]:[Size]])</f>
        <v>143</v>
      </c>
      <c r="L12" s="5" t="s">
        <v>0</v>
      </c>
      <c r="M12" s="4">
        <f>143*171/354</f>
        <v>69.076271186440678</v>
      </c>
      <c r="N12" s="4">
        <f>143*13/353</f>
        <v>5.2662889518413598</v>
      </c>
      <c r="O12" s="6">
        <f>143*170/354</f>
        <v>68.672316384180789</v>
      </c>
      <c r="P12" s="29">
        <f>SUM(Table14[[#This Row],[Mean]:[Size]])</f>
        <v>143.01487652246283</v>
      </c>
      <c r="T12" s="5" t="s">
        <v>0</v>
      </c>
      <c r="U12" s="4">
        <f>(Table1[[#This Row],[Mean]]-Table14[[#This Row],[Mean]])^2/Table14[[#This Row],[Mean]]</f>
        <v>5.7466183831036641</v>
      </c>
      <c r="V12" s="4">
        <f>(Table1[[#This Row],[Standard Deviation]]-Table14[[#This Row],[Standard Deviation]])^2/Table14[[#This Row],[Standard Deviation]]</f>
        <v>0.30448152849547488</v>
      </c>
      <c r="W12" s="4">
        <f>(Table1[[#This Row],[Size]]-Table14[[#This Row],[Size]])^2/Table14[[#This Row],[Size]]</f>
        <v>5.0770880830701355</v>
      </c>
      <c r="X12" s="29" t="b">
        <f>Table145[[#This Row],[Mean]]=SUM(Table145[[#This Row],[Mean]:[Size]])</f>
        <v>0</v>
      </c>
    </row>
    <row r="13" spans="2:24" ht="25.2" customHeight="1" x14ac:dyDescent="0.3">
      <c r="D13" s="10" t="s">
        <v>1</v>
      </c>
      <c r="E13" s="11">
        <v>82</v>
      </c>
      <c r="F13" s="11">
        <v>9</v>
      </c>
      <c r="G13" s="12">
        <v>120</v>
      </c>
      <c r="H13" s="33">
        <f>SUM(Table1[[#This Row],[Mean]:[Size]])</f>
        <v>211</v>
      </c>
      <c r="L13" s="10" t="s">
        <v>1</v>
      </c>
      <c r="M13" s="11">
        <f>211*171/354</f>
        <v>101.92372881355932</v>
      </c>
      <c r="N13" s="11">
        <f>211*13/354</f>
        <v>7.7485875706214689</v>
      </c>
      <c r="O13" s="12">
        <f>211*170/354</f>
        <v>101.32768361581921</v>
      </c>
      <c r="P13" s="29">
        <f>SUM(Table14[[#This Row],[Mean]:[Size]])</f>
        <v>211</v>
      </c>
      <c r="T13" s="10" t="s">
        <v>1</v>
      </c>
      <c r="U13" s="4">
        <f>(Table1[[#This Row],[Mean]]-Table14[[#This Row],[Mean]])^2/Table14[[#This Row],[Mean]]</f>
        <v>3.8946276245678861</v>
      </c>
      <c r="V13" s="4">
        <f>(Table1[[#This Row],[Standard Deviation]]-Table14[[#This Row],[Standard Deviation]])^2/Table14[[#This Row],[Standard Deviation]]</f>
        <v>0.2021056165565765</v>
      </c>
      <c r="W13" s="4">
        <f>(Table1[[#This Row],[Size]]-Table14[[#This Row],[Size]])^2/Table14[[#This Row],[Size]]</f>
        <v>3.4408701226494283</v>
      </c>
      <c r="X13" s="29">
        <f>SUM(Table145[[#This Row],[Mean]:[Size]])</f>
        <v>7.5376033637738917</v>
      </c>
    </row>
    <row r="14" spans="2:24" ht="25.2" customHeight="1" x14ac:dyDescent="0.3">
      <c r="D14" s="30" t="s">
        <v>13</v>
      </c>
      <c r="E14" s="31">
        <f>SUM(E12:E13)</f>
        <v>171</v>
      </c>
      <c r="F14" s="31">
        <f>SUM(F12:F13)</f>
        <v>13</v>
      </c>
      <c r="G14" s="31">
        <f>SUM(G12:G13)</f>
        <v>170</v>
      </c>
      <c r="H14" s="32">
        <f>SUM(Table1[[#This Row],[Mean]:[Size]])</f>
        <v>354</v>
      </c>
      <c r="L14" s="30" t="s">
        <v>13</v>
      </c>
      <c r="M14" s="31">
        <f>SUM(M12:M13)</f>
        <v>171</v>
      </c>
      <c r="N14" s="31">
        <f t="shared" ref="N14:P14" si="0">SUM(N12:N13)</f>
        <v>13.014876522462828</v>
      </c>
      <c r="O14" s="31">
        <f t="shared" si="0"/>
        <v>170</v>
      </c>
      <c r="P14" s="31">
        <f t="shared" si="0"/>
        <v>354.01487652246283</v>
      </c>
      <c r="T14" s="30" t="s">
        <v>13</v>
      </c>
      <c r="U14" s="31">
        <f>SUM(U12:U13)</f>
        <v>9.6412460076715512</v>
      </c>
      <c r="V14" s="31">
        <f t="shared" ref="V14" si="1">SUM(V12:V13)</f>
        <v>0.50658714505205138</v>
      </c>
      <c r="W14" s="31">
        <f t="shared" ref="W14" si="2">SUM(W12:W13)</f>
        <v>8.5179582057195642</v>
      </c>
      <c r="X14" s="31">
        <f t="shared" ref="X14" si="3">SUM(X12:X13)</f>
        <v>7.5376033637738917</v>
      </c>
    </row>
    <row r="15" spans="2:24" ht="25.2" customHeight="1" x14ac:dyDescent="0.3">
      <c r="D15" s="28"/>
      <c r="E15" s="28"/>
      <c r="F15" s="28"/>
      <c r="G15" s="28"/>
      <c r="L15" s="28"/>
      <c r="M15" s="28"/>
      <c r="N15" s="28"/>
      <c r="O15" s="28"/>
    </row>
    <row r="17" spans="1:27" x14ac:dyDescent="0.3">
      <c r="C17" s="15"/>
    </row>
    <row r="18" spans="1:27" ht="30" customHeight="1" x14ac:dyDescent="0.3">
      <c r="D18" s="16" t="s">
        <v>7</v>
      </c>
      <c r="M18" s="36" t="s">
        <v>25</v>
      </c>
      <c r="N18" s="39">
        <f>SUM(U12:W13)</f>
        <v>18.665791358443165</v>
      </c>
    </row>
    <row r="19" spans="1:27" ht="28.2" customHeight="1" x14ac:dyDescent="0.3">
      <c r="M19" s="36" t="s">
        <v>11</v>
      </c>
      <c r="N19" s="39">
        <v>2</v>
      </c>
      <c r="T19" s="43" t="s">
        <v>38</v>
      </c>
      <c r="U19" s="44"/>
      <c r="V19" s="44"/>
      <c r="W19" s="44"/>
      <c r="X19" s="44"/>
      <c r="Y19" s="45"/>
      <c r="Z19" s="45"/>
    </row>
    <row r="20" spans="1:27" s="17" customFormat="1" ht="27" customHeight="1" x14ac:dyDescent="0.3">
      <c r="A20" s="13"/>
      <c r="D20" s="18" t="s">
        <v>9</v>
      </c>
      <c r="E20" s="18"/>
      <c r="F20" s="18"/>
      <c r="G20" s="18"/>
      <c r="H20" s="18"/>
      <c r="I20" s="18"/>
      <c r="J20" s="18"/>
      <c r="K20" s="18"/>
      <c r="M20" s="36" t="s">
        <v>26</v>
      </c>
      <c r="N20" s="40">
        <f>_xlfn.CHISQ.DIST.RT(N18,N19)</f>
        <v>8.8465697564997668E-5</v>
      </c>
      <c r="T20"/>
      <c r="U20"/>
      <c r="V20"/>
      <c r="W20"/>
      <c r="X20"/>
      <c r="Y20"/>
      <c r="Z20"/>
      <c r="AA20"/>
    </row>
    <row r="21" spans="1:27" s="17" customFormat="1" ht="18" x14ac:dyDescent="0.3">
      <c r="A21" s="13"/>
      <c r="D21" s="18" t="s">
        <v>10</v>
      </c>
      <c r="E21" s="18"/>
      <c r="F21" s="18"/>
      <c r="G21" s="18"/>
      <c r="H21" s="18"/>
      <c r="I21" s="18"/>
      <c r="J21" s="18"/>
      <c r="K21" s="18"/>
      <c r="T21"/>
      <c r="U21"/>
      <c r="V21" s="46" t="s">
        <v>39</v>
      </c>
      <c r="W21" s="46"/>
      <c r="X21"/>
      <c r="Y21"/>
      <c r="Z21"/>
      <c r="AA21"/>
    </row>
    <row r="24" spans="1:27" ht="18" x14ac:dyDescent="0.3">
      <c r="T24" s="47" t="s">
        <v>40</v>
      </c>
      <c r="U24" s="47"/>
      <c r="V24" s="47"/>
      <c r="W24" s="47"/>
      <c r="X24" s="47"/>
      <c r="Y24" s="47"/>
      <c r="Z24" s="47"/>
    </row>
    <row r="26" spans="1:27" ht="18" x14ac:dyDescent="0.3">
      <c r="T26" s="47" t="s">
        <v>41</v>
      </c>
      <c r="U26" s="47"/>
      <c r="V26" s="47"/>
      <c r="W26" s="47"/>
      <c r="X26" s="47"/>
      <c r="Y26" s="47"/>
      <c r="Z26" s="47"/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687F-B47C-4ED1-85F7-15F0AF51FFB9}">
  <dimension ref="A1:T33"/>
  <sheetViews>
    <sheetView zoomScale="58" workbookViewId="0">
      <selection activeCell="H33" sqref="H33"/>
    </sheetView>
  </sheetViews>
  <sheetFormatPr defaultRowHeight="14.4" x14ac:dyDescent="0.3"/>
  <cols>
    <col min="1" max="1" width="8.88671875" style="1"/>
    <col min="4" max="4" width="20.77734375" customWidth="1"/>
    <col min="5" max="5" width="24.109375" customWidth="1"/>
    <col min="6" max="7" width="20.77734375" customWidth="1"/>
    <col min="9" max="9" width="12" bestFit="1" customWidth="1"/>
    <col min="10" max="10" width="12.77734375" customWidth="1"/>
    <col min="11" max="11" width="15.77734375" customWidth="1"/>
  </cols>
  <sheetData>
    <row r="1" spans="2:20" s="1" customFormat="1" x14ac:dyDescent="0.3"/>
    <row r="2" spans="2:20" s="2" customFormat="1" ht="18" x14ac:dyDescent="0.35">
      <c r="B2" s="2" t="s">
        <v>15</v>
      </c>
    </row>
    <row r="3" spans="2:20" s="1" customFormat="1" ht="6.6" customHeight="1" x14ac:dyDescent="0.3"/>
    <row r="5" spans="2:20" ht="21.6" customHeight="1" x14ac:dyDescent="0.3">
      <c r="C5" s="13" t="s">
        <v>16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7"/>
    </row>
    <row r="8" spans="2:20" ht="15.6" x14ac:dyDescent="0.3">
      <c r="D8" s="36" t="s">
        <v>27</v>
      </c>
    </row>
    <row r="10" spans="2:20" ht="15.6" customHeight="1" x14ac:dyDescent="0.3">
      <c r="D10" s="19" t="s">
        <v>17</v>
      </c>
      <c r="E10" s="20" t="s">
        <v>18</v>
      </c>
      <c r="F10" s="20" t="s">
        <v>19</v>
      </c>
      <c r="G10" s="21" t="s">
        <v>13</v>
      </c>
    </row>
    <row r="11" spans="2:20" ht="25.2" customHeight="1" x14ac:dyDescent="0.3">
      <c r="D11" s="22" t="s">
        <v>20</v>
      </c>
      <c r="E11" s="23">
        <v>220</v>
      </c>
      <c r="F11" s="23">
        <v>230</v>
      </c>
      <c r="G11" s="24">
        <f>SUM(Table2[[#This Row],[Diagnosed as Cancer]:[Without Cancer]])</f>
        <v>450</v>
      </c>
      <c r="J11" s="41" t="s">
        <v>7</v>
      </c>
      <c r="K11" s="41"/>
    </row>
    <row r="12" spans="2:20" ht="25.2" customHeight="1" x14ac:dyDescent="0.3">
      <c r="D12" s="22" t="s">
        <v>21</v>
      </c>
      <c r="E12" s="23">
        <v>350</v>
      </c>
      <c r="F12" s="23">
        <v>640</v>
      </c>
      <c r="G12" s="24">
        <f>SUM(Table2[[#This Row],[Diagnosed as Cancer]:[Without Cancer]])</f>
        <v>990</v>
      </c>
    </row>
    <row r="13" spans="2:20" ht="25.2" customHeight="1" x14ac:dyDescent="0.3">
      <c r="D13" s="25" t="s">
        <v>13</v>
      </c>
      <c r="E13" s="26">
        <f>SUM(E11:E12)</f>
        <v>570</v>
      </c>
      <c r="F13" s="26">
        <f>SUM(F11:F12)</f>
        <v>870</v>
      </c>
      <c r="G13" s="27">
        <f>SUM(Table2[[#This Row],[Diagnosed as Cancer]:[Without Cancer]])</f>
        <v>1440</v>
      </c>
      <c r="J13" s="18" t="s">
        <v>32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</row>
    <row r="14" spans="2:20" ht="28.8" customHeight="1" x14ac:dyDescent="0.3">
      <c r="J14" s="18" t="s">
        <v>33</v>
      </c>
      <c r="K14" s="18"/>
      <c r="L14" s="18"/>
      <c r="M14" s="18"/>
      <c r="N14" s="18"/>
      <c r="O14" s="18"/>
      <c r="P14" s="18"/>
      <c r="Q14" s="18"/>
      <c r="R14" s="18"/>
      <c r="S14" s="18"/>
      <c r="T14" s="18"/>
    </row>
    <row r="16" spans="2:20" ht="15.6" x14ac:dyDescent="0.3">
      <c r="D16" s="36" t="s">
        <v>28</v>
      </c>
      <c r="K16" s="42"/>
    </row>
    <row r="18" spans="4:17" ht="31.8" customHeight="1" x14ac:dyDescent="0.3">
      <c r="D18" s="37" t="s">
        <v>17</v>
      </c>
      <c r="E18" s="37" t="s">
        <v>18</v>
      </c>
      <c r="F18" s="37" t="s">
        <v>19</v>
      </c>
      <c r="K18" s="43" t="s">
        <v>34</v>
      </c>
      <c r="L18" s="44"/>
      <c r="M18" s="44"/>
      <c r="N18" s="44"/>
      <c r="O18" s="44"/>
      <c r="P18" s="45"/>
      <c r="Q18" s="45"/>
    </row>
    <row r="19" spans="4:17" ht="15.6" x14ac:dyDescent="0.3">
      <c r="D19" s="38" t="s">
        <v>20</v>
      </c>
      <c r="E19" s="38">
        <f>(G11*E13)/G13</f>
        <v>178.125</v>
      </c>
      <c r="F19" s="38">
        <f>(G11*F13)/G13</f>
        <v>271.875</v>
      </c>
    </row>
    <row r="20" spans="4:17" ht="28.2" customHeight="1" x14ac:dyDescent="0.3">
      <c r="D20" s="37" t="s">
        <v>21</v>
      </c>
      <c r="E20" s="37">
        <f>(G12*E13)/G13</f>
        <v>391.875</v>
      </c>
      <c r="F20" s="37">
        <f>(G12*F13)/G13</f>
        <v>598.125</v>
      </c>
      <c r="M20" s="46" t="s">
        <v>35</v>
      </c>
      <c r="N20" s="46"/>
    </row>
    <row r="23" spans="4:17" ht="28.8" customHeight="1" x14ac:dyDescent="0.3">
      <c r="D23" s="36" t="s">
        <v>29</v>
      </c>
      <c r="K23" s="47" t="s">
        <v>36</v>
      </c>
      <c r="L23" s="47"/>
      <c r="M23" s="47"/>
      <c r="N23" s="47"/>
      <c r="O23" s="47"/>
      <c r="P23" s="47"/>
      <c r="Q23" s="47"/>
    </row>
    <row r="25" spans="4:17" ht="32.4" customHeight="1" x14ac:dyDescent="0.3">
      <c r="D25" s="37" t="s">
        <v>17</v>
      </c>
      <c r="E25" s="37" t="s">
        <v>18</v>
      </c>
      <c r="F25" s="37" t="s">
        <v>19</v>
      </c>
      <c r="K25" s="47" t="s">
        <v>37</v>
      </c>
      <c r="L25" s="47"/>
      <c r="M25" s="47"/>
      <c r="N25" s="47"/>
      <c r="O25" s="47"/>
      <c r="P25" s="47"/>
      <c r="Q25" s="47"/>
    </row>
    <row r="26" spans="4:17" ht="15.6" x14ac:dyDescent="0.3">
      <c r="D26" s="38" t="s">
        <v>20</v>
      </c>
      <c r="E26" s="38">
        <f>(E11-E19)^2/E19</f>
        <v>9.8442982456140342</v>
      </c>
      <c r="F26" s="38">
        <f>(F11-F19)^2/F19</f>
        <v>6.4497126436781613</v>
      </c>
    </row>
    <row r="27" spans="4:17" ht="15.6" x14ac:dyDescent="0.3">
      <c r="D27" s="37" t="s">
        <v>21</v>
      </c>
      <c r="E27" s="38">
        <f>(E12-E20)^2/E20</f>
        <v>4.4746810207336525</v>
      </c>
      <c r="F27" s="38">
        <f>(F12-F20)^2/F20</f>
        <v>2.931687565308255</v>
      </c>
    </row>
    <row r="31" spans="4:17" ht="29.4" customHeight="1" x14ac:dyDescent="0.3">
      <c r="D31" s="36" t="s">
        <v>30</v>
      </c>
      <c r="E31" s="39">
        <f>SUM(E26:F27)</f>
        <v>23.700379475334103</v>
      </c>
    </row>
    <row r="32" spans="4:17" ht="27" customHeight="1" x14ac:dyDescent="0.3">
      <c r="D32" s="36" t="s">
        <v>31</v>
      </c>
      <c r="E32" s="39">
        <v>1</v>
      </c>
    </row>
    <row r="33" spans="4:5" ht="27" customHeight="1" x14ac:dyDescent="0.3">
      <c r="D33" s="36" t="s">
        <v>12</v>
      </c>
      <c r="E33" s="40">
        <f>_xlfn.CHISQ.DIST.RT(E31,E32)</f>
        <v>1.1256033979815032E-6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O A A B Q S w M E F A A C A A g A y 6 p Z V 0 r N x q G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R E I F F 5 Q D m y D k F r / C 2 P N n + w N h 2 d e + 7 4 w 0 G K 8 2 w K Y I 7 P 1 B P g B Q S w M E F A A C A A g A y 6 p Z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u q W V e Z s n X Q G g s A A A 5 Q A A A T A B w A R m 9 y b X V s Y X M v U 2 V j d G l v b j E u b S C i G A A o o B Q A A A A A A A A A A A A A A A A A A A A A A A A A A A D t W 2 1 v 3 M Y R / m 7 A / + H A f p G B i + o j 7 y S 5 q Q q 4 k p M K a O T E U l s U V n B Y k Z s T K 7 4 c y D 3 Z Q q D / n n 3 h y + z s L I 9 y X M c 2 z j A g 7 s 7 u z u z b M 8 8 M e T W P R V o W k w v z d / b t 0 y d P n 9 Q 3 r O L J Z J W V 1 y w T v K r K K q 3 z 5 H r 5 / H B 2 l K S 1 m B x P M i 6 e P p n I f x f l p o q 5 r D m p 7 / Z P y 3 i T 8 0 L s f Z d m f P + k L I Q s 1 H v B y V + u / l X z q r 5 6 W W / q q 1 N e 3 4 p y f f X j m 7 O r U y Z Y z U V 9 9 b 3 W t u z U X f n V 7 8 f 1 X f B s + v a U Z 2 m e y h b H w T S Y T k 7 K b J M X 9 f E s W k w n r 4 q 4 T N J i d T w L F + F 0 8 t O m F P x C 3 G f 8 u H / c P y 8 L / v O z q Z n I n 4 I f q z K X s m T y D 8 4 S a W 0 g Z 3 X J r m X D R t L U 7 5 k 5 T y d v m / q X W X Y R s 4 x V 9 b G o N n D I k x t W r O S I l / d r 3 g 9 3 W b G i / q W s c m O y E t Z 7 h P 7 p r 7 8 G / E 4 u Y Z r I + Z 0 V 4 m C + r x o / P P Q a 3 v C C 5 b J P M / t e i R E 0 1 X v I F D V y e s 9 Z J c c N 9 N + H 6 U R W 5 X L L b l S d e T C V C b t X V e q P r m D r d V W + T 5 j g q t q U l r o I D Z N H Q G 6 N V P i m f A f M u u C Z P G u q b s 8 1 f j r h L L 6 Z q E X 0 D D T z j G R r a 8 b Z e 1 v x W g 6 t j v b P k 7 / + b V J s s m z C i m S C B U H w z L u k M / + a I t P U q s b l p h C V X r D m c S l P I j c r V / G V 1 K h k 5 q k R + V Y t H L d s s 3 a + b 7 M y Z s R k r W o 5 V d 9 M w 5 E z D c 1 M q 1 T M 9 D w r d Q l T t p y Z W a p y a A n C X h B Z g s g I k n J z L d R V 1 + d M F X g V 2 K d 8 n b F Y q v 8 3 y z Y c m q n r d a 2 7 M N K I Q P 4 / l w s R T J u m l d V n K k + z m l g h 1 + e O L 8 V 7 E X i 1 z g b U W t Z p p c 9 H a Q z 8 N z n y b w a 2 S + 0 G E 4 L F t 0 J e b r 0 n o A j O X 1 8 b 2 o 1 C s l F k N 4 p A I 8 G q V a e s K 6 A G t d x I 2 K Y t o 2 Z c d C 2 4 6 A 5 R W a 3 N 6 Z I P b a V c t E z c 6 + r m k T A p h C a F t E k h M g k 2 U w r D T n M I N Y e 9 Z j x w t 1 5 d g d Y c I c 0 R 0 h x 1 m i O o O e o 1 6 x 5 t l 5 U 6 G U q 2 k u i + V I V m q d T 4 l q w p z 0 C / 0 O o Y 2 h 1 D 3 D M E P S O r Z 2 T 3 j H D P V r 4 p 5 G 0 Q L C 3 0 D v b F d n v 7 m h A 1 C H G D C D W I E F z k 5 R 3 t F J U A 3 i R 0 5 + T 1 L N a 8 W s d s H f h g O f L C s q 2 1 8 0 J x x l K p x c D v N y 8 G f M 1 8 J A J H B o H V u L k 6 P u r M t A X X q S D D Z q P X Y 6 7 W Q w 8 c W i p Q S e N m W x N Z M l T q W p b 5 W t c O A O B i C A D R h N R q v O N s 3 d 2 w r g C u l 6 q D t x C W U T N V N 4 f j z L e 4 6 v k 4 V 7 3 o X H V x m 2 b Z p k a e G t Z C R 2 3 p W o z h Q H N b E 6 V n W M v B G C 1 o P l J A K W q r B 6 j H w c i D f 6 C 3 u l k m j Y n q c S m f D V i + k 5 w r 0 f V L 8 w i q m w 5 G 0 H W R 7 H X N 3 6 t A R U n 7 0 t Z r F I 6 + R s p o P f K d 4 Q e T I K 1 v y l r c p s Z U 4 r m x 9 U Z G G u Z J s m / 9 k E j W U G l T Z a u b 9 H + A b 6 q o o s z 7 J 5 Y L q 2 D G N M U 1 M / r 6 E p Q W p e H 2 Z + e X y 3 + + / r 5 9 P D t 9 9 b p 9 / u H s 4 q R 9 f n n + X 8 N p M x k E J E 5 Q Q I d D s 6 3 x k L P e g F + b 3 b G C o p 5 g e 4 T S u l R s t E R d a X l K 8 2 t e G V F Z r H y y e s 3 j 9 J c 0 T s W 9 O + a d r C 9 I C W D F f l k 4 I I t c W U u N H Q G k l I 4 w 3 2 Q i X W e E p N 7 E M a 9 r S i D n R a 2 h w y s H W o R b W 0 S e F o h Q k n K b T D p N L H 7 o V e A z 0 a W G H g V D A 2 y b o e 1 7 P A p a t u e P / 6 1 L E v l B y b 5 8 E p F s W m h T Q Y f 7 2 X z P I X i Y r j n s j A a B 8 L E g Y I i P R R 2 d h U s L C Z I S 0 F h G L K o i d 8 S B b y i a R 9 D T K k f e E g T C D s A v P N I 2 F P F 3 D M d u / H z c x i s Q x e T I o k s N Q X O 5 E a 4 E D Q F B s m r c s e a 4 j E N u a G v 0 2 M M x 7 8 k B s f M t U a A l J K y 2 J M I n o I f T I k G c F U 0 u K s p Z Y N o x M t t 3 O C 7 d Z y 5 N w y z K j Z D s W + + U q m E r D r i v 3 a b d w L a d 3 i v P Z s 1 H b B a y v T W q M 2 H k r I / G z b o 5 D Z K V c F Y b W t J q 6 + p 8 s 1 k 8 d j Z H 1 m y A T t + M Y A Y n 9 G a W b J t 0 V i m Y u Z m l S 3 l 2 5 L 3 W G V o P n T / 0 B i i 2 J W Q K 9 g d e r a h w + q T M r 9 P C x 9 X V D g d N 8 r h L L D f J 5 q Z n 1 Q 6 h Z v D 3 + y 6 j v x f 8 O Y B Z e 5 2 q f z Y N T h W h p L f s Y O u W o V m o D T s 1 S W x N + R R Z p Q D 2 l X o D 4 e Q Q 1 A T / k 4 o b I 9 3 D t q j L d I r Y L 0 K r x V D 8 Y K m e 9 q 8 B / L f i x e h w e Q G n H r y O 4 4 1 c r 5 i 7 K f y L d Z a K p t f k + n 7 S b Q 8 4 S 6 q J a e F e i h c m K m g z 7 b K k m 8 s B T L 9 x m 6 5 p f T v G / s w e c z 9 E Z S / V O N x 6 P v z T 1 S 9 i F D w n F E V A 1 v m l h K u 3 L H f J R x P s G B z W p 1 R I O 2 C o Q 4 m k N 7 m T Q N Q f 7 U 7 S B D F 2 Z f t 6 w B H U m z x n l d s B p 8 w d O Q g S h u X h F n l E y v v w w C f t g g O q Q Z N R p v r p / D M W t K H E k C n 0 R K w w w m t K 6 D H F r W 9 j j i F L / E u G q B t h S e S x x K 1 v g x N q K J C K x q K 8 b E J U p L w j 2 d R 4 H c X 2 S g e 3 u y P a 2 7 r 7 G y R c x h o Z d c 9 a 1 u a 5 h m t J o 3 K T W r J l k F I 5 x z 9 J V A K m d u + j v L 7 E o u p q 9 7 D o a n f n k u t a v 7 6 2 B J Z b K a t E + 3 A i e 6 5 F N N 3 S 3 h 4 5 E w n N A D a H Y B v D e v M a x M r 1 I D h E y R 4 b E C 0 M b G E P Z o C s l A / K 8 c C s D k R H A I h 2 e s d O 6 N g p H J C 0 Q W k a A k d h r g Z k Z 0 A + h s r A E I B L p W E I 3 K V y M Q T 8 u g k Z B 4 P J n A y F x T 3 8 Q s T F + R o E u m 7 C x k F e M m d D I X A P u g B n c T o H Q a 2 b z 3 H w l k z p U L j b Q y 1 A V y f b g x D W B t U e R 3 E q x E 5 + 9 O k O k O B w U x o O / l p Z D Q d / c W K D g m A r v e F A M M 5 w U C h s A 2 8 X 1 c M 4 H k b u I F a 3 o 3 M Y j 8 M I n I i 5 X U B H G I 7 D V Q T j V P w H 0 b w H 8 B 6 z e 5 j u k f n B F 3 n N v K H X l l g V Q 7 p 0 B A 4 z x f T S w m a v 0 H Y w D w r x i 2 / O z m W Q 5 i g Y x v s P j g n f d K M Y p 0 P T / 6 N H h o f m n S I e 2 x s q 2 h / k P B + X o T B J A 8 t T m Y e B P N / B 6 L d O 0 o o p f n v R e 7 Y B 6 w c + e H K M 0 S k W F 7 r l g j E Z T F n f Z y B E t 1 r p z B K R V Y e t Q m e s k B g r x G P Z k N o 2 i 5 z B I m K w C A z W I a l 6 Y K J i o q y W m p E E f R Z R y S 9 L w b J l z G q J w e I e C B s 8 2 t S U s E E x a 3 C 7 V Y 9 v R o M u 8 s S S 9 i p s K Y R A o M F q 5 G C j f J a n P p e A h t + U W o A p m 1 h v T E l m j F p 2 y 4 r w V R W X b R m T 4 U A / L A W 7 5 U V g E + K g l g / t Z y Q A W 1 V t G N h 0 2 N Q O f j B y O P 6 S 6 T c p F H I 7 o D s b I N K O / q 1 c 2 k W m 3 0 W X x 1 N l y I d 3 J P i j k 2 C E n B R Q f i I 6 j H C X g t l P R I w R a F M Y / c E M 2 U X z r 4 A s I x e E n I 7 P z T i e x f Y k H t 9 B e A v a M Z B O A G P + h 3 F s E J d D H 9 H 7 h d 4 X A P z 3 M 6 C B D 6 E J W F c c C E J W + 7 w E y 9 V 8 b A Q g D K 5 l W z 3 g k o 7 G u y T 9 j n c 7 y o 6 E a / h 1 t 3 / F B r 9 W R h N R 6 w V g v V 2 I Z i V M / W B G K h z 0 p N i w L 8 O V 0 o f G t z y e 8 / N H e s b W h 5 E + c b t D J D 1 n 7 y U p J 0 h 6 S + D D S J e 4 3 R + S j r N 3 k p Q T J L 0 l 8 G G k S 9 z u D 0 n H 2 T t J y g m S 3 v L / 7 R n h 5 7 + W q 9 x 5 x q / N M w 5 8 o E 7 A N P w s G 5 0 B 4 u t a 1 D 1 6 B M r P d y i / Q / k d y v / B K O 8 E R N S X g 4 P w v 4 P 6 z w f q B 3 9 / 4 2 B 1 C / V e h 7 4 d 8 O e P A P z F D v B 3 g L 8 D / C 8 W 8 J 2 x Q j y W g / I 7 1 P 8 U q D / w Q z w C s C H B R 3 5 7 O 9 4 v H o H 3 B z u 8 3 + H 9 D u + / Z r y n x h q k / z v Q / 1 i g P / A 7 I g K 1 E d V 3 H f N 2 6 D 9 4 B P T / v p f h 3 a t F 2 x P Y W I 8 c w e c D / Q 5 + U 9 6 A g H n K G 0 R D 3 m A H / T v o / w K g 3 2 r 4 + e I / + c 0 T d A o U / i O 8 x + 7 g I + D / 0 y d p M Q D J 3 / 4 G U E s B A i 0 A F A A C A A g A y 6 p Z V 0 r N x q G k A A A A 9 g A A A B I A A A A A A A A A A A A A A A A A A A A A A E N v b m Z p Z y 9 Q Y W N r Y W d l L n h t b F B L A Q I t A B Q A A g A I A M u q W V c P y u m r p A A A A O k A A A A T A A A A A A A A A A A A A A A A A P A A A A B b Q 2 9 u d G V u d F 9 U e X B l c 1 0 u e G 1 s U E s B A i 0 A F A A C A A g A y 6 p Z V 5 m y d d A a C w A A D l A A A B M A A A A A A A A A A A A A A A A A 4 Q E A A E Z v c m 1 1 b G F z L 1 N l Y 3 R p b 2 4 x L m 1 Q S w U G A A A A A A M A A w D C A A A A S A 0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2 s A A A A A A A D h a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y N V Q x N T o x O D o y M S 4 0 M T Y y N z k z W i I g L z 4 8 R W 5 0 c n k g V H l w Z T 0 i R m l s b E N v b H V t b l R 5 c G V z I i B W Y W x 1 Z T 0 i c 0 N R T U p C Z 0 1 H Q X d Z R 0 J R V U d B d 0 1 E Q m d N R 0 F 3 W U R C Z 1 l E Q m d N R 0 J n T U d C Z 0 1 H Q X d Z R 0 F 3 W U d B d 1 l E Q m d Z R E J n W U R B d 0 1 E Q m d N R 0 F 3 W U R C Z 0 1 H Q X d Z R E F 3 T U R B d 0 1 E Q m d N R 0 J n T U R C Z 1 l H Q m d Z P S I g L z 4 8 R W 5 0 c n k g V H l w Z T 0 i R m l s b E N v b H V t b k 5 h b W V z I i B W Y W x 1 Z T 0 i c 1 s m c X V v d D t P Y 2 N 1 c m F u Y 2 V f Z G F 0 Z S Z x d W 9 0 O y w m c X V v d D t l e H R l b m R l Z C Z x d W 9 0 O y w m c X V v d D t S Z X N v b H V 0 a W 9 u X 2 R h d G U m c X V v d D s s J n F 1 b 3 Q 7 Y 2 9 1 b n R y e V 9 0 e H Q m c X V v d D s s J n F 1 b 3 Q 7 Y 2 9 1 b n R y e V 9 j b 2 R l J n F 1 b 3 Q 7 L C Z x d W 9 0 O 3 J l Z 2 l v b l 9 0 e H Q m c X V v d D s s J n F 1 b 3 Q 7 c m V n a W 9 u X 2 N v Z G U m c X V v d D s s J n F 1 b 3 Q 7 c 3 R h d G U m c X V v d D s s J n F 1 b 3 Q 7 Y 2 l 0 e S Z x d W 9 0 O y w m c X V v d D t s Y X R p d H V k Z S Z x d W 9 0 O y w m c X V v d D t s b 2 5 n a X R 1 Z G U m c X V v d D s s J n F 1 b 3 Q 7 b G 9 j Y X R p b 2 4 m c X V v d D s s J n F 1 b 3 Q 7 b X V s d G l w b G V f c G V y c G F 0 c m F 0 b 3 J z J n F 1 b 3 Q 7 L C Z x d W 9 0 O 3 B l c n B h d H J h Y X R v c l 9 z d W N j Z X N z J n F 1 b 3 Q 7 L C Z x d W 9 0 O 3 B l c n B h d H J h d G 9 y X 3 N 1 a W N p Z G U m c X V v d D s s J n F 1 b 3 Q 7 Y X R 0 Y W N r d H l w Z T F f d H h 0 J n F 1 b 3 Q 7 L C Z x d W 9 0 O 2 F 0 d G F j a 3 R 5 c G U x X 2 N v Z G U m c X V v d D s s J n F 1 b 3 Q 7 Y X R 0 Y W N r d H l w Z T J f d H h 0 J n F 1 b 3 Q 7 L C Z x d W 9 0 O 2 F 0 d G F j a 3 R 5 c G U y X 2 N v Z G U m c X V v d D s s J n F 1 b 3 Q 7 Y X R 0 Y W N r d H l w Z T N f d H h 0 J n F 1 b 3 Q 7 L C Z x d W 9 0 O 2 F 0 d G F j a 3 R 5 c G U z X 2 N v Z G U m c X V v d D s s J n F 1 b 3 Q 7 d G F y Z 2 V 0 X z E m c X V v d D s s J n F 1 b 3 Q 7 d G F y Z 3 R 5 c G U x X 3 R 4 d C Z x d W 9 0 O y w m c X V v d D t 0 Y X J n d H l w Z T F f Y 2 9 k Z S Z x d W 9 0 O y w m c X V v d D t 0 Y X J n c 3 V i d H l w Z T F f d H h 0 J n F 1 b 3 Q 7 L C Z x d W 9 0 O 3 R h c m d z d W J 0 e X B l M V 9 j b 2 R l J n F 1 b 3 Q 7 L C Z x d W 9 0 O 2 N v c n B f M S Z x d W 9 0 O y w m c X V v d D t u Y X R p b 2 5 h b G l 0 e T F f d H h 0 J n F 1 b 3 Q 7 L C Z x d W 9 0 O 2 5 h d G l v b m F s a X R 5 M V 9 j b 2 R l J n F 1 b 3 Q 7 L C Z x d W 9 0 O 3 R h c m d l d D I m c X V v d D s s J n F 1 b 3 Q 7 d G F y Z 3 R 5 c G U y X 3 R 4 d C Z x d W 9 0 O y w m c X V v d D t 0 Y X J n d H l w Z T J f Y 2 9 k Z S Z x d W 9 0 O y w m c X V v d D t 0 Y X J n c 3 V i d H l w Z T J f d H h 0 J n F 1 b 3 Q 7 L C Z x d W 9 0 O 3 R h c m d z d W J 0 e X B l M l 9 j b 2 R l J n F 1 b 3 Q 7 L C Z x d W 9 0 O 2 N v c n B f M i Z x d W 9 0 O y w m c X V v d D t u Y X R p b 2 5 h b G l 0 e T J f d H h 0 J n F 1 b 3 Q 7 L C Z x d W 9 0 O 2 5 h d G l v b m F s a X R 5 M l 9 j b 2 R l J n F 1 b 3 Q 7 L C Z x d W 9 0 O 3 R h c m d l d D M m c X V v d D s s J n F 1 b 3 Q 7 d G F y Z 3 R 5 c G U z X 3 R 4 d C Z x d W 9 0 O y w m c X V v d D t 0 Y X J n d H l w Z T N f Y 2 9 k Z S Z x d W 9 0 O y w m c X V v d D t 0 Y X J n c 3 V i d H l w Z T N f d H h 0 J n F 1 b 3 Q 7 L C Z x d W 9 0 O 3 R h c m d z d W J 0 e X B l M 1 9 j b 2 R l J n F 1 b 3 Q 7 L C Z x d W 9 0 O 2 N v c n B f M y Z x d W 9 0 O y w m c X V v d D t u Y X R p b 2 5 h b G l 0 e T N f d H h 0 J n F 1 b 3 Q 7 L C Z x d W 9 0 O 2 5 h d G l v b m F s a X R 5 M 1 9 j b 2 R l J n F 1 b 3 Q 7 L C Z x d W 9 0 O 2 d h b m d f b m F t Z T E m c X V v d D s s J n F 1 b 3 Q 7 b W 9 0 a X Z l J n F 1 b 3 Q 7 L C Z x d W 9 0 O 2 d 1 b m N l c n R h a W 5 f M S Z x d W 9 0 O y w m c X V v d D t p b m R p d m l k d W F s J n F 1 b 3 Q 7 L C Z x d W 9 0 O 3 B l c n B h d H J h d G 9 y X 2 N v d W 5 0 J n F 1 b 3 Q 7 L C Z x d W 9 0 O 2 N s Y W l t Z W Q m c X V v d D s s J n F 1 b 3 Q 7 Y 2 x h a W 1 t b 2 R l X 3 R 4 d C Z x d W 9 0 O y w m c X V v d D t j b G F p b W 1 v Z G V f Y 2 9 k Z S Z x d W 9 0 O y w m c X V v d D t 3 Z W F w d H l w Z T F f d H h 0 J n F 1 b 3 Q 7 L C Z x d W 9 0 O 3 d l Y X B 0 e X B l M V 9 j b 2 R l J n F 1 b 3 Q 7 L C Z x d W 9 0 O 3 d l Y X B z d W J 0 e X B l M V 9 0 e H Q m c X V v d D s s J n F 1 b 3 Q 7 d 2 V h c H N 1 Y n R 5 c G U x X 2 N v Z G U m c X V v d D s s J n F 1 b 3 Q 7 d 2 V h c H R 5 c G U y X 3 R 4 d C Z x d W 9 0 O y w m c X V v d D t 3 Z W F w d H l w Z T J f Y 2 9 k Z S Z x d W 9 0 O y w m c X V v d D t 3 Z W F w c 3 V i d H l w Z T J f d H h 0 J n F 1 b 3 Q 7 L C Z x d W 9 0 O 3 d l Y X B z d W J 0 e X B l M l 9 j b 2 R l J n F 1 b 3 Q 7 L C Z x d W 9 0 O 3 d l Y X B k Z X R h a W w m c X V v d D s s J n F 1 b 3 Q 7 V G 9 0 Y W x f Y 2 F z d W F s d H k m c X V v d D s s J n F 1 b 3 Q 7 d X N f Y 2 F z d W F s d H k m c X V v d D s s J n F 1 b 3 Q 7 c G V y c G F 0 c m F 0 b 3 J f Y 2 F z d W F s d H k m c X V v d D s s J n F 1 b 3 Q 7 V G 9 0 Y W x f d 2 9 1 b m R l Z C Z x d W 9 0 O y w m c X V v d D t 1 c 1 9 3 b 3 V u Z G V k J n F 1 b 3 Q 7 L C Z x d W 9 0 O 3 B l c n B h d H J h d G 9 y X 3 d v d W 5 k Z W Q m c X V v d D s s J n F 1 b 3 Q 7 c H J v c G V y d H l f Z G F t Y W d l J n F 1 b 3 Q 7 L C Z x d W 9 0 O 3 B y b 3 B k Y W 1 l e H R l b n R f d H h 0 J n F 1 b 3 Q 7 L C Z x d W 9 0 O 3 B y b 3 B k Y W 1 l e H R l b n R f Y 2 9 k Z S Z x d W 9 0 O y w m c X V v d D t w c m 9 w X 2 N v b W 1 l b n Q m c X V v d D s s J n F 1 b 3 Q 7 a G 9 z d G F n Z V 9 0 e H Q m c X V v d D s s J n F 1 b 3 Q 7 a G 9 z d G F n Z V 9 j b 2 R l J n F 1 b 3 Q 7 L C Z x d W 9 0 O 2 h v c 3 R h Z 2 V f c m V s Z W F z Z W Q m c X V v d D s s J n F 1 b 3 Q 7 c 3 V t b W F y e S Z x d W 9 0 O y w m c X V v d D t u b 3 R l c 1 9 0 Y W t l b i Z x d W 9 0 O y w m c X V v d D t z a X R l X z E m c X V v d D s s J n F 1 b 3 Q 7 c 2 l 0 Z V 8 y J n F 1 b 3 Q 7 L C Z x d W 9 0 O 3 N p d G V f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G 9 i Y W x 0 Z X J y b 3 J p c 2 1 k Y l 8 w N z E 4 Z G l z d C 9 B d X R v U m V t b 3 Z l Z E N v b H V t b n M x L n t P Y 2 N 1 c m F u Y 2 V f Z G F 0 Z S w w f S Z x d W 9 0 O y w m c X V v d D t T Z W N 0 a W 9 u M S 9 n b G 9 i Y W x 0 Z X J y b 3 J p c 2 1 k Y l 8 w N z E 4 Z G l z d C 9 B d X R v U m V t b 3 Z l Z E N v b H V t b n M x L n t l e H R l b m R l Z C w x f S Z x d W 9 0 O y w m c X V v d D t T Z W N 0 a W 9 u M S 9 n b G 9 i Y W x 0 Z X J y b 3 J p c 2 1 k Y l 8 w N z E 4 Z G l z d C 9 B d X R v U m V t b 3 Z l Z E N v b H V t b n M x L n t S Z X N v b H V 0 a W 9 u X 2 R h d G U s M n 0 m c X V v d D s s J n F 1 b 3 Q 7 U 2 V j d G l v b j E v Z 2 x v Y m F s d G V y c m 9 y a X N t Z G J f M D c x O G R p c 3 Q v Q X V 0 b 1 J l b W 9 2 Z W R D b 2 x 1 b W 5 z M S 5 7 Y 2 9 1 b n R y e V 9 0 e H Q s M 3 0 m c X V v d D s s J n F 1 b 3 Q 7 U 2 V j d G l v b j E v Z 2 x v Y m F s d G V y c m 9 y a X N t Z G J f M D c x O G R p c 3 Q v Q X V 0 b 1 J l b W 9 2 Z W R D b 2 x 1 b W 5 z M S 5 7 Y 2 9 1 b n R y e V 9 j b 2 R l L D R 9 J n F 1 b 3 Q 7 L C Z x d W 9 0 O 1 N l Y 3 R p b 2 4 x L 2 d s b 2 J h b H R l c n J v c m l z b W R i X z A 3 M T h k a X N 0 L 0 F 1 d G 9 S Z W 1 v d m V k Q 2 9 s d W 1 u c z E u e 3 J l Z 2 l v b l 9 0 e H Q s N X 0 m c X V v d D s s J n F 1 b 3 Q 7 U 2 V j d G l v b j E v Z 2 x v Y m F s d G V y c m 9 y a X N t Z G J f M D c x O G R p c 3 Q v Q X V 0 b 1 J l b W 9 2 Z W R D b 2 x 1 b W 5 z M S 5 7 c m V n a W 9 u X 2 N v Z G U s N n 0 m c X V v d D s s J n F 1 b 3 Q 7 U 2 V j d G l v b j E v Z 2 x v Y m F s d G V y c m 9 y a X N t Z G J f M D c x O G R p c 3 Q v Q X V 0 b 1 J l b W 9 2 Z W R D b 2 x 1 b W 5 z M S 5 7 c 3 R h d G U s N 3 0 m c X V v d D s s J n F 1 b 3 Q 7 U 2 V j d G l v b j E v Z 2 x v Y m F s d G V y c m 9 y a X N t Z G J f M D c x O G R p c 3 Q v Q X V 0 b 1 J l b W 9 2 Z W R D b 2 x 1 b W 5 z M S 5 7 Y 2 l 0 e S w 4 f S Z x d W 9 0 O y w m c X V v d D t T Z W N 0 a W 9 u M S 9 n b G 9 i Y W x 0 Z X J y b 3 J p c 2 1 k Y l 8 w N z E 4 Z G l z d C 9 B d X R v U m V t b 3 Z l Z E N v b H V t b n M x L n t s Y X R p d H V k Z S w 5 f S Z x d W 9 0 O y w m c X V v d D t T Z W N 0 a W 9 u M S 9 n b G 9 i Y W x 0 Z X J y b 3 J p c 2 1 k Y l 8 w N z E 4 Z G l z d C 9 B d X R v U m V t b 3 Z l Z E N v b H V t b n M x L n t s b 2 5 n a X R 1 Z G U s M T B 9 J n F 1 b 3 Q 7 L C Z x d W 9 0 O 1 N l Y 3 R p b 2 4 x L 2 d s b 2 J h b H R l c n J v c m l z b W R i X z A 3 M T h k a X N 0 L 0 F 1 d G 9 S Z W 1 v d m V k Q 2 9 s d W 1 u c z E u e 2 x v Y 2 F 0 a W 9 u L D E x f S Z x d W 9 0 O y w m c X V v d D t T Z W N 0 a W 9 u M S 9 n b G 9 i Y W x 0 Z X J y b 3 J p c 2 1 k Y l 8 w N z E 4 Z G l z d C 9 B d X R v U m V t b 3 Z l Z E N v b H V t b n M x L n t t d W x 0 a X B s Z V 9 w Z X J w Y X R y Y X R v c n M s M T J 9 J n F 1 b 3 Q 7 L C Z x d W 9 0 O 1 N l Y 3 R p b 2 4 x L 2 d s b 2 J h b H R l c n J v c m l z b W R i X z A 3 M T h k a X N 0 L 0 F 1 d G 9 S Z W 1 v d m V k Q 2 9 s d W 1 u c z E u e 3 B l c n B h d H J h Y X R v c l 9 z d W N j Z X N z L D E z f S Z x d W 9 0 O y w m c X V v d D t T Z W N 0 a W 9 u M S 9 n b G 9 i Y W x 0 Z X J y b 3 J p c 2 1 k Y l 8 w N z E 4 Z G l z d C 9 B d X R v U m V t b 3 Z l Z E N v b H V t b n M x L n t w Z X J w Y X R y Y X R v c l 9 z d W l j a W R l L D E 0 f S Z x d W 9 0 O y w m c X V v d D t T Z W N 0 a W 9 u M S 9 n b G 9 i Y W x 0 Z X J y b 3 J p c 2 1 k Y l 8 w N z E 4 Z G l z d C 9 B d X R v U m V t b 3 Z l Z E N v b H V t b n M x L n t h d H R h Y 2 t 0 e X B l M V 9 0 e H Q s M T V 9 J n F 1 b 3 Q 7 L C Z x d W 9 0 O 1 N l Y 3 R p b 2 4 x L 2 d s b 2 J h b H R l c n J v c m l z b W R i X z A 3 M T h k a X N 0 L 0 F 1 d G 9 S Z W 1 v d m V k Q 2 9 s d W 1 u c z E u e 2 F 0 d G F j a 3 R 5 c G U x X 2 N v Z G U s M T Z 9 J n F 1 b 3 Q 7 L C Z x d W 9 0 O 1 N l Y 3 R p b 2 4 x L 2 d s b 2 J h b H R l c n J v c m l z b W R i X z A 3 M T h k a X N 0 L 0 F 1 d G 9 S Z W 1 v d m V k Q 2 9 s d W 1 u c z E u e 2 F 0 d G F j a 3 R 5 c G U y X 3 R 4 d C w x N 3 0 m c X V v d D s s J n F 1 b 3 Q 7 U 2 V j d G l v b j E v Z 2 x v Y m F s d G V y c m 9 y a X N t Z G J f M D c x O G R p c 3 Q v Q X V 0 b 1 J l b W 9 2 Z W R D b 2 x 1 b W 5 z M S 5 7 Y X R 0 Y W N r d H l w Z T J f Y 2 9 k Z S w x O H 0 m c X V v d D s s J n F 1 b 3 Q 7 U 2 V j d G l v b j E v Z 2 x v Y m F s d G V y c m 9 y a X N t Z G J f M D c x O G R p c 3 Q v Q X V 0 b 1 J l b W 9 2 Z W R D b 2 x 1 b W 5 z M S 5 7 Y X R 0 Y W N r d H l w Z T N f d H h 0 L D E 5 f S Z x d W 9 0 O y w m c X V v d D t T Z W N 0 a W 9 u M S 9 n b G 9 i Y W x 0 Z X J y b 3 J p c 2 1 k Y l 8 w N z E 4 Z G l z d C 9 B d X R v U m V t b 3 Z l Z E N v b H V t b n M x L n t h d H R h Y 2 t 0 e X B l M 1 9 j b 2 R l L D I w f S Z x d W 9 0 O y w m c X V v d D t T Z W N 0 a W 9 u M S 9 n b G 9 i Y W x 0 Z X J y b 3 J p c 2 1 k Y l 8 w N z E 4 Z G l z d C 9 B d X R v U m V t b 3 Z l Z E N v b H V t b n M x L n t 0 Y X J n Z X R f M S w y M X 0 m c X V v d D s s J n F 1 b 3 Q 7 U 2 V j d G l v b j E v Z 2 x v Y m F s d G V y c m 9 y a X N t Z G J f M D c x O G R p c 3 Q v Q X V 0 b 1 J l b W 9 2 Z W R D b 2 x 1 b W 5 z M S 5 7 d G F y Z 3 R 5 c G U x X 3 R 4 d C w y M n 0 m c X V v d D s s J n F 1 b 3 Q 7 U 2 V j d G l v b j E v Z 2 x v Y m F s d G V y c m 9 y a X N t Z G J f M D c x O G R p c 3 Q v Q X V 0 b 1 J l b W 9 2 Z W R D b 2 x 1 b W 5 z M S 5 7 d G F y Z 3 R 5 c G U x X 2 N v Z G U s M j N 9 J n F 1 b 3 Q 7 L C Z x d W 9 0 O 1 N l Y 3 R p b 2 4 x L 2 d s b 2 J h b H R l c n J v c m l z b W R i X z A 3 M T h k a X N 0 L 0 F 1 d G 9 S Z W 1 v d m V k Q 2 9 s d W 1 u c z E u e 3 R h c m d z d W J 0 e X B l M V 9 0 e H Q s M j R 9 J n F 1 b 3 Q 7 L C Z x d W 9 0 O 1 N l Y 3 R p b 2 4 x L 2 d s b 2 J h b H R l c n J v c m l z b W R i X z A 3 M T h k a X N 0 L 0 F 1 d G 9 S Z W 1 v d m V k Q 2 9 s d W 1 u c z E u e 3 R h c m d z d W J 0 e X B l M V 9 j b 2 R l L D I 1 f S Z x d W 9 0 O y w m c X V v d D t T Z W N 0 a W 9 u M S 9 n b G 9 i Y W x 0 Z X J y b 3 J p c 2 1 k Y l 8 w N z E 4 Z G l z d C 9 B d X R v U m V t b 3 Z l Z E N v b H V t b n M x L n t j b 3 J w X z E s M j Z 9 J n F 1 b 3 Q 7 L C Z x d W 9 0 O 1 N l Y 3 R p b 2 4 x L 2 d s b 2 J h b H R l c n J v c m l z b W R i X z A 3 M T h k a X N 0 L 0 F 1 d G 9 S Z W 1 v d m V k Q 2 9 s d W 1 u c z E u e 2 5 h d G l v b m F s a X R 5 M V 9 0 e H Q s M j d 9 J n F 1 b 3 Q 7 L C Z x d W 9 0 O 1 N l Y 3 R p b 2 4 x L 2 d s b 2 J h b H R l c n J v c m l z b W R i X z A 3 M T h k a X N 0 L 0 F 1 d G 9 S Z W 1 v d m V k Q 2 9 s d W 1 u c z E u e 2 5 h d G l v b m F s a X R 5 M V 9 j b 2 R l L D I 4 f S Z x d W 9 0 O y w m c X V v d D t T Z W N 0 a W 9 u M S 9 n b G 9 i Y W x 0 Z X J y b 3 J p c 2 1 k Y l 8 w N z E 4 Z G l z d C 9 B d X R v U m V t b 3 Z l Z E N v b H V t b n M x L n t 0 Y X J n Z X Q y L D I 5 f S Z x d W 9 0 O y w m c X V v d D t T Z W N 0 a W 9 u M S 9 n b G 9 i Y W x 0 Z X J y b 3 J p c 2 1 k Y l 8 w N z E 4 Z G l z d C 9 B d X R v U m V t b 3 Z l Z E N v b H V t b n M x L n t 0 Y X J n d H l w Z T J f d H h 0 L D M w f S Z x d W 9 0 O y w m c X V v d D t T Z W N 0 a W 9 u M S 9 n b G 9 i Y W x 0 Z X J y b 3 J p c 2 1 k Y l 8 w N z E 4 Z G l z d C 9 B d X R v U m V t b 3 Z l Z E N v b H V t b n M x L n t 0 Y X J n d H l w Z T J f Y 2 9 k Z S w z M X 0 m c X V v d D s s J n F 1 b 3 Q 7 U 2 V j d G l v b j E v Z 2 x v Y m F s d G V y c m 9 y a X N t Z G J f M D c x O G R p c 3 Q v Q X V 0 b 1 J l b W 9 2 Z W R D b 2 x 1 b W 5 z M S 5 7 d G F y Z 3 N 1 Y n R 5 c G U y X 3 R 4 d C w z M n 0 m c X V v d D s s J n F 1 b 3 Q 7 U 2 V j d G l v b j E v Z 2 x v Y m F s d G V y c m 9 y a X N t Z G J f M D c x O G R p c 3 Q v Q X V 0 b 1 J l b W 9 2 Z W R D b 2 x 1 b W 5 z M S 5 7 d G F y Z 3 N 1 Y n R 5 c G U y X 2 N v Z G U s M z N 9 J n F 1 b 3 Q 7 L C Z x d W 9 0 O 1 N l Y 3 R p b 2 4 x L 2 d s b 2 J h b H R l c n J v c m l z b W R i X z A 3 M T h k a X N 0 L 0 F 1 d G 9 S Z W 1 v d m V k Q 2 9 s d W 1 u c z E u e 2 N v c n B f M i w z N H 0 m c X V v d D s s J n F 1 b 3 Q 7 U 2 V j d G l v b j E v Z 2 x v Y m F s d G V y c m 9 y a X N t Z G J f M D c x O G R p c 3 Q v Q X V 0 b 1 J l b W 9 2 Z W R D b 2 x 1 b W 5 z M S 5 7 b m F 0 a W 9 u Y W x p d H k y X 3 R 4 d C w z N X 0 m c X V v d D s s J n F 1 b 3 Q 7 U 2 V j d G l v b j E v Z 2 x v Y m F s d G V y c m 9 y a X N t Z G J f M D c x O G R p c 3 Q v Q X V 0 b 1 J l b W 9 2 Z W R D b 2 x 1 b W 5 z M S 5 7 b m F 0 a W 9 u Y W x p d H k y X 2 N v Z G U s M z Z 9 J n F 1 b 3 Q 7 L C Z x d W 9 0 O 1 N l Y 3 R p b 2 4 x L 2 d s b 2 J h b H R l c n J v c m l z b W R i X z A 3 M T h k a X N 0 L 0 F 1 d G 9 S Z W 1 v d m V k Q 2 9 s d W 1 u c z E u e 3 R h c m d l d D M s M z d 9 J n F 1 b 3 Q 7 L C Z x d W 9 0 O 1 N l Y 3 R p b 2 4 x L 2 d s b 2 J h b H R l c n J v c m l z b W R i X z A 3 M T h k a X N 0 L 0 F 1 d G 9 S Z W 1 v d m V k Q 2 9 s d W 1 u c z E u e 3 R h c m d 0 e X B l M 1 9 0 e H Q s M z h 9 J n F 1 b 3 Q 7 L C Z x d W 9 0 O 1 N l Y 3 R p b 2 4 x L 2 d s b 2 J h b H R l c n J v c m l z b W R i X z A 3 M T h k a X N 0 L 0 F 1 d G 9 S Z W 1 v d m V k Q 2 9 s d W 1 u c z E u e 3 R h c m d 0 e X B l M 1 9 j b 2 R l L D M 5 f S Z x d W 9 0 O y w m c X V v d D t T Z W N 0 a W 9 u M S 9 n b G 9 i Y W x 0 Z X J y b 3 J p c 2 1 k Y l 8 w N z E 4 Z G l z d C 9 B d X R v U m V t b 3 Z l Z E N v b H V t b n M x L n t 0 Y X J n c 3 V i d H l w Z T N f d H h 0 L D Q w f S Z x d W 9 0 O y w m c X V v d D t T Z W N 0 a W 9 u M S 9 n b G 9 i Y W x 0 Z X J y b 3 J p c 2 1 k Y l 8 w N z E 4 Z G l z d C 9 B d X R v U m V t b 3 Z l Z E N v b H V t b n M x L n t 0 Y X J n c 3 V i d H l w Z T N f Y 2 9 k Z S w 0 M X 0 m c X V v d D s s J n F 1 b 3 Q 7 U 2 V j d G l v b j E v Z 2 x v Y m F s d G V y c m 9 y a X N t Z G J f M D c x O G R p c 3 Q v Q X V 0 b 1 J l b W 9 2 Z W R D b 2 x 1 b W 5 z M S 5 7 Y 2 9 y c F 8 z L D Q y f S Z x d W 9 0 O y w m c X V v d D t T Z W N 0 a W 9 u M S 9 n b G 9 i Y W x 0 Z X J y b 3 J p c 2 1 k Y l 8 w N z E 4 Z G l z d C 9 B d X R v U m V t b 3 Z l Z E N v b H V t b n M x L n t u Y X R p b 2 5 h b G l 0 e T N f d H h 0 L D Q z f S Z x d W 9 0 O y w m c X V v d D t T Z W N 0 a W 9 u M S 9 n b G 9 i Y W x 0 Z X J y b 3 J p c 2 1 k Y l 8 w N z E 4 Z G l z d C 9 B d X R v U m V t b 3 Z l Z E N v b H V t b n M x L n t u Y X R p b 2 5 h b G l 0 e T N f Y 2 9 k Z S w 0 N H 0 m c X V v d D s s J n F 1 b 3 Q 7 U 2 V j d G l v b j E v Z 2 x v Y m F s d G V y c m 9 y a X N t Z G J f M D c x O G R p c 3 Q v Q X V 0 b 1 J l b W 9 2 Z W R D b 2 x 1 b W 5 z M S 5 7 Z 2 F u Z 1 9 u Y W 1 l M S w 0 N X 0 m c X V v d D s s J n F 1 b 3 Q 7 U 2 V j d G l v b j E v Z 2 x v Y m F s d G V y c m 9 y a X N t Z G J f M D c x O G R p c 3 Q v Q X V 0 b 1 J l b W 9 2 Z W R D b 2 x 1 b W 5 z M S 5 7 b W 9 0 a X Z l L D Q 2 f S Z x d W 9 0 O y w m c X V v d D t T Z W N 0 a W 9 u M S 9 n b G 9 i Y W x 0 Z X J y b 3 J p c 2 1 k Y l 8 w N z E 4 Z G l z d C 9 B d X R v U m V t b 3 Z l Z E N v b H V t b n M x L n t n d W 5 j Z X J 0 Y W l u X z E s N D d 9 J n F 1 b 3 Q 7 L C Z x d W 9 0 O 1 N l Y 3 R p b 2 4 x L 2 d s b 2 J h b H R l c n J v c m l z b W R i X z A 3 M T h k a X N 0 L 0 F 1 d G 9 S Z W 1 v d m V k Q 2 9 s d W 1 u c z E u e 2 l u Z G l 2 a W R 1 Y W w s N D h 9 J n F 1 b 3 Q 7 L C Z x d W 9 0 O 1 N l Y 3 R p b 2 4 x L 2 d s b 2 J h b H R l c n J v c m l z b W R i X z A 3 M T h k a X N 0 L 0 F 1 d G 9 S Z W 1 v d m V k Q 2 9 s d W 1 u c z E u e 3 B l c n B h d H J h d G 9 y X 2 N v d W 5 0 L D Q 5 f S Z x d W 9 0 O y w m c X V v d D t T Z W N 0 a W 9 u M S 9 n b G 9 i Y W x 0 Z X J y b 3 J p c 2 1 k Y l 8 w N z E 4 Z G l z d C 9 B d X R v U m V t b 3 Z l Z E N v b H V t b n M x L n t j b G F p b W V k L D U w f S Z x d W 9 0 O y w m c X V v d D t T Z W N 0 a W 9 u M S 9 n b G 9 i Y W x 0 Z X J y b 3 J p c 2 1 k Y l 8 w N z E 4 Z G l z d C 9 B d X R v U m V t b 3 Z l Z E N v b H V t b n M x L n t j b G F p b W 1 v Z G V f d H h 0 L D U x f S Z x d W 9 0 O y w m c X V v d D t T Z W N 0 a W 9 u M S 9 n b G 9 i Y W x 0 Z X J y b 3 J p c 2 1 k Y l 8 w N z E 4 Z G l z d C 9 B d X R v U m V t b 3 Z l Z E N v b H V t b n M x L n t j b G F p b W 1 v Z G V f Y 2 9 k Z S w 1 M n 0 m c X V v d D s s J n F 1 b 3 Q 7 U 2 V j d G l v b j E v Z 2 x v Y m F s d G V y c m 9 y a X N t Z G J f M D c x O G R p c 3 Q v Q X V 0 b 1 J l b W 9 2 Z W R D b 2 x 1 b W 5 z M S 5 7 d 2 V h c H R 5 c G U x X 3 R 4 d C w 1 M 3 0 m c X V v d D s s J n F 1 b 3 Q 7 U 2 V j d G l v b j E v Z 2 x v Y m F s d G V y c m 9 y a X N t Z G J f M D c x O G R p c 3 Q v Q X V 0 b 1 J l b W 9 2 Z W R D b 2 x 1 b W 5 z M S 5 7 d 2 V h c H R 5 c G U x X 2 N v Z G U s N T R 9 J n F 1 b 3 Q 7 L C Z x d W 9 0 O 1 N l Y 3 R p b 2 4 x L 2 d s b 2 J h b H R l c n J v c m l z b W R i X z A 3 M T h k a X N 0 L 0 F 1 d G 9 S Z W 1 v d m V k Q 2 9 s d W 1 u c z E u e 3 d l Y X B z d W J 0 e X B l M V 9 0 e H Q s N T V 9 J n F 1 b 3 Q 7 L C Z x d W 9 0 O 1 N l Y 3 R p b 2 4 x L 2 d s b 2 J h b H R l c n J v c m l z b W R i X z A 3 M T h k a X N 0 L 0 F 1 d G 9 S Z W 1 v d m V k Q 2 9 s d W 1 u c z E u e 3 d l Y X B z d W J 0 e X B l M V 9 j b 2 R l L D U 2 f S Z x d W 9 0 O y w m c X V v d D t T Z W N 0 a W 9 u M S 9 n b G 9 i Y W x 0 Z X J y b 3 J p c 2 1 k Y l 8 w N z E 4 Z G l z d C 9 B d X R v U m V t b 3 Z l Z E N v b H V t b n M x L n t 3 Z W F w d H l w Z T J f d H h 0 L D U 3 f S Z x d W 9 0 O y w m c X V v d D t T Z W N 0 a W 9 u M S 9 n b G 9 i Y W x 0 Z X J y b 3 J p c 2 1 k Y l 8 w N z E 4 Z G l z d C 9 B d X R v U m V t b 3 Z l Z E N v b H V t b n M x L n t 3 Z W F w d H l w Z T J f Y 2 9 k Z S w 1 O H 0 m c X V v d D s s J n F 1 b 3 Q 7 U 2 V j d G l v b j E v Z 2 x v Y m F s d G V y c m 9 y a X N t Z G J f M D c x O G R p c 3 Q v Q X V 0 b 1 J l b W 9 2 Z W R D b 2 x 1 b W 5 z M S 5 7 d 2 V h c H N 1 Y n R 5 c G U y X 3 R 4 d C w 1 O X 0 m c X V v d D s s J n F 1 b 3 Q 7 U 2 V j d G l v b j E v Z 2 x v Y m F s d G V y c m 9 y a X N t Z G J f M D c x O G R p c 3 Q v Q X V 0 b 1 J l b W 9 2 Z W R D b 2 x 1 b W 5 z M S 5 7 d 2 V h c H N 1 Y n R 5 c G U y X 2 N v Z G U s N j B 9 J n F 1 b 3 Q 7 L C Z x d W 9 0 O 1 N l Y 3 R p b 2 4 x L 2 d s b 2 J h b H R l c n J v c m l z b W R i X z A 3 M T h k a X N 0 L 0 F 1 d G 9 S Z W 1 v d m V k Q 2 9 s d W 1 u c z E u e 3 d l Y X B k Z X R h a W w s N j F 9 J n F 1 b 3 Q 7 L C Z x d W 9 0 O 1 N l Y 3 R p b 2 4 x L 2 d s b 2 J h b H R l c n J v c m l z b W R i X z A 3 M T h k a X N 0 L 0 F 1 d G 9 S Z W 1 v d m V k Q 2 9 s d W 1 u c z E u e 1 R v d G F s X 2 N h c 3 V h b H R 5 L D Y y f S Z x d W 9 0 O y w m c X V v d D t T Z W N 0 a W 9 u M S 9 n b G 9 i Y W x 0 Z X J y b 3 J p c 2 1 k Y l 8 w N z E 4 Z G l z d C 9 B d X R v U m V t b 3 Z l Z E N v b H V t b n M x L n t 1 c 1 9 j Y X N 1 Y W x 0 e S w 2 M 3 0 m c X V v d D s s J n F 1 b 3 Q 7 U 2 V j d G l v b j E v Z 2 x v Y m F s d G V y c m 9 y a X N t Z G J f M D c x O G R p c 3 Q v Q X V 0 b 1 J l b W 9 2 Z W R D b 2 x 1 b W 5 z M S 5 7 c G V y c G F 0 c m F 0 b 3 J f Y 2 F z d W F s d H k s N j R 9 J n F 1 b 3 Q 7 L C Z x d W 9 0 O 1 N l Y 3 R p b 2 4 x L 2 d s b 2 J h b H R l c n J v c m l z b W R i X z A 3 M T h k a X N 0 L 0 F 1 d G 9 S Z W 1 v d m V k Q 2 9 s d W 1 u c z E u e 1 R v d G F s X 3 d v d W 5 k Z W Q s N j V 9 J n F 1 b 3 Q 7 L C Z x d W 9 0 O 1 N l Y 3 R p b 2 4 x L 2 d s b 2 J h b H R l c n J v c m l z b W R i X z A 3 M T h k a X N 0 L 0 F 1 d G 9 S Z W 1 v d m V k Q 2 9 s d W 1 u c z E u e 3 V z X 3 d v d W 5 k Z W Q s N j Z 9 J n F 1 b 3 Q 7 L C Z x d W 9 0 O 1 N l Y 3 R p b 2 4 x L 2 d s b 2 J h b H R l c n J v c m l z b W R i X z A 3 M T h k a X N 0 L 0 F 1 d G 9 S Z W 1 v d m V k Q 2 9 s d W 1 u c z E u e 3 B l c n B h d H J h d G 9 y X 3 d v d W 5 k Z W Q s N j d 9 J n F 1 b 3 Q 7 L C Z x d W 9 0 O 1 N l Y 3 R p b 2 4 x L 2 d s b 2 J h b H R l c n J v c m l z b W R i X z A 3 M T h k a X N 0 L 0 F 1 d G 9 S Z W 1 v d m V k Q 2 9 s d W 1 u c z E u e 3 B y b 3 B l c n R 5 X 2 R h b W F n Z S w 2 O H 0 m c X V v d D s s J n F 1 b 3 Q 7 U 2 V j d G l v b j E v Z 2 x v Y m F s d G V y c m 9 y a X N t Z G J f M D c x O G R p c 3 Q v Q X V 0 b 1 J l b W 9 2 Z W R D b 2 x 1 b W 5 z M S 5 7 c H J v c G R h b W V 4 d G V u d F 9 0 e H Q s N j l 9 J n F 1 b 3 Q 7 L C Z x d W 9 0 O 1 N l Y 3 R p b 2 4 x L 2 d s b 2 J h b H R l c n J v c m l z b W R i X z A 3 M T h k a X N 0 L 0 F 1 d G 9 S Z W 1 v d m V k Q 2 9 s d W 1 u c z E u e 3 B y b 3 B k Y W 1 l e H R l b n R f Y 2 9 k Z S w 3 M H 0 m c X V v d D s s J n F 1 b 3 Q 7 U 2 V j d G l v b j E v Z 2 x v Y m F s d G V y c m 9 y a X N t Z G J f M D c x O G R p c 3 Q v Q X V 0 b 1 J l b W 9 2 Z W R D b 2 x 1 b W 5 z M S 5 7 c H J v c F 9 j b 2 1 t Z W 5 0 L D c x f S Z x d W 9 0 O y w m c X V v d D t T Z W N 0 a W 9 u M S 9 n b G 9 i Y W x 0 Z X J y b 3 J p c 2 1 k Y l 8 w N z E 4 Z G l z d C 9 B d X R v U m V t b 3 Z l Z E N v b H V t b n M x L n t o b 3 N 0 Y W d l X 3 R 4 d C w 3 M n 0 m c X V v d D s s J n F 1 b 3 Q 7 U 2 V j d G l v b j E v Z 2 x v Y m F s d G V y c m 9 y a X N t Z G J f M D c x O G R p c 3 Q v Q X V 0 b 1 J l b W 9 2 Z W R D b 2 x 1 b W 5 z M S 5 7 a G 9 z d G F n Z V 9 j b 2 R l L D c z f S Z x d W 9 0 O y w m c X V v d D t T Z W N 0 a W 9 u M S 9 n b G 9 i Y W x 0 Z X J y b 3 J p c 2 1 k Y l 8 w N z E 4 Z G l z d C 9 B d X R v U m V t b 3 Z l Z E N v b H V t b n M x L n t o b 3 N 0 Y W d l X 3 J l b G V h c 2 V k L D c 0 f S Z x d W 9 0 O y w m c X V v d D t T Z W N 0 a W 9 u M S 9 n b G 9 i Y W x 0 Z X J y b 3 J p c 2 1 k Y l 8 w N z E 4 Z G l z d C 9 B d X R v U m V t b 3 Z l Z E N v b H V t b n M x L n t z d W 1 t Y X J 5 L D c 1 f S Z x d W 9 0 O y w m c X V v d D t T Z W N 0 a W 9 u M S 9 n b G 9 i Y W x 0 Z X J y b 3 J p c 2 1 k Y l 8 w N z E 4 Z G l z d C 9 B d X R v U m V t b 3 Z l Z E N v b H V t b n M x L n t u b 3 R l c 1 9 0 Y W t l b i w 3 N n 0 m c X V v d D s s J n F 1 b 3 Q 7 U 2 V j d G l v b j E v Z 2 x v Y m F s d G V y c m 9 y a X N t Z G J f M D c x O G R p c 3 Q v Q X V 0 b 1 J l b W 9 2 Z W R D b 2 x 1 b W 5 z M S 5 7 c 2 l 0 Z V 8 x L D c 3 f S Z x d W 9 0 O y w m c X V v d D t T Z W N 0 a W 9 u M S 9 n b G 9 i Y W x 0 Z X J y b 3 J p c 2 1 k Y l 8 w N z E 4 Z G l z d C 9 B d X R v U m V t b 3 Z l Z E N v b H V t b n M x L n t z a X R l X z I s N z h 9 J n F 1 b 3 Q 7 L C Z x d W 9 0 O 1 N l Y 3 R p b 2 4 x L 2 d s b 2 J h b H R l c n J v c m l z b W R i X z A 3 M T h k a X N 0 L 0 F 1 d G 9 S Z W 1 v d m V k Q 2 9 s d W 1 u c z E u e 3 N p d G V f M y w 3 O X 0 m c X V v d D t d L C Z x d W 9 0 O 0 N v b H V t b k N v d W 5 0 J n F 1 b 3 Q 7 O j g w L C Z x d W 9 0 O 0 t l e U N v b H V t b k 5 h b W V z J n F 1 b 3 Q 7 O l t d L C Z x d W 9 0 O 0 N v b H V t b k l k Z W 5 0 a X R p Z X M m c X V v d D s 6 W y Z x d W 9 0 O 1 N l Y 3 R p b 2 4 x L 2 d s b 2 J h b H R l c n J v c m l z b W R i X z A 3 M T h k a X N 0 L 0 F 1 d G 9 S Z W 1 v d m V k Q 2 9 s d W 1 u c z E u e 0 9 j Y 3 V y Y W 5 j Z V 9 k Y X R l L D B 9 J n F 1 b 3 Q 7 L C Z x d W 9 0 O 1 N l Y 3 R p b 2 4 x L 2 d s b 2 J h b H R l c n J v c m l z b W R i X z A 3 M T h k a X N 0 L 0 F 1 d G 9 S Z W 1 v d m V k Q 2 9 s d W 1 u c z E u e 2 V 4 d G V u Z G V k L D F 9 J n F 1 b 3 Q 7 L C Z x d W 9 0 O 1 N l Y 3 R p b 2 4 x L 2 d s b 2 J h b H R l c n J v c m l z b W R i X z A 3 M T h k a X N 0 L 0 F 1 d G 9 S Z W 1 v d m V k Q 2 9 s d W 1 u c z E u e 1 J l c 2 9 s d X R p b 2 5 f Z G F 0 Z S w y f S Z x d W 9 0 O y w m c X V v d D t T Z W N 0 a W 9 u M S 9 n b G 9 i Y W x 0 Z X J y b 3 J p c 2 1 k Y l 8 w N z E 4 Z G l z d C 9 B d X R v U m V t b 3 Z l Z E N v b H V t b n M x L n t j b 3 V u d H J 5 X 3 R 4 d C w z f S Z x d W 9 0 O y w m c X V v d D t T Z W N 0 a W 9 u M S 9 n b G 9 i Y W x 0 Z X J y b 3 J p c 2 1 k Y l 8 w N z E 4 Z G l z d C 9 B d X R v U m V t b 3 Z l Z E N v b H V t b n M x L n t j b 3 V u d H J 5 X 2 N v Z G U s N H 0 m c X V v d D s s J n F 1 b 3 Q 7 U 2 V j d G l v b j E v Z 2 x v Y m F s d G V y c m 9 y a X N t Z G J f M D c x O G R p c 3 Q v Q X V 0 b 1 J l b W 9 2 Z W R D b 2 x 1 b W 5 z M S 5 7 c m V n a W 9 u X 3 R 4 d C w 1 f S Z x d W 9 0 O y w m c X V v d D t T Z W N 0 a W 9 u M S 9 n b G 9 i Y W x 0 Z X J y b 3 J p c 2 1 k Y l 8 w N z E 4 Z G l z d C 9 B d X R v U m V t b 3 Z l Z E N v b H V t b n M x L n t y Z W d p b 2 5 f Y 2 9 k Z S w 2 f S Z x d W 9 0 O y w m c X V v d D t T Z W N 0 a W 9 u M S 9 n b G 9 i Y W x 0 Z X J y b 3 J p c 2 1 k Y l 8 w N z E 4 Z G l z d C 9 B d X R v U m V t b 3 Z l Z E N v b H V t b n M x L n t z d G F 0 Z S w 3 f S Z x d W 9 0 O y w m c X V v d D t T Z W N 0 a W 9 u M S 9 n b G 9 i Y W x 0 Z X J y b 3 J p c 2 1 k Y l 8 w N z E 4 Z G l z d C 9 B d X R v U m V t b 3 Z l Z E N v b H V t b n M x L n t j a X R 5 L D h 9 J n F 1 b 3 Q 7 L C Z x d W 9 0 O 1 N l Y 3 R p b 2 4 x L 2 d s b 2 J h b H R l c n J v c m l z b W R i X z A 3 M T h k a X N 0 L 0 F 1 d G 9 S Z W 1 v d m V k Q 2 9 s d W 1 u c z E u e 2 x h d G l 0 d W R l L D l 9 J n F 1 b 3 Q 7 L C Z x d W 9 0 O 1 N l Y 3 R p b 2 4 x L 2 d s b 2 J h b H R l c n J v c m l z b W R i X z A 3 M T h k a X N 0 L 0 F 1 d G 9 S Z W 1 v d m V k Q 2 9 s d W 1 u c z E u e 2 x v b m d p d H V k Z S w x M H 0 m c X V v d D s s J n F 1 b 3 Q 7 U 2 V j d G l v b j E v Z 2 x v Y m F s d G V y c m 9 y a X N t Z G J f M D c x O G R p c 3 Q v Q X V 0 b 1 J l b W 9 2 Z W R D b 2 x 1 b W 5 z M S 5 7 b G 9 j Y X R p b 2 4 s M T F 9 J n F 1 b 3 Q 7 L C Z x d W 9 0 O 1 N l Y 3 R p b 2 4 x L 2 d s b 2 J h b H R l c n J v c m l z b W R i X z A 3 M T h k a X N 0 L 0 F 1 d G 9 S Z W 1 v d m V k Q 2 9 s d W 1 u c z E u e 2 1 1 b H R p c G x l X 3 B l c n B h d H J h d G 9 y c y w x M n 0 m c X V v d D s s J n F 1 b 3 Q 7 U 2 V j d G l v b j E v Z 2 x v Y m F s d G V y c m 9 y a X N t Z G J f M D c x O G R p c 3 Q v Q X V 0 b 1 J l b W 9 2 Z W R D b 2 x 1 b W 5 z M S 5 7 c G V y c G F 0 c m F h d G 9 y X 3 N 1 Y 2 N l c 3 M s M T N 9 J n F 1 b 3 Q 7 L C Z x d W 9 0 O 1 N l Y 3 R p b 2 4 x L 2 d s b 2 J h b H R l c n J v c m l z b W R i X z A 3 M T h k a X N 0 L 0 F 1 d G 9 S Z W 1 v d m V k Q 2 9 s d W 1 u c z E u e 3 B l c n B h d H J h d G 9 y X 3 N 1 a W N p Z G U s M T R 9 J n F 1 b 3 Q 7 L C Z x d W 9 0 O 1 N l Y 3 R p b 2 4 x L 2 d s b 2 J h b H R l c n J v c m l z b W R i X z A 3 M T h k a X N 0 L 0 F 1 d G 9 S Z W 1 v d m V k Q 2 9 s d W 1 u c z E u e 2 F 0 d G F j a 3 R 5 c G U x X 3 R 4 d C w x N X 0 m c X V v d D s s J n F 1 b 3 Q 7 U 2 V j d G l v b j E v Z 2 x v Y m F s d G V y c m 9 y a X N t Z G J f M D c x O G R p c 3 Q v Q X V 0 b 1 J l b W 9 2 Z W R D b 2 x 1 b W 5 z M S 5 7 Y X R 0 Y W N r d H l w Z T F f Y 2 9 k Z S w x N n 0 m c X V v d D s s J n F 1 b 3 Q 7 U 2 V j d G l v b j E v Z 2 x v Y m F s d G V y c m 9 y a X N t Z G J f M D c x O G R p c 3 Q v Q X V 0 b 1 J l b W 9 2 Z W R D b 2 x 1 b W 5 z M S 5 7 Y X R 0 Y W N r d H l w Z T J f d H h 0 L D E 3 f S Z x d W 9 0 O y w m c X V v d D t T Z W N 0 a W 9 u M S 9 n b G 9 i Y W x 0 Z X J y b 3 J p c 2 1 k Y l 8 w N z E 4 Z G l z d C 9 B d X R v U m V t b 3 Z l Z E N v b H V t b n M x L n t h d H R h Y 2 t 0 e X B l M l 9 j b 2 R l L D E 4 f S Z x d W 9 0 O y w m c X V v d D t T Z W N 0 a W 9 u M S 9 n b G 9 i Y W x 0 Z X J y b 3 J p c 2 1 k Y l 8 w N z E 4 Z G l z d C 9 B d X R v U m V t b 3 Z l Z E N v b H V t b n M x L n t h d H R h Y 2 t 0 e X B l M 1 9 0 e H Q s M T l 9 J n F 1 b 3 Q 7 L C Z x d W 9 0 O 1 N l Y 3 R p b 2 4 x L 2 d s b 2 J h b H R l c n J v c m l z b W R i X z A 3 M T h k a X N 0 L 0 F 1 d G 9 S Z W 1 v d m V k Q 2 9 s d W 1 u c z E u e 2 F 0 d G F j a 3 R 5 c G U z X 2 N v Z G U s M j B 9 J n F 1 b 3 Q 7 L C Z x d W 9 0 O 1 N l Y 3 R p b 2 4 x L 2 d s b 2 J h b H R l c n J v c m l z b W R i X z A 3 M T h k a X N 0 L 0 F 1 d G 9 S Z W 1 v d m V k Q 2 9 s d W 1 u c z E u e 3 R h c m d l d F 8 x L D I x f S Z x d W 9 0 O y w m c X V v d D t T Z W N 0 a W 9 u M S 9 n b G 9 i Y W x 0 Z X J y b 3 J p c 2 1 k Y l 8 w N z E 4 Z G l z d C 9 B d X R v U m V t b 3 Z l Z E N v b H V t b n M x L n t 0 Y X J n d H l w Z T F f d H h 0 L D I y f S Z x d W 9 0 O y w m c X V v d D t T Z W N 0 a W 9 u M S 9 n b G 9 i Y W x 0 Z X J y b 3 J p c 2 1 k Y l 8 w N z E 4 Z G l z d C 9 B d X R v U m V t b 3 Z l Z E N v b H V t b n M x L n t 0 Y X J n d H l w Z T F f Y 2 9 k Z S w y M 3 0 m c X V v d D s s J n F 1 b 3 Q 7 U 2 V j d G l v b j E v Z 2 x v Y m F s d G V y c m 9 y a X N t Z G J f M D c x O G R p c 3 Q v Q X V 0 b 1 J l b W 9 2 Z W R D b 2 x 1 b W 5 z M S 5 7 d G F y Z 3 N 1 Y n R 5 c G U x X 3 R 4 d C w y N H 0 m c X V v d D s s J n F 1 b 3 Q 7 U 2 V j d G l v b j E v Z 2 x v Y m F s d G V y c m 9 y a X N t Z G J f M D c x O G R p c 3 Q v Q X V 0 b 1 J l b W 9 2 Z W R D b 2 x 1 b W 5 z M S 5 7 d G F y Z 3 N 1 Y n R 5 c G U x X 2 N v Z G U s M j V 9 J n F 1 b 3 Q 7 L C Z x d W 9 0 O 1 N l Y 3 R p b 2 4 x L 2 d s b 2 J h b H R l c n J v c m l z b W R i X z A 3 M T h k a X N 0 L 0 F 1 d G 9 S Z W 1 v d m V k Q 2 9 s d W 1 u c z E u e 2 N v c n B f M S w y N n 0 m c X V v d D s s J n F 1 b 3 Q 7 U 2 V j d G l v b j E v Z 2 x v Y m F s d G V y c m 9 y a X N t Z G J f M D c x O G R p c 3 Q v Q X V 0 b 1 J l b W 9 2 Z W R D b 2 x 1 b W 5 z M S 5 7 b m F 0 a W 9 u Y W x p d H k x X 3 R 4 d C w y N 3 0 m c X V v d D s s J n F 1 b 3 Q 7 U 2 V j d G l v b j E v Z 2 x v Y m F s d G V y c m 9 y a X N t Z G J f M D c x O G R p c 3 Q v Q X V 0 b 1 J l b W 9 2 Z W R D b 2 x 1 b W 5 z M S 5 7 b m F 0 a W 9 u Y W x p d H k x X 2 N v Z G U s M j h 9 J n F 1 b 3 Q 7 L C Z x d W 9 0 O 1 N l Y 3 R p b 2 4 x L 2 d s b 2 J h b H R l c n J v c m l z b W R i X z A 3 M T h k a X N 0 L 0 F 1 d G 9 S Z W 1 v d m V k Q 2 9 s d W 1 u c z E u e 3 R h c m d l d D I s M j l 9 J n F 1 b 3 Q 7 L C Z x d W 9 0 O 1 N l Y 3 R p b 2 4 x L 2 d s b 2 J h b H R l c n J v c m l z b W R i X z A 3 M T h k a X N 0 L 0 F 1 d G 9 S Z W 1 v d m V k Q 2 9 s d W 1 u c z E u e 3 R h c m d 0 e X B l M l 9 0 e H Q s M z B 9 J n F 1 b 3 Q 7 L C Z x d W 9 0 O 1 N l Y 3 R p b 2 4 x L 2 d s b 2 J h b H R l c n J v c m l z b W R i X z A 3 M T h k a X N 0 L 0 F 1 d G 9 S Z W 1 v d m V k Q 2 9 s d W 1 u c z E u e 3 R h c m d 0 e X B l M l 9 j b 2 R l L D M x f S Z x d W 9 0 O y w m c X V v d D t T Z W N 0 a W 9 u M S 9 n b G 9 i Y W x 0 Z X J y b 3 J p c 2 1 k Y l 8 w N z E 4 Z G l z d C 9 B d X R v U m V t b 3 Z l Z E N v b H V t b n M x L n t 0 Y X J n c 3 V i d H l w Z T J f d H h 0 L D M y f S Z x d W 9 0 O y w m c X V v d D t T Z W N 0 a W 9 u M S 9 n b G 9 i Y W x 0 Z X J y b 3 J p c 2 1 k Y l 8 w N z E 4 Z G l z d C 9 B d X R v U m V t b 3 Z l Z E N v b H V t b n M x L n t 0 Y X J n c 3 V i d H l w Z T J f Y 2 9 k Z S w z M 3 0 m c X V v d D s s J n F 1 b 3 Q 7 U 2 V j d G l v b j E v Z 2 x v Y m F s d G V y c m 9 y a X N t Z G J f M D c x O G R p c 3 Q v Q X V 0 b 1 J l b W 9 2 Z W R D b 2 x 1 b W 5 z M S 5 7 Y 2 9 y c F 8 y L D M 0 f S Z x d W 9 0 O y w m c X V v d D t T Z W N 0 a W 9 u M S 9 n b G 9 i Y W x 0 Z X J y b 3 J p c 2 1 k Y l 8 w N z E 4 Z G l z d C 9 B d X R v U m V t b 3 Z l Z E N v b H V t b n M x L n t u Y X R p b 2 5 h b G l 0 e T J f d H h 0 L D M 1 f S Z x d W 9 0 O y w m c X V v d D t T Z W N 0 a W 9 u M S 9 n b G 9 i Y W x 0 Z X J y b 3 J p c 2 1 k Y l 8 w N z E 4 Z G l z d C 9 B d X R v U m V t b 3 Z l Z E N v b H V t b n M x L n t u Y X R p b 2 5 h b G l 0 e T J f Y 2 9 k Z S w z N n 0 m c X V v d D s s J n F 1 b 3 Q 7 U 2 V j d G l v b j E v Z 2 x v Y m F s d G V y c m 9 y a X N t Z G J f M D c x O G R p c 3 Q v Q X V 0 b 1 J l b W 9 2 Z W R D b 2 x 1 b W 5 z M S 5 7 d G F y Z 2 V 0 M y w z N 3 0 m c X V v d D s s J n F 1 b 3 Q 7 U 2 V j d G l v b j E v Z 2 x v Y m F s d G V y c m 9 y a X N t Z G J f M D c x O G R p c 3 Q v Q X V 0 b 1 J l b W 9 2 Z W R D b 2 x 1 b W 5 z M S 5 7 d G F y Z 3 R 5 c G U z X 3 R 4 d C w z O H 0 m c X V v d D s s J n F 1 b 3 Q 7 U 2 V j d G l v b j E v Z 2 x v Y m F s d G V y c m 9 y a X N t Z G J f M D c x O G R p c 3 Q v Q X V 0 b 1 J l b W 9 2 Z W R D b 2 x 1 b W 5 z M S 5 7 d G F y Z 3 R 5 c G U z X 2 N v Z G U s M z l 9 J n F 1 b 3 Q 7 L C Z x d W 9 0 O 1 N l Y 3 R p b 2 4 x L 2 d s b 2 J h b H R l c n J v c m l z b W R i X z A 3 M T h k a X N 0 L 0 F 1 d G 9 S Z W 1 v d m V k Q 2 9 s d W 1 u c z E u e 3 R h c m d z d W J 0 e X B l M 1 9 0 e H Q s N D B 9 J n F 1 b 3 Q 7 L C Z x d W 9 0 O 1 N l Y 3 R p b 2 4 x L 2 d s b 2 J h b H R l c n J v c m l z b W R i X z A 3 M T h k a X N 0 L 0 F 1 d G 9 S Z W 1 v d m V k Q 2 9 s d W 1 u c z E u e 3 R h c m d z d W J 0 e X B l M 1 9 j b 2 R l L D Q x f S Z x d W 9 0 O y w m c X V v d D t T Z W N 0 a W 9 u M S 9 n b G 9 i Y W x 0 Z X J y b 3 J p c 2 1 k Y l 8 w N z E 4 Z G l z d C 9 B d X R v U m V t b 3 Z l Z E N v b H V t b n M x L n t j b 3 J w X z M s N D J 9 J n F 1 b 3 Q 7 L C Z x d W 9 0 O 1 N l Y 3 R p b 2 4 x L 2 d s b 2 J h b H R l c n J v c m l z b W R i X z A 3 M T h k a X N 0 L 0 F 1 d G 9 S Z W 1 v d m V k Q 2 9 s d W 1 u c z E u e 2 5 h d G l v b m F s a X R 5 M 1 9 0 e H Q s N D N 9 J n F 1 b 3 Q 7 L C Z x d W 9 0 O 1 N l Y 3 R p b 2 4 x L 2 d s b 2 J h b H R l c n J v c m l z b W R i X z A 3 M T h k a X N 0 L 0 F 1 d G 9 S Z W 1 v d m V k Q 2 9 s d W 1 u c z E u e 2 5 h d G l v b m F s a X R 5 M 1 9 j b 2 R l L D Q 0 f S Z x d W 9 0 O y w m c X V v d D t T Z W N 0 a W 9 u M S 9 n b G 9 i Y W x 0 Z X J y b 3 J p c 2 1 k Y l 8 w N z E 4 Z G l z d C 9 B d X R v U m V t b 3 Z l Z E N v b H V t b n M x L n t n Y W 5 n X 2 5 h b W U x L D Q 1 f S Z x d W 9 0 O y w m c X V v d D t T Z W N 0 a W 9 u M S 9 n b G 9 i Y W x 0 Z X J y b 3 J p c 2 1 k Y l 8 w N z E 4 Z G l z d C 9 B d X R v U m V t b 3 Z l Z E N v b H V t b n M x L n t t b 3 R p d m U s N D Z 9 J n F 1 b 3 Q 7 L C Z x d W 9 0 O 1 N l Y 3 R p b 2 4 x L 2 d s b 2 J h b H R l c n J v c m l z b W R i X z A 3 M T h k a X N 0 L 0 F 1 d G 9 S Z W 1 v d m V k Q 2 9 s d W 1 u c z E u e 2 d 1 b m N l c n R h a W 5 f M S w 0 N 3 0 m c X V v d D s s J n F 1 b 3 Q 7 U 2 V j d G l v b j E v Z 2 x v Y m F s d G V y c m 9 y a X N t Z G J f M D c x O G R p c 3 Q v Q X V 0 b 1 J l b W 9 2 Z W R D b 2 x 1 b W 5 z M S 5 7 a W 5 k a X Z p Z H V h b C w 0 O H 0 m c X V v d D s s J n F 1 b 3 Q 7 U 2 V j d G l v b j E v Z 2 x v Y m F s d G V y c m 9 y a X N t Z G J f M D c x O G R p c 3 Q v Q X V 0 b 1 J l b W 9 2 Z W R D b 2 x 1 b W 5 z M S 5 7 c G V y c G F 0 c m F 0 b 3 J f Y 2 9 1 b n Q s N D l 9 J n F 1 b 3 Q 7 L C Z x d W 9 0 O 1 N l Y 3 R p b 2 4 x L 2 d s b 2 J h b H R l c n J v c m l z b W R i X z A 3 M T h k a X N 0 L 0 F 1 d G 9 S Z W 1 v d m V k Q 2 9 s d W 1 u c z E u e 2 N s Y W l t Z W Q s N T B 9 J n F 1 b 3 Q 7 L C Z x d W 9 0 O 1 N l Y 3 R p b 2 4 x L 2 d s b 2 J h b H R l c n J v c m l z b W R i X z A 3 M T h k a X N 0 L 0 F 1 d G 9 S Z W 1 v d m V k Q 2 9 s d W 1 u c z E u e 2 N s Y W l t b W 9 k Z V 9 0 e H Q s N T F 9 J n F 1 b 3 Q 7 L C Z x d W 9 0 O 1 N l Y 3 R p b 2 4 x L 2 d s b 2 J h b H R l c n J v c m l z b W R i X z A 3 M T h k a X N 0 L 0 F 1 d G 9 S Z W 1 v d m V k Q 2 9 s d W 1 u c z E u e 2 N s Y W l t b W 9 k Z V 9 j b 2 R l L D U y f S Z x d W 9 0 O y w m c X V v d D t T Z W N 0 a W 9 u M S 9 n b G 9 i Y W x 0 Z X J y b 3 J p c 2 1 k Y l 8 w N z E 4 Z G l z d C 9 B d X R v U m V t b 3 Z l Z E N v b H V t b n M x L n t 3 Z W F w d H l w Z T F f d H h 0 L D U z f S Z x d W 9 0 O y w m c X V v d D t T Z W N 0 a W 9 u M S 9 n b G 9 i Y W x 0 Z X J y b 3 J p c 2 1 k Y l 8 w N z E 4 Z G l z d C 9 B d X R v U m V t b 3 Z l Z E N v b H V t b n M x L n t 3 Z W F w d H l w Z T F f Y 2 9 k Z S w 1 N H 0 m c X V v d D s s J n F 1 b 3 Q 7 U 2 V j d G l v b j E v Z 2 x v Y m F s d G V y c m 9 y a X N t Z G J f M D c x O G R p c 3 Q v Q X V 0 b 1 J l b W 9 2 Z W R D b 2 x 1 b W 5 z M S 5 7 d 2 V h c H N 1 Y n R 5 c G U x X 3 R 4 d C w 1 N X 0 m c X V v d D s s J n F 1 b 3 Q 7 U 2 V j d G l v b j E v Z 2 x v Y m F s d G V y c m 9 y a X N t Z G J f M D c x O G R p c 3 Q v Q X V 0 b 1 J l b W 9 2 Z W R D b 2 x 1 b W 5 z M S 5 7 d 2 V h c H N 1 Y n R 5 c G U x X 2 N v Z G U s N T Z 9 J n F 1 b 3 Q 7 L C Z x d W 9 0 O 1 N l Y 3 R p b 2 4 x L 2 d s b 2 J h b H R l c n J v c m l z b W R i X z A 3 M T h k a X N 0 L 0 F 1 d G 9 S Z W 1 v d m V k Q 2 9 s d W 1 u c z E u e 3 d l Y X B 0 e X B l M l 9 0 e H Q s N T d 9 J n F 1 b 3 Q 7 L C Z x d W 9 0 O 1 N l Y 3 R p b 2 4 x L 2 d s b 2 J h b H R l c n J v c m l z b W R i X z A 3 M T h k a X N 0 L 0 F 1 d G 9 S Z W 1 v d m V k Q 2 9 s d W 1 u c z E u e 3 d l Y X B 0 e X B l M l 9 j b 2 R l L D U 4 f S Z x d W 9 0 O y w m c X V v d D t T Z W N 0 a W 9 u M S 9 n b G 9 i Y W x 0 Z X J y b 3 J p c 2 1 k Y l 8 w N z E 4 Z G l z d C 9 B d X R v U m V t b 3 Z l Z E N v b H V t b n M x L n t 3 Z W F w c 3 V i d H l w Z T J f d H h 0 L D U 5 f S Z x d W 9 0 O y w m c X V v d D t T Z W N 0 a W 9 u M S 9 n b G 9 i Y W x 0 Z X J y b 3 J p c 2 1 k Y l 8 w N z E 4 Z G l z d C 9 B d X R v U m V t b 3 Z l Z E N v b H V t b n M x L n t 3 Z W F w c 3 V i d H l w Z T J f Y 2 9 k Z S w 2 M H 0 m c X V v d D s s J n F 1 b 3 Q 7 U 2 V j d G l v b j E v Z 2 x v Y m F s d G V y c m 9 y a X N t Z G J f M D c x O G R p c 3 Q v Q X V 0 b 1 J l b W 9 2 Z W R D b 2 x 1 b W 5 z M S 5 7 d 2 V h c G R l d G F p b C w 2 M X 0 m c X V v d D s s J n F 1 b 3 Q 7 U 2 V j d G l v b j E v Z 2 x v Y m F s d G V y c m 9 y a X N t Z G J f M D c x O G R p c 3 Q v Q X V 0 b 1 J l b W 9 2 Z W R D b 2 x 1 b W 5 z M S 5 7 V G 9 0 Y W x f Y 2 F z d W F s d H k s N j J 9 J n F 1 b 3 Q 7 L C Z x d W 9 0 O 1 N l Y 3 R p b 2 4 x L 2 d s b 2 J h b H R l c n J v c m l z b W R i X z A 3 M T h k a X N 0 L 0 F 1 d G 9 S Z W 1 v d m V k Q 2 9 s d W 1 u c z E u e 3 V z X 2 N h c 3 V h b H R 5 L D Y z f S Z x d W 9 0 O y w m c X V v d D t T Z W N 0 a W 9 u M S 9 n b G 9 i Y W x 0 Z X J y b 3 J p c 2 1 k Y l 8 w N z E 4 Z G l z d C 9 B d X R v U m V t b 3 Z l Z E N v b H V t b n M x L n t w Z X J w Y X R y Y X R v c l 9 j Y X N 1 Y W x 0 e S w 2 N H 0 m c X V v d D s s J n F 1 b 3 Q 7 U 2 V j d G l v b j E v Z 2 x v Y m F s d G V y c m 9 y a X N t Z G J f M D c x O G R p c 3 Q v Q X V 0 b 1 J l b W 9 2 Z W R D b 2 x 1 b W 5 z M S 5 7 V G 9 0 Y W x f d 2 9 1 b m R l Z C w 2 N X 0 m c X V v d D s s J n F 1 b 3 Q 7 U 2 V j d G l v b j E v Z 2 x v Y m F s d G V y c m 9 y a X N t Z G J f M D c x O G R p c 3 Q v Q X V 0 b 1 J l b W 9 2 Z W R D b 2 x 1 b W 5 z M S 5 7 d X N f d 2 9 1 b m R l Z C w 2 N n 0 m c X V v d D s s J n F 1 b 3 Q 7 U 2 V j d G l v b j E v Z 2 x v Y m F s d G V y c m 9 y a X N t Z G J f M D c x O G R p c 3 Q v Q X V 0 b 1 J l b W 9 2 Z W R D b 2 x 1 b W 5 z M S 5 7 c G V y c G F 0 c m F 0 b 3 J f d 2 9 1 b m R l Z C w 2 N 3 0 m c X V v d D s s J n F 1 b 3 Q 7 U 2 V j d G l v b j E v Z 2 x v Y m F s d G V y c m 9 y a X N t Z G J f M D c x O G R p c 3 Q v Q X V 0 b 1 J l b W 9 2 Z W R D b 2 x 1 b W 5 z M S 5 7 c H J v c G V y d H l f Z G F t Y W d l L D Y 4 f S Z x d W 9 0 O y w m c X V v d D t T Z W N 0 a W 9 u M S 9 n b G 9 i Y W x 0 Z X J y b 3 J p c 2 1 k Y l 8 w N z E 4 Z G l z d C 9 B d X R v U m V t b 3 Z l Z E N v b H V t b n M x L n t w c m 9 w Z G F t Z X h 0 Z W 5 0 X 3 R 4 d C w 2 O X 0 m c X V v d D s s J n F 1 b 3 Q 7 U 2 V j d G l v b j E v Z 2 x v Y m F s d G V y c m 9 y a X N t Z G J f M D c x O G R p c 3 Q v Q X V 0 b 1 J l b W 9 2 Z W R D b 2 x 1 b W 5 z M S 5 7 c H J v c G R h b W V 4 d G V u d F 9 j b 2 R l L D c w f S Z x d W 9 0 O y w m c X V v d D t T Z W N 0 a W 9 u M S 9 n b G 9 i Y W x 0 Z X J y b 3 J p c 2 1 k Y l 8 w N z E 4 Z G l z d C 9 B d X R v U m V t b 3 Z l Z E N v b H V t b n M x L n t w c m 9 w X 2 N v b W 1 l b n Q s N z F 9 J n F 1 b 3 Q 7 L C Z x d W 9 0 O 1 N l Y 3 R p b 2 4 x L 2 d s b 2 J h b H R l c n J v c m l z b W R i X z A 3 M T h k a X N 0 L 0 F 1 d G 9 S Z W 1 v d m V k Q 2 9 s d W 1 u c z E u e 2 h v c 3 R h Z 2 V f d H h 0 L D c y f S Z x d W 9 0 O y w m c X V v d D t T Z W N 0 a W 9 u M S 9 n b G 9 i Y W x 0 Z X J y b 3 J p c 2 1 k Y l 8 w N z E 4 Z G l z d C 9 B d X R v U m V t b 3 Z l Z E N v b H V t b n M x L n t o b 3 N 0 Y W d l X 2 N v Z G U s N z N 9 J n F 1 b 3 Q 7 L C Z x d W 9 0 O 1 N l Y 3 R p b 2 4 x L 2 d s b 2 J h b H R l c n J v c m l z b W R i X z A 3 M T h k a X N 0 L 0 F 1 d G 9 S Z W 1 v d m V k Q 2 9 s d W 1 u c z E u e 2 h v c 3 R h Z 2 V f c m V s Z W F z Z W Q s N z R 9 J n F 1 b 3 Q 7 L C Z x d W 9 0 O 1 N l Y 3 R p b 2 4 x L 2 d s b 2 J h b H R l c n J v c m l z b W R i X z A 3 M T h k a X N 0 L 0 F 1 d G 9 S Z W 1 v d m V k Q 2 9 s d W 1 u c z E u e 3 N 1 b W 1 h c n k s N z V 9 J n F 1 b 3 Q 7 L C Z x d W 9 0 O 1 N l Y 3 R p b 2 4 x L 2 d s b 2 J h b H R l c n J v c m l z b W R i X z A 3 M T h k a X N 0 L 0 F 1 d G 9 S Z W 1 v d m V k Q 2 9 s d W 1 u c z E u e 2 5 v d G V z X 3 R h a 2 V u L D c 2 f S Z x d W 9 0 O y w m c X V v d D t T Z W N 0 a W 9 u M S 9 n b G 9 i Y W x 0 Z X J y b 3 J p c 2 1 k Y l 8 w N z E 4 Z G l z d C 9 B d X R v U m V t b 3 Z l Z E N v b H V t b n M x L n t z a X R l X z E s N z d 9 J n F 1 b 3 Q 7 L C Z x d W 9 0 O 1 N l Y 3 R p b 2 4 x L 2 d s b 2 J h b H R l c n J v c m l z b W R i X z A 3 M T h k a X N 0 L 0 F 1 d G 9 S Z W 1 v d m V k Q 2 9 s d W 1 u c z E u e 3 N p d G V f M i w 3 O H 0 m c X V v d D s s J n F 1 b 3 Q 7 U 2 V j d G l v b j E v Z 2 x v Y m F s d G V y c m 9 y a X N t Z G J f M D c x O G R p c 3 Q v Q X V 0 b 1 J l b W 9 2 Z W R D b 2 x 1 b W 5 z M S 5 7 c 2 l 0 Z V 8 z L D c 5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d s b 2 J h b H R l c n J v c m l z b W R i X z A 3 M T h k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Z p b H R l c m V k J T I w U m 9 3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W 9 2 Z W Q l M j B D b 2 x 1 b W 5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W 9 2 Z W Q l M j B D b 2 x 1 b W 5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D a G F u Z 2 V k J T I w V H l w Z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t b 3 Z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N Z X J n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0 N o Y W 5 n Z W Q l M j B U e X B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m F t Z W Q l M j B D b 2 x 1 b W 5 z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S Z W 1 v d m V k J T I w Q 2 9 s d W 1 u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S Z W 5 h b W V k J T I w Q 2 9 s d W 1 u c z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t b 3 Z l Z C U y M E N v b H V t b n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G 9 i Y W x 0 Z X J y b 3 J p c 2 1 k Y l 8 w N z E 4 Z G l z d C 9 S Z W 5 h b W V k J T I w Q 2 9 s d W 1 u c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t b 3 Z l Z C U y M E N v b H V t b n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3 J k Z X J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3 J k Z X J l Z C U y M E N v b H V t b n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3 J k Z X J l Z C U y M E N v b H V t b n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x v Y m F s d G V y c m 9 y a X N t Z G J f M D c x O G R p c 3 Q v U m V u Y W 1 l Z C U y M E N v b H V t b n M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s b 2 J h b H R l c n J v c m l z b W R i X z A 3 M T h k a X N 0 L 1 J l b 3 J k Z X J l Z C U y M E N v b H V t b n M 2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B y 6 M c 1 n u d J u v N P l 9 e U x q c A A A A A A g A A A A A A E G Y A A A A B A A A g A A A A Y g p V p a T z o J e 4 E G e p 6 u A 4 J 4 4 r S J C C b w M w 3 0 0 g 7 3 Y W q C g A A A A A D o A A A A A C A A A g A A A A a 3 Q S C S V p y t 6 o + D u t B 9 x C z 8 n x Z x 6 5 5 o 9 v v M g R 6 p T S O c R Q A A A A V i f n J a M f 5 X + + v R d i U Z i z 7 1 m L 4 D 9 B I 6 p B G y 8 / 9 O p 5 N 4 T z y a z 3 G F 4 m l D R x k M P K e 7 4 Z p b g s h R k 7 E e l C B B 4 Y n 5 k k v c e N j 4 f g I 8 E c w 4 D e V 0 C r a 1 9 A A A A A A V 5 N e T 3 u G + P v v R V E D Z 7 P 4 K g a c S 5 K u d l I c S y + 3 b N F n R g l W d u T F X P i Y n 6 f z Q B p O E Z 2 x Z x P U l F w z g G u w a s H L F G c o Q = = < / D a t a M a s h u p > 
</file>

<file path=customXml/itemProps1.xml><?xml version="1.0" encoding="utf-8"?>
<ds:datastoreItem xmlns:ds="http://schemas.openxmlformats.org/officeDocument/2006/customXml" ds:itemID="{8E34ECA0-65DC-4410-A7DE-4137C5B94F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AAMDI</dc:creator>
  <cp:lastModifiedBy>ADITYA SHARMA</cp:lastModifiedBy>
  <dcterms:created xsi:type="dcterms:W3CDTF">2015-06-05T18:17:20Z</dcterms:created>
  <dcterms:modified xsi:type="dcterms:W3CDTF">2024-01-08T06:56:41Z</dcterms:modified>
</cp:coreProperties>
</file>