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EF36E288-F3BB-41E7-9F2A-DAB41076424E}" xr6:coauthVersionLast="47" xr6:coauthVersionMax="47" xr10:uidLastSave="{00000000-0000-0000-0000-000000000000}"/>
  <bookViews>
    <workbookView xWindow="390" yWindow="390" windowWidth="28050" windowHeight="15075" firstSheet="11" activeTab="15" xr2:uid="{A2505C3C-2350-4FE2-AF4A-826C0074D70B}"/>
  </bookViews>
  <sheets>
    <sheet name="Calculate Full and Bye" sheetId="13" r:id="rId1"/>
    <sheet name="Initial Data" sheetId="16" r:id="rId2"/>
    <sheet name="1 Player 10 Rest 4" sheetId="19" r:id="rId3"/>
    <sheet name="10 Players 10 Each" sheetId="21" r:id="rId4"/>
    <sheet name="12 Players" sheetId="17" r:id="rId5"/>
    <sheet name="EdgeCase1 1P-All Brkts" sheetId="14" r:id="rId6"/>
    <sheet name="EdgeCase2 2P-All Brkts" sheetId="15" r:id="rId7"/>
    <sheet name="EdgeCase3 10Px4B" sheetId="18" r:id="rId8"/>
    <sheet name="EdgeCase4 10Px2B" sheetId="20" r:id="rId9"/>
    <sheet name="EdgeCase5 7Px10B" sheetId="25" r:id="rId10"/>
    <sheet name="EdgeCase6 6Px10B, 1Px4B" sheetId="26" r:id="rId11"/>
    <sheet name="Edge Case 7Px BNum varies" sheetId="28" r:id="rId12"/>
    <sheet name="EdgeCase8 7Px2B, 2Px1B" sheetId="29" r:id="rId13"/>
    <sheet name="EdgeCase8 16Px1B" sheetId="30" r:id="rId14"/>
    <sheet name="Play with Num Entries" sheetId="27" r:id="rId15"/>
    <sheet name="Play with Num Entries (2)" sheetId="31" r:id="rId16"/>
    <sheet name="Sheet 2 - Ken 8 entries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31" l="1"/>
  <c r="O3" i="31" s="1"/>
  <c r="B63" i="31"/>
  <c r="D3" i="31" s="1"/>
  <c r="B65" i="31"/>
  <c r="AF19" i="31"/>
  <c r="AE19" i="31" s="1"/>
  <c r="AD19" i="31" s="1"/>
  <c r="AC19" i="31" s="1"/>
  <c r="AB19" i="31" s="1"/>
  <c r="AA19" i="31" s="1"/>
  <c r="Z19" i="31" s="1"/>
  <c r="Y19" i="31" s="1"/>
  <c r="X19" i="31" s="1"/>
  <c r="O3" i="27"/>
  <c r="Q20" i="27" s="1"/>
  <c r="R20" i="27" s="1"/>
  <c r="B23" i="30"/>
  <c r="M21" i="30"/>
  <c r="B21" i="30"/>
  <c r="AF19" i="30"/>
  <c r="AE19" i="30"/>
  <c r="AD19" i="30" s="1"/>
  <c r="AC19" i="30" s="1"/>
  <c r="AB19" i="30" s="1"/>
  <c r="AA19" i="30" s="1"/>
  <c r="Z19" i="30" s="1"/>
  <c r="Y19" i="30" s="1"/>
  <c r="X19" i="30" s="1"/>
  <c r="O3" i="30"/>
  <c r="Q16" i="30" s="1"/>
  <c r="R16" i="30" s="1"/>
  <c r="D3" i="30"/>
  <c r="F3" i="30" s="1"/>
  <c r="G3" i="30" s="1"/>
  <c r="AA32" i="14"/>
  <c r="AA42" i="14"/>
  <c r="Y42" i="14"/>
  <c r="X41" i="14"/>
  <c r="F36" i="31" l="1"/>
  <c r="G36" i="31" s="1"/>
  <c r="F43" i="31"/>
  <c r="G43" i="31" s="1"/>
  <c r="F56" i="31"/>
  <c r="G56" i="31" s="1"/>
  <c r="F74" i="31"/>
  <c r="G74" i="31" s="1"/>
  <c r="F53" i="31"/>
  <c r="G53" i="31" s="1"/>
  <c r="F28" i="31"/>
  <c r="G28" i="31" s="1"/>
  <c r="F48" i="31"/>
  <c r="G48" i="31" s="1"/>
  <c r="F61" i="31"/>
  <c r="G61" i="31" s="1"/>
  <c r="F66" i="31"/>
  <c r="G66" i="31" s="1"/>
  <c r="F72" i="31"/>
  <c r="G72" i="31" s="1"/>
  <c r="F37" i="31"/>
  <c r="G37" i="31" s="1"/>
  <c r="F50" i="31"/>
  <c r="G50" i="31" s="1"/>
  <c r="F63" i="31"/>
  <c r="G63" i="31" s="1"/>
  <c r="F15" i="31"/>
  <c r="G15" i="31" s="1"/>
  <c r="F52" i="31"/>
  <c r="G52" i="31" s="1"/>
  <c r="F68" i="31"/>
  <c r="G68" i="31" s="1"/>
  <c r="F46" i="31"/>
  <c r="G46" i="31" s="1"/>
  <c r="F55" i="31"/>
  <c r="G55" i="31" s="1"/>
  <c r="F65" i="31"/>
  <c r="G65" i="31" s="1"/>
  <c r="F62" i="31"/>
  <c r="G62" i="31" s="1"/>
  <c r="F44" i="31"/>
  <c r="G44" i="31" s="1"/>
  <c r="F57" i="31"/>
  <c r="G57" i="31" s="1"/>
  <c r="F64" i="31"/>
  <c r="G64" i="31" s="1"/>
  <c r="F45" i="31"/>
  <c r="G45" i="31" s="1"/>
  <c r="F39" i="31"/>
  <c r="G39" i="31" s="1"/>
  <c r="F59" i="31"/>
  <c r="G59" i="31" s="1"/>
  <c r="F40" i="31"/>
  <c r="G40" i="31" s="1"/>
  <c r="F76" i="31"/>
  <c r="G76" i="31" s="1"/>
  <c r="F67" i="31"/>
  <c r="G67" i="31" s="1"/>
  <c r="F73" i="31"/>
  <c r="G73" i="31" s="1"/>
  <c r="F38" i="31"/>
  <c r="G38" i="31" s="1"/>
  <c r="F51" i="31"/>
  <c r="G51" i="31" s="1"/>
  <c r="F58" i="31"/>
  <c r="G58" i="31" s="1"/>
  <c r="F49" i="31"/>
  <c r="G49" i="31" s="1"/>
  <c r="F70" i="31"/>
  <c r="G70" i="31" s="1"/>
  <c r="F77" i="31"/>
  <c r="G77" i="31" s="1"/>
  <c r="F69" i="31"/>
  <c r="G69" i="31" s="1"/>
  <c r="F75" i="31"/>
  <c r="G75" i="31" s="1"/>
  <c r="F47" i="31"/>
  <c r="G47" i="31" s="1"/>
  <c r="F60" i="31"/>
  <c r="G60" i="31" s="1"/>
  <c r="F41" i="31"/>
  <c r="G41" i="31" s="1"/>
  <c r="F54" i="31"/>
  <c r="G54" i="31" s="1"/>
  <c r="F42" i="31"/>
  <c r="G42" i="31" s="1"/>
  <c r="F71" i="31"/>
  <c r="G71" i="31" s="1"/>
  <c r="Q32" i="31"/>
  <c r="R32" i="31" s="1"/>
  <c r="Q35" i="31"/>
  <c r="R35" i="31" s="1"/>
  <c r="Q42" i="31"/>
  <c r="R42" i="31" s="1"/>
  <c r="Q55" i="31"/>
  <c r="R55" i="31" s="1"/>
  <c r="Q68" i="31"/>
  <c r="R68" i="31" s="1"/>
  <c r="Q36" i="31"/>
  <c r="R36" i="31" s="1"/>
  <c r="Q49" i="31"/>
  <c r="R49" i="31" s="1"/>
  <c r="Q62" i="31"/>
  <c r="R62" i="31" s="1"/>
  <c r="Q75" i="31"/>
  <c r="R75" i="31" s="1"/>
  <c r="Q64" i="31"/>
  <c r="R64" i="31" s="1"/>
  <c r="Q77" i="31"/>
  <c r="R77" i="31" s="1"/>
  <c r="Q51" i="31"/>
  <c r="R51" i="31" s="1"/>
  <c r="Q58" i="31"/>
  <c r="R58" i="31" s="1"/>
  <c r="Q71" i="31"/>
  <c r="R71" i="31" s="1"/>
  <c r="Q46" i="31"/>
  <c r="R46" i="31" s="1"/>
  <c r="Q72" i="31"/>
  <c r="R72" i="31" s="1"/>
  <c r="Q47" i="31"/>
  <c r="R47" i="31" s="1"/>
  <c r="Q61" i="31"/>
  <c r="R61" i="31" s="1"/>
  <c r="Q43" i="31"/>
  <c r="R43" i="31" s="1"/>
  <c r="Q56" i="31"/>
  <c r="R56" i="31" s="1"/>
  <c r="Q69" i="31"/>
  <c r="R69" i="31" s="1"/>
  <c r="Q76" i="31"/>
  <c r="R76" i="31" s="1"/>
  <c r="Q60" i="31"/>
  <c r="R60" i="31" s="1"/>
  <c r="Q54" i="31"/>
  <c r="R54" i="31" s="1"/>
  <c r="Q74" i="31"/>
  <c r="R74" i="31" s="1"/>
  <c r="Q37" i="31"/>
  <c r="R37" i="31" s="1"/>
  <c r="Q50" i="31"/>
  <c r="R50" i="31" s="1"/>
  <c r="Q63" i="31"/>
  <c r="R63" i="31" s="1"/>
  <c r="Q70" i="31"/>
  <c r="R70" i="31" s="1"/>
  <c r="Q44" i="31"/>
  <c r="R44" i="31" s="1"/>
  <c r="Q57" i="31"/>
  <c r="R57" i="31" s="1"/>
  <c r="Q48" i="31"/>
  <c r="R48" i="31" s="1"/>
  <c r="Q38" i="31"/>
  <c r="R38" i="31" s="1"/>
  <c r="Q59" i="31"/>
  <c r="R59" i="31" s="1"/>
  <c r="Q45" i="31"/>
  <c r="R45" i="31" s="1"/>
  <c r="Q52" i="31"/>
  <c r="R52" i="31" s="1"/>
  <c r="Q65" i="31"/>
  <c r="R65" i="31" s="1"/>
  <c r="Q73" i="31"/>
  <c r="R73" i="31" s="1"/>
  <c r="Q39" i="31"/>
  <c r="R39" i="31" s="1"/>
  <c r="Q40" i="31"/>
  <c r="R40" i="31" s="1"/>
  <c r="Q53" i="31"/>
  <c r="R53" i="31" s="1"/>
  <c r="Q66" i="31"/>
  <c r="R66" i="31" s="1"/>
  <c r="Q67" i="31"/>
  <c r="R67" i="31" s="1"/>
  <c r="Q41" i="31"/>
  <c r="R41" i="31" s="1"/>
  <c r="Q34" i="31"/>
  <c r="R34" i="31" s="1"/>
  <c r="F13" i="31"/>
  <c r="G13" i="31" s="1"/>
  <c r="F22" i="31"/>
  <c r="G22" i="31" s="1"/>
  <c r="F30" i="31"/>
  <c r="G30" i="31" s="1"/>
  <c r="F25" i="31"/>
  <c r="G25" i="31" s="1"/>
  <c r="F19" i="31"/>
  <c r="G19" i="31" s="1"/>
  <c r="F4" i="31"/>
  <c r="G4" i="31" s="1"/>
  <c r="F31" i="31"/>
  <c r="G31" i="31" s="1"/>
  <c r="F7" i="31"/>
  <c r="G7" i="31" s="1"/>
  <c r="F33" i="31"/>
  <c r="G33" i="31" s="1"/>
  <c r="F16" i="31"/>
  <c r="G16" i="31" s="1"/>
  <c r="F3" i="31"/>
  <c r="G3" i="31" s="1"/>
  <c r="F6" i="31"/>
  <c r="G6" i="31" s="1"/>
  <c r="F9" i="31"/>
  <c r="G9" i="31" s="1"/>
  <c r="F34" i="31"/>
  <c r="G34" i="31" s="1"/>
  <c r="F24" i="31"/>
  <c r="G24" i="31" s="1"/>
  <c r="F18" i="31"/>
  <c r="G18" i="31" s="1"/>
  <c r="F27" i="31"/>
  <c r="G27" i="31" s="1"/>
  <c r="F10" i="31"/>
  <c r="G10" i="31" s="1"/>
  <c r="F20" i="31"/>
  <c r="G20" i="31" s="1"/>
  <c r="F12" i="31"/>
  <c r="G12" i="31" s="1"/>
  <c r="Q21" i="31"/>
  <c r="R21" i="31" s="1"/>
  <c r="Q6" i="31"/>
  <c r="R6" i="31" s="1"/>
  <c r="Q27" i="31"/>
  <c r="R27" i="31" s="1"/>
  <c r="Q22" i="31"/>
  <c r="R22" i="31" s="1"/>
  <c r="Q19" i="31"/>
  <c r="R19" i="31" s="1"/>
  <c r="F5" i="31"/>
  <c r="G5" i="31" s="1"/>
  <c r="F8" i="31"/>
  <c r="G8" i="31" s="1"/>
  <c r="F11" i="31"/>
  <c r="G11" i="31" s="1"/>
  <c r="F14" i="31"/>
  <c r="G14" i="31" s="1"/>
  <c r="F17" i="31"/>
  <c r="G17" i="31" s="1"/>
  <c r="F23" i="31"/>
  <c r="G23" i="31" s="1"/>
  <c r="F26" i="31"/>
  <c r="G26" i="31" s="1"/>
  <c r="F29" i="31"/>
  <c r="G29" i="31" s="1"/>
  <c r="F32" i="31"/>
  <c r="G32" i="31" s="1"/>
  <c r="F35" i="31"/>
  <c r="G35" i="31" s="1"/>
  <c r="Q9" i="31"/>
  <c r="R9" i="31" s="1"/>
  <c r="Q12" i="31"/>
  <c r="R12" i="31" s="1"/>
  <c r="Q18" i="31"/>
  <c r="R18" i="31" s="1"/>
  <c r="Q24" i="31"/>
  <c r="R24" i="31" s="1"/>
  <c r="Q30" i="31"/>
  <c r="R30" i="31" s="1"/>
  <c r="Q4" i="31"/>
  <c r="R4" i="31" s="1"/>
  <c r="Q7" i="31"/>
  <c r="R7" i="31" s="1"/>
  <c r="Q10" i="31"/>
  <c r="R10" i="31" s="1"/>
  <c r="Q13" i="31"/>
  <c r="R13" i="31" s="1"/>
  <c r="Q16" i="31"/>
  <c r="R16" i="31" s="1"/>
  <c r="Q25" i="31"/>
  <c r="R25" i="31" s="1"/>
  <c r="Q28" i="31"/>
  <c r="R28" i="31" s="1"/>
  <c r="Q31" i="31"/>
  <c r="R31" i="31" s="1"/>
  <c r="Q20" i="31"/>
  <c r="R20" i="31" s="1"/>
  <c r="Q3" i="31"/>
  <c r="R3" i="31" s="1"/>
  <c r="Q15" i="31"/>
  <c r="R15" i="31" s="1"/>
  <c r="Q33" i="31"/>
  <c r="R33" i="31" s="1"/>
  <c r="Q5" i="31"/>
  <c r="R5" i="31" s="1"/>
  <c r="Q8" i="31"/>
  <c r="R8" i="31" s="1"/>
  <c r="Q11" i="31"/>
  <c r="R11" i="31" s="1"/>
  <c r="Q14" i="31"/>
  <c r="R14" i="31" s="1"/>
  <c r="Q17" i="31"/>
  <c r="R17" i="31" s="1"/>
  <c r="F21" i="31"/>
  <c r="G21" i="31" s="1"/>
  <c r="Q23" i="31"/>
  <c r="R23" i="31" s="1"/>
  <c r="Q26" i="31"/>
  <c r="R26" i="31" s="1"/>
  <c r="Q29" i="31"/>
  <c r="R29" i="31" s="1"/>
  <c r="Q34" i="27"/>
  <c r="R34" i="27" s="1"/>
  <c r="Q29" i="27"/>
  <c r="R29" i="27" s="1"/>
  <c r="Q28" i="27"/>
  <c r="R28" i="27" s="1"/>
  <c r="Q33" i="27"/>
  <c r="R33" i="27" s="1"/>
  <c r="Q32" i="27"/>
  <c r="R32" i="27" s="1"/>
  <c r="Q27" i="27"/>
  <c r="R27" i="27" s="1"/>
  <c r="Q31" i="27"/>
  <c r="R31" i="27" s="1"/>
  <c r="Q30" i="27"/>
  <c r="R30" i="27" s="1"/>
  <c r="Q21" i="27"/>
  <c r="R21" i="27" s="1"/>
  <c r="Q22" i="27"/>
  <c r="R22" i="27" s="1"/>
  <c r="Q26" i="27"/>
  <c r="R26" i="27" s="1"/>
  <c r="Q25" i="27"/>
  <c r="R25" i="27" s="1"/>
  <c r="Q24" i="27"/>
  <c r="R24" i="27" s="1"/>
  <c r="Q23" i="27"/>
  <c r="R23" i="27" s="1"/>
  <c r="F4" i="30"/>
  <c r="G4" i="30" s="1"/>
  <c r="F6" i="30"/>
  <c r="G6" i="30" s="1"/>
  <c r="F20" i="30"/>
  <c r="G20" i="30" s="1"/>
  <c r="F10" i="30"/>
  <c r="G10" i="30" s="1"/>
  <c r="F12" i="30"/>
  <c r="G12" i="30" s="1"/>
  <c r="F13" i="30"/>
  <c r="G13" i="30" s="1"/>
  <c r="F16" i="30"/>
  <c r="G16" i="30" s="1"/>
  <c r="F18" i="30"/>
  <c r="G18" i="30" s="1"/>
  <c r="F19" i="30"/>
  <c r="G19" i="30" s="1"/>
  <c r="F7" i="30"/>
  <c r="G7" i="30" s="1"/>
  <c r="F15" i="30"/>
  <c r="G15" i="30" s="1"/>
  <c r="F9" i="30"/>
  <c r="G9" i="30" s="1"/>
  <c r="Q12" i="30"/>
  <c r="R12" i="30" s="1"/>
  <c r="Q7" i="30"/>
  <c r="R7" i="30" s="1"/>
  <c r="Q20" i="30"/>
  <c r="R20" i="30" s="1"/>
  <c r="Q9" i="30"/>
  <c r="R9" i="30" s="1"/>
  <c r="Q10" i="30"/>
  <c r="R10" i="30" s="1"/>
  <c r="F5" i="30"/>
  <c r="G5" i="30" s="1"/>
  <c r="F8" i="30"/>
  <c r="G8" i="30" s="1"/>
  <c r="F11" i="30"/>
  <c r="G11" i="30" s="1"/>
  <c r="F14" i="30"/>
  <c r="G14" i="30" s="1"/>
  <c r="F17" i="30"/>
  <c r="G17" i="30" s="1"/>
  <c r="Q6" i="30"/>
  <c r="R6" i="30" s="1"/>
  <c r="Q18" i="30"/>
  <c r="R18" i="30" s="1"/>
  <c r="Q13" i="30"/>
  <c r="R13" i="30" s="1"/>
  <c r="Q4" i="30"/>
  <c r="R4" i="30" s="1"/>
  <c r="Q19" i="30"/>
  <c r="R19" i="30" s="1"/>
  <c r="Q5" i="30"/>
  <c r="R5" i="30" s="1"/>
  <c r="Q8" i="30"/>
  <c r="R8" i="30" s="1"/>
  <c r="Q11" i="30"/>
  <c r="R11" i="30" s="1"/>
  <c r="Q14" i="30"/>
  <c r="R14" i="30" s="1"/>
  <c r="Q17" i="30"/>
  <c r="R17" i="30" s="1"/>
  <c r="Q3" i="30"/>
  <c r="R3" i="30" s="1"/>
  <c r="Q15" i="30"/>
  <c r="R15" i="30" s="1"/>
  <c r="B23" i="29"/>
  <c r="M21" i="29"/>
  <c r="B21" i="29"/>
  <c r="AF19" i="29"/>
  <c r="AE19" i="29"/>
  <c r="AD19" i="29" s="1"/>
  <c r="AC19" i="29" s="1"/>
  <c r="AB19" i="29" s="1"/>
  <c r="AA19" i="29" s="1"/>
  <c r="Z19" i="29" s="1"/>
  <c r="Y19" i="29" s="1"/>
  <c r="X19" i="29" s="1"/>
  <c r="Q19" i="29"/>
  <c r="R19" i="29" s="1"/>
  <c r="Q16" i="29"/>
  <c r="R16" i="29" s="1"/>
  <c r="Q13" i="29"/>
  <c r="R13" i="29" s="1"/>
  <c r="Q10" i="29"/>
  <c r="R10" i="29" s="1"/>
  <c r="Q7" i="29"/>
  <c r="R7" i="29" s="1"/>
  <c r="Q4" i="29"/>
  <c r="R4" i="29" s="1"/>
  <c r="O3" i="29"/>
  <c r="Q17" i="29" s="1"/>
  <c r="R17" i="29" s="1"/>
  <c r="D3" i="29"/>
  <c r="F17" i="29" s="1"/>
  <c r="G17" i="29" s="1"/>
  <c r="AF19" i="27"/>
  <c r="AE19" i="27" s="1"/>
  <c r="AD19" i="27" s="1"/>
  <c r="AC19" i="27" s="1"/>
  <c r="AB19" i="27" s="1"/>
  <c r="AA19" i="27" s="1"/>
  <c r="Z19" i="27" s="1"/>
  <c r="Y19" i="27" s="1"/>
  <c r="X19" i="27" s="1"/>
  <c r="B23" i="27"/>
  <c r="M21" i="28"/>
  <c r="B21" i="28"/>
  <c r="AF19" i="28"/>
  <c r="AE19" i="28" s="1"/>
  <c r="AD19" i="28" s="1"/>
  <c r="AC19" i="28" s="1"/>
  <c r="AB19" i="28" s="1"/>
  <c r="AA19" i="28" s="1"/>
  <c r="Z19" i="28" s="1"/>
  <c r="Y19" i="28" s="1"/>
  <c r="X19" i="28" s="1"/>
  <c r="O3" i="28"/>
  <c r="Q17" i="28" s="1"/>
  <c r="R17" i="28" s="1"/>
  <c r="D3" i="28"/>
  <c r="F17" i="28" s="1"/>
  <c r="G17" i="28" s="1"/>
  <c r="AF19" i="26"/>
  <c r="AE19" i="26" s="1"/>
  <c r="AD19" i="26" s="1"/>
  <c r="AC19" i="26" s="1"/>
  <c r="AB19" i="26" s="1"/>
  <c r="AA19" i="26" s="1"/>
  <c r="Z19" i="26" s="1"/>
  <c r="Y19" i="26" s="1"/>
  <c r="X19" i="26" s="1"/>
  <c r="AF19" i="25"/>
  <c r="AE19" i="25"/>
  <c r="AD19" i="25"/>
  <c r="AC19" i="25" s="1"/>
  <c r="AB19" i="25" s="1"/>
  <c r="AA19" i="25" s="1"/>
  <c r="Z19" i="25" s="1"/>
  <c r="Y19" i="25" s="1"/>
  <c r="X19" i="25" s="1"/>
  <c r="AF19" i="20"/>
  <c r="AE19" i="20" s="1"/>
  <c r="AD19" i="20" s="1"/>
  <c r="AC19" i="20" s="1"/>
  <c r="AB19" i="20" s="1"/>
  <c r="AA19" i="20" s="1"/>
  <c r="Z19" i="20" s="1"/>
  <c r="Y19" i="20" s="1"/>
  <c r="X19" i="20" s="1"/>
  <c r="U19" i="18"/>
  <c r="T19" i="18" s="1"/>
  <c r="S19" i="18" s="1"/>
  <c r="R19" i="18" s="1"/>
  <c r="Q19" i="18" s="1"/>
  <c r="P19" i="18" s="1"/>
  <c r="O19" i="18" s="1"/>
  <c r="N19" i="18" s="1"/>
  <c r="M19" i="18" s="1"/>
  <c r="AF19" i="15"/>
  <c r="AE19" i="15" s="1"/>
  <c r="AD19" i="15" s="1"/>
  <c r="AC19" i="15" s="1"/>
  <c r="AB19" i="15" s="1"/>
  <c r="AA19" i="15" s="1"/>
  <c r="Z19" i="15" s="1"/>
  <c r="Y19" i="15" s="1"/>
  <c r="X19" i="15" s="1"/>
  <c r="AF19" i="14"/>
  <c r="AE19" i="14" s="1"/>
  <c r="AD19" i="14" s="1"/>
  <c r="AC19" i="14" s="1"/>
  <c r="AB19" i="14" s="1"/>
  <c r="AA19" i="14" s="1"/>
  <c r="Z19" i="14" s="1"/>
  <c r="Y19" i="14" s="1"/>
  <c r="X19" i="14" s="1"/>
  <c r="U19" i="17"/>
  <c r="T19" i="17" s="1"/>
  <c r="S19" i="17" s="1"/>
  <c r="R19" i="17" s="1"/>
  <c r="Q19" i="17" s="1"/>
  <c r="P19" i="17" s="1"/>
  <c r="O19" i="17" s="1"/>
  <c r="N19" i="17" s="1"/>
  <c r="M19" i="17" s="1"/>
  <c r="U19" i="21"/>
  <c r="T19" i="21" s="1"/>
  <c r="S19" i="21" s="1"/>
  <c r="R19" i="21" s="1"/>
  <c r="Q19" i="21" s="1"/>
  <c r="P19" i="21" s="1"/>
  <c r="O19" i="21" s="1"/>
  <c r="N19" i="21" s="1"/>
  <c r="M19" i="21" s="1"/>
  <c r="U19" i="19"/>
  <c r="T19" i="19"/>
  <c r="S19" i="19"/>
  <c r="R19" i="19"/>
  <c r="Q19" i="19"/>
  <c r="P19" i="19"/>
  <c r="O19" i="19"/>
  <c r="N19" i="19" s="1"/>
  <c r="M19" i="19" s="1"/>
  <c r="U19" i="16"/>
  <c r="T19" i="16" s="1"/>
  <c r="S19" i="16" s="1"/>
  <c r="R19" i="16" s="1"/>
  <c r="Q19" i="16" s="1"/>
  <c r="P19" i="16" s="1"/>
  <c r="O19" i="16" s="1"/>
  <c r="N19" i="16" s="1"/>
  <c r="M19" i="16" s="1"/>
  <c r="U19" i="13"/>
  <c r="T19" i="13" s="1"/>
  <c r="S19" i="13" s="1"/>
  <c r="R19" i="13" s="1"/>
  <c r="Q19" i="13" s="1"/>
  <c r="P19" i="13" s="1"/>
  <c r="O19" i="13" s="1"/>
  <c r="N19" i="13" s="1"/>
  <c r="M19" i="13" s="1"/>
  <c r="M21" i="27"/>
  <c r="B21" i="27"/>
  <c r="Q19" i="27"/>
  <c r="R19" i="27" s="1"/>
  <c r="D3" i="27"/>
  <c r="M21" i="26"/>
  <c r="B21" i="26"/>
  <c r="O3" i="26"/>
  <c r="Q3" i="26" s="1"/>
  <c r="R3" i="26" s="1"/>
  <c r="D3" i="26"/>
  <c r="F18" i="26" s="1"/>
  <c r="G18" i="26" s="1"/>
  <c r="M21" i="25"/>
  <c r="B21" i="25"/>
  <c r="O3" i="25"/>
  <c r="Q20" i="25" s="1"/>
  <c r="R20" i="25" s="1"/>
  <c r="D3" i="25"/>
  <c r="F18" i="25" s="1"/>
  <c r="G18" i="25" s="1"/>
  <c r="B21" i="21"/>
  <c r="D3" i="21"/>
  <c r="F20" i="21" s="1"/>
  <c r="G20" i="21" s="1"/>
  <c r="O3" i="20"/>
  <c r="M13" i="20"/>
  <c r="B21" i="20"/>
  <c r="D3" i="20"/>
  <c r="F19" i="20" s="1"/>
  <c r="G19" i="20" s="1"/>
  <c r="B21" i="19"/>
  <c r="D3" i="19"/>
  <c r="F20" i="19" s="1"/>
  <c r="G20" i="19" s="1"/>
  <c r="B21" i="18"/>
  <c r="D3" i="18"/>
  <c r="F19" i="18" s="1"/>
  <c r="G19" i="18" s="1"/>
  <c r="B21" i="17"/>
  <c r="D3" i="17"/>
  <c r="F19" i="17" s="1"/>
  <c r="G19" i="17" s="1"/>
  <c r="B21" i="16"/>
  <c r="D3" i="16"/>
  <c r="F15" i="16" s="1"/>
  <c r="G15" i="16" s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3" i="13"/>
  <c r="G10" i="15"/>
  <c r="F32" i="15"/>
  <c r="G32" i="15" s="1"/>
  <c r="M21" i="15"/>
  <c r="B21" i="15"/>
  <c r="O3" i="15"/>
  <c r="Q19" i="15" s="1"/>
  <c r="R19" i="15" s="1"/>
  <c r="D3" i="15"/>
  <c r="F10" i="15" s="1"/>
  <c r="O3" i="14"/>
  <c r="Q5" i="14" s="1"/>
  <c r="R5" i="14" s="1"/>
  <c r="M21" i="14"/>
  <c r="B21" i="14"/>
  <c r="D3" i="14"/>
  <c r="F19" i="14" s="1"/>
  <c r="G19" i="14" s="1"/>
  <c r="D3" i="13"/>
  <c r="F7" i="13" s="1"/>
  <c r="B21" i="13"/>
  <c r="K12" i="3"/>
  <c r="O12" i="3" s="1"/>
  <c r="K23" i="3" s="1"/>
  <c r="O23" i="3" s="1"/>
  <c r="B14" i="3"/>
  <c r="F18" i="27" l="1"/>
  <c r="G18" i="27" s="1"/>
  <c r="F31" i="27"/>
  <c r="G31" i="27" s="1"/>
  <c r="F28" i="27"/>
  <c r="G28" i="27" s="1"/>
  <c r="F23" i="27"/>
  <c r="G23" i="27" s="1"/>
  <c r="F29" i="27"/>
  <c r="G29" i="27" s="1"/>
  <c r="F30" i="27"/>
  <c r="G30" i="27" s="1"/>
  <c r="F35" i="27"/>
  <c r="G35" i="27" s="1"/>
  <c r="F26" i="27"/>
  <c r="G26" i="27" s="1"/>
  <c r="F21" i="27"/>
  <c r="G21" i="27" s="1"/>
  <c r="F33" i="27"/>
  <c r="G33" i="27" s="1"/>
  <c r="F34" i="27"/>
  <c r="G34" i="27" s="1"/>
  <c r="F24" i="27"/>
  <c r="G24" i="27" s="1"/>
  <c r="F25" i="27"/>
  <c r="G25" i="27" s="1"/>
  <c r="F27" i="27"/>
  <c r="G27" i="27" s="1"/>
  <c r="F22" i="27"/>
  <c r="G22" i="27" s="1"/>
  <c r="F32" i="27"/>
  <c r="G32" i="27" s="1"/>
  <c r="F36" i="27"/>
  <c r="G36" i="27" s="1"/>
  <c r="Q22" i="14"/>
  <c r="R22" i="14" s="1"/>
  <c r="Q21" i="14"/>
  <c r="R21" i="14" s="1"/>
  <c r="F3" i="29"/>
  <c r="G3" i="29" s="1"/>
  <c r="F6" i="29"/>
  <c r="G6" i="29" s="1"/>
  <c r="F9" i="29"/>
  <c r="G9" i="29" s="1"/>
  <c r="F12" i="29"/>
  <c r="G12" i="29" s="1"/>
  <c r="F15" i="29"/>
  <c r="G15" i="29" s="1"/>
  <c r="F18" i="29"/>
  <c r="G18" i="29" s="1"/>
  <c r="Q3" i="29"/>
  <c r="R3" i="29" s="1"/>
  <c r="Q6" i="29"/>
  <c r="R6" i="29" s="1"/>
  <c r="Q9" i="29"/>
  <c r="R9" i="29" s="1"/>
  <c r="Q12" i="29"/>
  <c r="R12" i="29" s="1"/>
  <c r="Q15" i="29"/>
  <c r="R15" i="29" s="1"/>
  <c r="Q18" i="29"/>
  <c r="R18" i="29" s="1"/>
  <c r="F19" i="29"/>
  <c r="G19" i="29" s="1"/>
  <c r="F4" i="29"/>
  <c r="G4" i="29" s="1"/>
  <c r="F7" i="29"/>
  <c r="G7" i="29" s="1"/>
  <c r="F10" i="29"/>
  <c r="G10" i="29" s="1"/>
  <c r="F13" i="29"/>
  <c r="G13" i="29" s="1"/>
  <c r="F16" i="29"/>
  <c r="G16" i="29" s="1"/>
  <c r="F20" i="29"/>
  <c r="G20" i="29" s="1"/>
  <c r="Q20" i="29"/>
  <c r="R20" i="29" s="1"/>
  <c r="F5" i="29"/>
  <c r="G5" i="29" s="1"/>
  <c r="F8" i="29"/>
  <c r="G8" i="29" s="1"/>
  <c r="F11" i="29"/>
  <c r="G11" i="29" s="1"/>
  <c r="F14" i="29"/>
  <c r="G14" i="29" s="1"/>
  <c r="Q5" i="29"/>
  <c r="R5" i="29" s="1"/>
  <c r="Q8" i="29"/>
  <c r="R8" i="29" s="1"/>
  <c r="Q11" i="29"/>
  <c r="R11" i="29" s="1"/>
  <c r="Q14" i="29"/>
  <c r="R14" i="29" s="1"/>
  <c r="Q12" i="28"/>
  <c r="R12" i="28" s="1"/>
  <c r="F3" i="28"/>
  <c r="G3" i="28" s="1"/>
  <c r="F6" i="28"/>
  <c r="G6" i="28" s="1"/>
  <c r="F12" i="28"/>
  <c r="G12" i="28" s="1"/>
  <c r="F18" i="28"/>
  <c r="G18" i="28" s="1"/>
  <c r="Q3" i="28"/>
  <c r="R3" i="28" s="1"/>
  <c r="Q6" i="28"/>
  <c r="R6" i="28" s="1"/>
  <c r="Q18" i="28"/>
  <c r="R18" i="28" s="1"/>
  <c r="F4" i="28"/>
  <c r="G4" i="28" s="1"/>
  <c r="F10" i="28"/>
  <c r="G10" i="28" s="1"/>
  <c r="F13" i="28"/>
  <c r="G13" i="28" s="1"/>
  <c r="F16" i="28"/>
  <c r="G16" i="28" s="1"/>
  <c r="F19" i="28"/>
  <c r="G19" i="28" s="1"/>
  <c r="F20" i="28"/>
  <c r="G20" i="28" s="1"/>
  <c r="Q4" i="28"/>
  <c r="R4" i="28" s="1"/>
  <c r="Q7" i="28"/>
  <c r="R7" i="28" s="1"/>
  <c r="Q10" i="28"/>
  <c r="R10" i="28" s="1"/>
  <c r="Q13" i="28"/>
  <c r="R13" i="28" s="1"/>
  <c r="Q16" i="28"/>
  <c r="R16" i="28" s="1"/>
  <c r="Q19" i="28"/>
  <c r="R19" i="28" s="1"/>
  <c r="F9" i="28"/>
  <c r="G9" i="28" s="1"/>
  <c r="F15" i="28"/>
  <c r="G15" i="28" s="1"/>
  <c r="Q15" i="28"/>
  <c r="R15" i="28" s="1"/>
  <c r="Q20" i="28"/>
  <c r="R20" i="28" s="1"/>
  <c r="Q9" i="28"/>
  <c r="R9" i="28" s="1"/>
  <c r="F7" i="28"/>
  <c r="G7" i="28" s="1"/>
  <c r="F5" i="28"/>
  <c r="G5" i="28" s="1"/>
  <c r="F8" i="28"/>
  <c r="G8" i="28" s="1"/>
  <c r="F11" i="28"/>
  <c r="G11" i="28" s="1"/>
  <c r="F14" i="28"/>
  <c r="G14" i="28" s="1"/>
  <c r="Q5" i="28"/>
  <c r="R5" i="28" s="1"/>
  <c r="Q8" i="28"/>
  <c r="R8" i="28" s="1"/>
  <c r="Q11" i="28"/>
  <c r="R11" i="28" s="1"/>
  <c r="Q14" i="28"/>
  <c r="R14" i="28" s="1"/>
  <c r="Q7" i="27"/>
  <c r="R7" i="27" s="1"/>
  <c r="Q11" i="27"/>
  <c r="R11" i="27" s="1"/>
  <c r="Q3" i="27"/>
  <c r="R3" i="27" s="1"/>
  <c r="Q5" i="27"/>
  <c r="R5" i="27" s="1"/>
  <c r="Q14" i="27"/>
  <c r="R14" i="27" s="1"/>
  <c r="Q8" i="27"/>
  <c r="R8" i="27" s="1"/>
  <c r="Q9" i="27"/>
  <c r="R9" i="27" s="1"/>
  <c r="Q18" i="27"/>
  <c r="R18" i="27" s="1"/>
  <c r="Q12" i="27"/>
  <c r="R12" i="27" s="1"/>
  <c r="Q4" i="27"/>
  <c r="R4" i="27" s="1"/>
  <c r="Q13" i="27"/>
  <c r="R13" i="27" s="1"/>
  <c r="Q6" i="27"/>
  <c r="R6" i="27" s="1"/>
  <c r="Q15" i="27"/>
  <c r="R15" i="27" s="1"/>
  <c r="Q16" i="27"/>
  <c r="R16" i="27" s="1"/>
  <c r="Q17" i="27"/>
  <c r="R17" i="27" s="1"/>
  <c r="Q10" i="27"/>
  <c r="R10" i="27" s="1"/>
  <c r="F17" i="27"/>
  <c r="G17" i="27" s="1"/>
  <c r="F8" i="27"/>
  <c r="G8" i="27" s="1"/>
  <c r="F5" i="27"/>
  <c r="G5" i="27" s="1"/>
  <c r="F11" i="27"/>
  <c r="G11" i="27" s="1"/>
  <c r="F20" i="27"/>
  <c r="G20" i="27" s="1"/>
  <c r="F14" i="27"/>
  <c r="G14" i="27" s="1"/>
  <c r="F4" i="27"/>
  <c r="G4" i="27" s="1"/>
  <c r="F7" i="27"/>
  <c r="G7" i="27" s="1"/>
  <c r="F10" i="27"/>
  <c r="G10" i="27" s="1"/>
  <c r="F13" i="27"/>
  <c r="G13" i="27" s="1"/>
  <c r="F16" i="27"/>
  <c r="G16" i="27" s="1"/>
  <c r="F19" i="27"/>
  <c r="G19" i="27" s="1"/>
  <c r="F3" i="27"/>
  <c r="G3" i="27" s="1"/>
  <c r="F6" i="27"/>
  <c r="G6" i="27" s="1"/>
  <c r="F9" i="27"/>
  <c r="G9" i="27" s="1"/>
  <c r="F12" i="27"/>
  <c r="G12" i="27" s="1"/>
  <c r="F15" i="27"/>
  <c r="G15" i="27" s="1"/>
  <c r="Q9" i="26"/>
  <c r="R9" i="26" s="1"/>
  <c r="Q10" i="26"/>
  <c r="R10" i="26" s="1"/>
  <c r="Q15" i="26"/>
  <c r="R15" i="26" s="1"/>
  <c r="Q14" i="26"/>
  <c r="R14" i="26" s="1"/>
  <c r="Q17" i="26"/>
  <c r="R17" i="26" s="1"/>
  <c r="Q11" i="26"/>
  <c r="R11" i="26" s="1"/>
  <c r="Q13" i="26"/>
  <c r="R13" i="26" s="1"/>
  <c r="Q4" i="26"/>
  <c r="R4" i="26" s="1"/>
  <c r="Q6" i="26"/>
  <c r="R6" i="26" s="1"/>
  <c r="Q18" i="26"/>
  <c r="R18" i="26" s="1"/>
  <c r="Q16" i="26"/>
  <c r="R16" i="26" s="1"/>
  <c r="Q5" i="26"/>
  <c r="R5" i="26" s="1"/>
  <c r="Q19" i="26"/>
  <c r="R19" i="26" s="1"/>
  <c r="Q7" i="26"/>
  <c r="R7" i="26" s="1"/>
  <c r="Q20" i="26"/>
  <c r="R20" i="26" s="1"/>
  <c r="Q8" i="26"/>
  <c r="R8" i="26" s="1"/>
  <c r="Q12" i="26"/>
  <c r="R12" i="26" s="1"/>
  <c r="F4" i="26"/>
  <c r="G4" i="26" s="1"/>
  <c r="F10" i="26"/>
  <c r="G10" i="26" s="1"/>
  <c r="F16" i="26"/>
  <c r="G16" i="26" s="1"/>
  <c r="F13" i="26"/>
  <c r="G13" i="26" s="1"/>
  <c r="F5" i="26"/>
  <c r="G5" i="26" s="1"/>
  <c r="F8" i="26"/>
  <c r="G8" i="26" s="1"/>
  <c r="F11" i="26"/>
  <c r="G11" i="26" s="1"/>
  <c r="F14" i="26"/>
  <c r="G14" i="26" s="1"/>
  <c r="F17" i="26"/>
  <c r="G17" i="26" s="1"/>
  <c r="F20" i="26"/>
  <c r="G20" i="26" s="1"/>
  <c r="F7" i="26"/>
  <c r="G7" i="26" s="1"/>
  <c r="F19" i="26"/>
  <c r="G19" i="26" s="1"/>
  <c r="F3" i="26"/>
  <c r="G3" i="26" s="1"/>
  <c r="F6" i="26"/>
  <c r="G6" i="26" s="1"/>
  <c r="F9" i="26"/>
  <c r="G9" i="26" s="1"/>
  <c r="F12" i="26"/>
  <c r="G12" i="26" s="1"/>
  <c r="F15" i="26"/>
  <c r="G15" i="26" s="1"/>
  <c r="F10" i="25"/>
  <c r="G10" i="25" s="1"/>
  <c r="F13" i="25"/>
  <c r="G13" i="25" s="1"/>
  <c r="F7" i="25"/>
  <c r="G7" i="25" s="1"/>
  <c r="F16" i="25"/>
  <c r="G16" i="25" s="1"/>
  <c r="F3" i="25"/>
  <c r="G3" i="25" s="1"/>
  <c r="F4" i="25"/>
  <c r="G4" i="25" s="1"/>
  <c r="F19" i="25"/>
  <c r="G19" i="25" s="1"/>
  <c r="Q18" i="25"/>
  <c r="R18" i="25" s="1"/>
  <c r="Q6" i="25"/>
  <c r="R6" i="25" s="1"/>
  <c r="Q15" i="25"/>
  <c r="R15" i="25" s="1"/>
  <c r="Q4" i="25"/>
  <c r="R4" i="25" s="1"/>
  <c r="Q7" i="25"/>
  <c r="R7" i="25" s="1"/>
  <c r="Q10" i="25"/>
  <c r="R10" i="25" s="1"/>
  <c r="Q13" i="25"/>
  <c r="R13" i="25" s="1"/>
  <c r="Q16" i="25"/>
  <c r="R16" i="25" s="1"/>
  <c r="Q19" i="25"/>
  <c r="R19" i="25" s="1"/>
  <c r="Q9" i="25"/>
  <c r="R9" i="25" s="1"/>
  <c r="Q3" i="25"/>
  <c r="R3" i="25" s="1"/>
  <c r="F5" i="25"/>
  <c r="G5" i="25" s="1"/>
  <c r="F8" i="25"/>
  <c r="G8" i="25" s="1"/>
  <c r="F11" i="25"/>
  <c r="G11" i="25" s="1"/>
  <c r="F14" i="25"/>
  <c r="G14" i="25" s="1"/>
  <c r="F17" i="25"/>
  <c r="G17" i="25" s="1"/>
  <c r="F20" i="25"/>
  <c r="G20" i="25" s="1"/>
  <c r="Q12" i="25"/>
  <c r="R12" i="25" s="1"/>
  <c r="Q5" i="25"/>
  <c r="R5" i="25" s="1"/>
  <c r="Q8" i="25"/>
  <c r="R8" i="25" s="1"/>
  <c r="Q11" i="25"/>
  <c r="R11" i="25" s="1"/>
  <c r="Q14" i="25"/>
  <c r="R14" i="25" s="1"/>
  <c r="Q17" i="25"/>
  <c r="R17" i="25" s="1"/>
  <c r="F6" i="25"/>
  <c r="G6" i="25" s="1"/>
  <c r="F9" i="25"/>
  <c r="G9" i="25" s="1"/>
  <c r="F12" i="25"/>
  <c r="G12" i="25" s="1"/>
  <c r="F15" i="25"/>
  <c r="G15" i="25" s="1"/>
  <c r="F16" i="21"/>
  <c r="G16" i="21" s="1"/>
  <c r="F4" i="21"/>
  <c r="G4" i="21" s="1"/>
  <c r="F5" i="21"/>
  <c r="G5" i="21" s="1"/>
  <c r="F11" i="21"/>
  <c r="G11" i="21" s="1"/>
  <c r="F17" i="21"/>
  <c r="G17" i="21" s="1"/>
  <c r="F15" i="21"/>
  <c r="G15" i="21" s="1"/>
  <c r="F10" i="21"/>
  <c r="G10" i="21" s="1"/>
  <c r="F6" i="21"/>
  <c r="G6" i="21" s="1"/>
  <c r="F12" i="21"/>
  <c r="G12" i="21" s="1"/>
  <c r="F18" i="21"/>
  <c r="G18" i="21" s="1"/>
  <c r="F9" i="21"/>
  <c r="G9" i="21" s="1"/>
  <c r="F3" i="21"/>
  <c r="G3" i="21" s="1"/>
  <c r="F7" i="21"/>
  <c r="G7" i="21" s="1"/>
  <c r="F13" i="21"/>
  <c r="G13" i="21" s="1"/>
  <c r="F19" i="21"/>
  <c r="G19" i="21" s="1"/>
  <c r="F8" i="21"/>
  <c r="G8" i="21" s="1"/>
  <c r="F14" i="21"/>
  <c r="G14" i="21" s="1"/>
  <c r="F5" i="20"/>
  <c r="G5" i="20" s="1"/>
  <c r="F14" i="20"/>
  <c r="G14" i="20" s="1"/>
  <c r="F8" i="20"/>
  <c r="G8" i="20" s="1"/>
  <c r="F11" i="20"/>
  <c r="G11" i="20" s="1"/>
  <c r="F17" i="20"/>
  <c r="G17" i="20" s="1"/>
  <c r="F20" i="20"/>
  <c r="G20" i="20" s="1"/>
  <c r="F15" i="20"/>
  <c r="G15" i="20" s="1"/>
  <c r="F3" i="20"/>
  <c r="G3" i="20" s="1"/>
  <c r="F6" i="20"/>
  <c r="G6" i="20" s="1"/>
  <c r="F9" i="20"/>
  <c r="G9" i="20" s="1"/>
  <c r="F12" i="20"/>
  <c r="G12" i="20" s="1"/>
  <c r="F18" i="20"/>
  <c r="G18" i="20" s="1"/>
  <c r="F4" i="20"/>
  <c r="G4" i="20" s="1"/>
  <c r="F7" i="20"/>
  <c r="G7" i="20" s="1"/>
  <c r="F10" i="20"/>
  <c r="G10" i="20" s="1"/>
  <c r="F13" i="20"/>
  <c r="G13" i="20" s="1"/>
  <c r="F16" i="20"/>
  <c r="G16" i="20" s="1"/>
  <c r="F4" i="19"/>
  <c r="G4" i="19" s="1"/>
  <c r="F10" i="19"/>
  <c r="G10" i="19" s="1"/>
  <c r="F16" i="19"/>
  <c r="G16" i="19" s="1"/>
  <c r="F15" i="19"/>
  <c r="G15" i="19" s="1"/>
  <c r="F17" i="19"/>
  <c r="G17" i="19" s="1"/>
  <c r="F6" i="19"/>
  <c r="G6" i="19" s="1"/>
  <c r="F12" i="19"/>
  <c r="G12" i="19" s="1"/>
  <c r="F18" i="19"/>
  <c r="G18" i="19" s="1"/>
  <c r="F3" i="19"/>
  <c r="G3" i="19" s="1"/>
  <c r="F5" i="19"/>
  <c r="G5" i="19" s="1"/>
  <c r="F11" i="19"/>
  <c r="G11" i="19" s="1"/>
  <c r="F7" i="19"/>
  <c r="G7" i="19" s="1"/>
  <c r="F13" i="19"/>
  <c r="G13" i="19" s="1"/>
  <c r="F19" i="19"/>
  <c r="G19" i="19" s="1"/>
  <c r="F9" i="19"/>
  <c r="G9" i="19" s="1"/>
  <c r="F8" i="19"/>
  <c r="G8" i="19" s="1"/>
  <c r="F14" i="19"/>
  <c r="G14" i="19" s="1"/>
  <c r="F16" i="18"/>
  <c r="G16" i="18" s="1"/>
  <c r="F11" i="18"/>
  <c r="G11" i="18" s="1"/>
  <c r="F17" i="18"/>
  <c r="G17" i="18" s="1"/>
  <c r="F14" i="18"/>
  <c r="G14" i="18" s="1"/>
  <c r="F3" i="18"/>
  <c r="G3" i="18" s="1"/>
  <c r="F10" i="18"/>
  <c r="G10" i="18" s="1"/>
  <c r="F5" i="18"/>
  <c r="G5" i="18" s="1"/>
  <c r="F6" i="18"/>
  <c r="G6" i="18" s="1"/>
  <c r="F12" i="18"/>
  <c r="G12" i="18" s="1"/>
  <c r="F18" i="18"/>
  <c r="G18" i="18" s="1"/>
  <c r="F20" i="18"/>
  <c r="G20" i="18" s="1"/>
  <c r="F15" i="18"/>
  <c r="G15" i="18" s="1"/>
  <c r="F4" i="18"/>
  <c r="G4" i="18" s="1"/>
  <c r="F8" i="18"/>
  <c r="G8" i="18" s="1"/>
  <c r="F9" i="18"/>
  <c r="G9" i="18" s="1"/>
  <c r="F7" i="18"/>
  <c r="G7" i="18" s="1"/>
  <c r="F13" i="18"/>
  <c r="G13" i="18" s="1"/>
  <c r="F8" i="17"/>
  <c r="G8" i="17" s="1"/>
  <c r="F14" i="17"/>
  <c r="G14" i="17" s="1"/>
  <c r="F20" i="17"/>
  <c r="G20" i="17" s="1"/>
  <c r="F4" i="17"/>
  <c r="G4" i="17" s="1"/>
  <c r="F10" i="17"/>
  <c r="G10" i="17" s="1"/>
  <c r="F16" i="17"/>
  <c r="G16" i="17" s="1"/>
  <c r="F15" i="17"/>
  <c r="G15" i="17" s="1"/>
  <c r="F3" i="17"/>
  <c r="G3" i="17" s="1"/>
  <c r="F11" i="17"/>
  <c r="G11" i="17" s="1"/>
  <c r="F6" i="17"/>
  <c r="G6" i="17" s="1"/>
  <c r="F12" i="17"/>
  <c r="G12" i="17" s="1"/>
  <c r="F18" i="17"/>
  <c r="G18" i="17" s="1"/>
  <c r="F9" i="17"/>
  <c r="G9" i="17" s="1"/>
  <c r="F5" i="17"/>
  <c r="G5" i="17" s="1"/>
  <c r="F17" i="17"/>
  <c r="G17" i="17" s="1"/>
  <c r="F7" i="17"/>
  <c r="G7" i="17" s="1"/>
  <c r="F13" i="17"/>
  <c r="G13" i="17" s="1"/>
  <c r="F18" i="16"/>
  <c r="G18" i="16" s="1"/>
  <c r="F19" i="16"/>
  <c r="G19" i="16" s="1"/>
  <c r="F7" i="16"/>
  <c r="G7" i="16" s="1"/>
  <c r="F10" i="16"/>
  <c r="G10" i="16" s="1"/>
  <c r="F4" i="16"/>
  <c r="G4" i="16" s="1"/>
  <c r="F6" i="16"/>
  <c r="G6" i="16" s="1"/>
  <c r="F9" i="16"/>
  <c r="G9" i="16" s="1"/>
  <c r="F11" i="16"/>
  <c r="G11" i="16" s="1"/>
  <c r="F5" i="16"/>
  <c r="G5" i="16" s="1"/>
  <c r="F12" i="16"/>
  <c r="G12" i="16" s="1"/>
  <c r="F13" i="16"/>
  <c r="G13" i="16" s="1"/>
  <c r="F3" i="16"/>
  <c r="G3" i="16" s="1"/>
  <c r="F16" i="16"/>
  <c r="G16" i="16" s="1"/>
  <c r="F17" i="16"/>
  <c r="G17" i="16" s="1"/>
  <c r="F8" i="16"/>
  <c r="G8" i="16" s="1"/>
  <c r="F14" i="16"/>
  <c r="G14" i="16" s="1"/>
  <c r="F20" i="16"/>
  <c r="G20" i="16" s="1"/>
  <c r="F31" i="15"/>
  <c r="G31" i="15" s="1"/>
  <c r="F28" i="15"/>
  <c r="G28" i="15" s="1"/>
  <c r="F24" i="15"/>
  <c r="G24" i="15" s="1"/>
  <c r="F27" i="15"/>
  <c r="G27" i="15" s="1"/>
  <c r="F33" i="15"/>
  <c r="G33" i="15" s="1"/>
  <c r="F22" i="15"/>
  <c r="G22" i="15" s="1"/>
  <c r="F30" i="15"/>
  <c r="G30" i="15" s="1"/>
  <c r="F29" i="15"/>
  <c r="G29" i="15" s="1"/>
  <c r="F26" i="15"/>
  <c r="G26" i="15" s="1"/>
  <c r="F25" i="15"/>
  <c r="G25" i="15" s="1"/>
  <c r="F23" i="15"/>
  <c r="G23" i="15" s="1"/>
  <c r="F21" i="15"/>
  <c r="G21" i="15" s="1"/>
  <c r="Q31" i="15"/>
  <c r="R31" i="15" s="1"/>
  <c r="Q30" i="15"/>
  <c r="R30" i="15" s="1"/>
  <c r="Q29" i="15"/>
  <c r="R29" i="15" s="1"/>
  <c r="Q33" i="15"/>
  <c r="R33" i="15" s="1"/>
  <c r="Q23" i="15"/>
  <c r="R23" i="15" s="1"/>
  <c r="Q32" i="15"/>
  <c r="R32" i="15" s="1"/>
  <c r="Q21" i="15"/>
  <c r="R21" i="15" s="1"/>
  <c r="Q28" i="15"/>
  <c r="R28" i="15" s="1"/>
  <c r="Q24" i="15"/>
  <c r="R24" i="15" s="1"/>
  <c r="Q22" i="15"/>
  <c r="R22" i="15" s="1"/>
  <c r="Q27" i="15"/>
  <c r="R27" i="15" s="1"/>
  <c r="Q26" i="15"/>
  <c r="R26" i="15" s="1"/>
  <c r="Q25" i="15"/>
  <c r="R25" i="15" s="1"/>
  <c r="F16" i="15"/>
  <c r="G16" i="15" s="1"/>
  <c r="Q16" i="15"/>
  <c r="R16" i="15" s="1"/>
  <c r="F5" i="15"/>
  <c r="G5" i="15" s="1"/>
  <c r="F11" i="15"/>
  <c r="G11" i="15" s="1"/>
  <c r="F17" i="15"/>
  <c r="G17" i="15" s="1"/>
  <c r="F20" i="15"/>
  <c r="G20" i="15" s="1"/>
  <c r="Q8" i="15"/>
  <c r="R8" i="15" s="1"/>
  <c r="Q14" i="15"/>
  <c r="R14" i="15" s="1"/>
  <c r="F15" i="15"/>
  <c r="G15" i="15" s="1"/>
  <c r="Q15" i="15"/>
  <c r="R15" i="15" s="1"/>
  <c r="F4" i="15"/>
  <c r="G4" i="15" s="1"/>
  <c r="Q4" i="15"/>
  <c r="R4" i="15" s="1"/>
  <c r="Q11" i="15"/>
  <c r="R11" i="15" s="1"/>
  <c r="Q17" i="15"/>
  <c r="R17" i="15" s="1"/>
  <c r="F6" i="15"/>
  <c r="G6" i="15" s="1"/>
  <c r="F12" i="15"/>
  <c r="G12" i="15" s="1"/>
  <c r="F18" i="15"/>
  <c r="G18" i="15" s="1"/>
  <c r="F14" i="15"/>
  <c r="G14" i="15" s="1"/>
  <c r="Q18" i="15"/>
  <c r="R18" i="15" s="1"/>
  <c r="F8" i="15"/>
  <c r="G8" i="15" s="1"/>
  <c r="F3" i="15"/>
  <c r="G3" i="15" s="1"/>
  <c r="Q20" i="15"/>
  <c r="R20" i="15" s="1"/>
  <c r="F9" i="15"/>
  <c r="G9" i="15" s="1"/>
  <c r="Q9" i="15"/>
  <c r="R9" i="15" s="1"/>
  <c r="Q10" i="15"/>
  <c r="R10" i="15" s="1"/>
  <c r="Q12" i="15"/>
  <c r="R12" i="15" s="1"/>
  <c r="F7" i="15"/>
  <c r="G7" i="15" s="1"/>
  <c r="F13" i="15"/>
  <c r="G13" i="15" s="1"/>
  <c r="F19" i="15"/>
  <c r="G19" i="15" s="1"/>
  <c r="Q3" i="15"/>
  <c r="R3" i="15" s="1"/>
  <c r="Q5" i="15"/>
  <c r="R5" i="15" s="1"/>
  <c r="Q6" i="15"/>
  <c r="R6" i="15" s="1"/>
  <c r="Q7" i="15"/>
  <c r="R7" i="15" s="1"/>
  <c r="Q13" i="15"/>
  <c r="R13" i="15" s="1"/>
  <c r="Q13" i="14"/>
  <c r="R13" i="14" s="1"/>
  <c r="Q16" i="14"/>
  <c r="R16" i="14" s="1"/>
  <c r="Q14" i="14"/>
  <c r="R14" i="14" s="1"/>
  <c r="Q15" i="14"/>
  <c r="R15" i="14" s="1"/>
  <c r="Q4" i="14"/>
  <c r="R4" i="14" s="1"/>
  <c r="Q12" i="14"/>
  <c r="R12" i="14" s="1"/>
  <c r="Q11" i="14"/>
  <c r="R11" i="14" s="1"/>
  <c r="Q10" i="14"/>
  <c r="R10" i="14" s="1"/>
  <c r="Q3" i="14"/>
  <c r="R3" i="14" s="1"/>
  <c r="Q9" i="14"/>
  <c r="R9" i="14" s="1"/>
  <c r="Q20" i="14"/>
  <c r="R20" i="14" s="1"/>
  <c r="Q8" i="14"/>
  <c r="R8" i="14" s="1"/>
  <c r="Q19" i="14"/>
  <c r="R19" i="14" s="1"/>
  <c r="Q7" i="14"/>
  <c r="R7" i="14" s="1"/>
  <c r="Q18" i="14"/>
  <c r="R18" i="14" s="1"/>
  <c r="Q6" i="14"/>
  <c r="R6" i="14" s="1"/>
  <c r="Q17" i="14"/>
  <c r="R17" i="14" s="1"/>
  <c r="F10" i="14"/>
  <c r="G10" i="14" s="1"/>
  <c r="F11" i="14"/>
  <c r="G11" i="14" s="1"/>
  <c r="F13" i="14"/>
  <c r="G13" i="14" s="1"/>
  <c r="F14" i="14"/>
  <c r="G14" i="14" s="1"/>
  <c r="F3" i="14"/>
  <c r="G3" i="14" s="1"/>
  <c r="F15" i="14"/>
  <c r="G15" i="14" s="1"/>
  <c r="F5" i="14"/>
  <c r="G5" i="14" s="1"/>
  <c r="F17" i="14"/>
  <c r="G17" i="14" s="1"/>
  <c r="F6" i="14"/>
  <c r="G6" i="14" s="1"/>
  <c r="F18" i="14"/>
  <c r="G18" i="14" s="1"/>
  <c r="F7" i="14"/>
  <c r="G7" i="14" s="1"/>
  <c r="F8" i="14"/>
  <c r="G8" i="14" s="1"/>
  <c r="F20" i="14"/>
  <c r="G20" i="14" s="1"/>
  <c r="F9" i="14"/>
  <c r="G9" i="14" s="1"/>
  <c r="F12" i="14"/>
  <c r="G12" i="14" s="1"/>
  <c r="F4" i="14"/>
  <c r="G4" i="14" s="1"/>
  <c r="F16" i="14"/>
  <c r="G16" i="14" s="1"/>
  <c r="F4" i="13"/>
  <c r="F18" i="13"/>
  <c r="F16" i="13"/>
  <c r="F15" i="13"/>
  <c r="F14" i="13"/>
  <c r="F13" i="13"/>
  <c r="F5" i="13"/>
  <c r="F17" i="13"/>
  <c r="F12" i="13"/>
  <c r="F6" i="13"/>
  <c r="F3" i="13"/>
  <c r="F11" i="13"/>
  <c r="F8" i="13"/>
  <c r="F10" i="13"/>
  <c r="F9" i="13"/>
  <c r="F20" i="13"/>
  <c r="F19" i="13"/>
  <c r="Q12" i="20"/>
  <c r="R12" i="20" s="1"/>
  <c r="Q15" i="20"/>
  <c r="R15" i="20" s="1"/>
  <c r="Q13" i="20"/>
  <c r="R13" i="20" s="1"/>
  <c r="Q8" i="20"/>
  <c r="R8" i="20" s="1"/>
  <c r="Q7" i="20"/>
  <c r="R7" i="20" s="1"/>
  <c r="Q17" i="20"/>
  <c r="R17" i="20" s="1"/>
  <c r="Q11" i="20"/>
  <c r="R11" i="20" s="1"/>
  <c r="Q9" i="20"/>
  <c r="R9" i="20" s="1"/>
  <c r="Q4" i="20"/>
  <c r="R4" i="20" s="1"/>
  <c r="Q14" i="20"/>
  <c r="R14" i="20" s="1"/>
  <c r="Q5" i="20"/>
  <c r="R5" i="20" s="1"/>
  <c r="Q18" i="20"/>
  <c r="R18" i="20" s="1"/>
  <c r="Q10" i="20"/>
  <c r="R10" i="20" s="1"/>
  <c r="Q19" i="20"/>
  <c r="R19" i="20" s="1"/>
  <c r="Q3" i="20" l="1"/>
  <c r="R3" i="20" s="1"/>
  <c r="Q16" i="20"/>
  <c r="R16" i="20" s="1"/>
  <c r="Q20" i="20"/>
  <c r="R20" i="20" s="1"/>
  <c r="Q6" i="20"/>
  <c r="R6" i="20" s="1"/>
</calcChain>
</file>

<file path=xl/sharedStrings.xml><?xml version="1.0" encoding="utf-8"?>
<sst xmlns="http://schemas.openxmlformats.org/spreadsheetml/2006/main" count="3018" uniqueCount="163">
  <si>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</si>
  <si>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</si>
  <si>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</si>
  <si>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</si>
  <si>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</si>
  <si>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</si>
  <si>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</si>
  <si>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</si>
  <si>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</si>
  <si>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</si>
  <si>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</si>
  <si>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</si>
  <si>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Al</t>
  </si>
  <si>
    <t>Bob</t>
  </si>
  <si>
    <t>Chad</t>
  </si>
  <si>
    <t>Don</t>
  </si>
  <si>
    <t>Ed</t>
  </si>
  <si>
    <t>Fred</t>
  </si>
  <si>
    <t>Greg</t>
  </si>
  <si>
    <t>Hal</t>
  </si>
  <si>
    <t>Name</t>
  </si>
  <si>
    <t># Brkts</t>
  </si>
  <si>
    <t>Ian</t>
  </si>
  <si>
    <t>Jim</t>
  </si>
  <si>
    <t>Ken</t>
  </si>
  <si>
    <t>After Adding Ken, but before any merging</t>
  </si>
  <si>
    <t>After mering Ed, but before merging Greg, and Fred</t>
  </si>
  <si>
    <t>After mering Ed and Greg, but before merging Fred</t>
  </si>
  <si>
    <t>Brkt12</t>
  </si>
  <si>
    <t>Simple add entries to list</t>
  </si>
  <si>
    <t>A)</t>
  </si>
  <si>
    <t>Sort all bracket entries by</t>
  </si>
  <si>
    <t xml:space="preserve">B) </t>
  </si>
  <si>
    <t>Time when player entered (earliest to latest)</t>
  </si>
  <si>
    <t>Number of entries for player (high to low)</t>
  </si>
  <si>
    <t>If 7 or less Entries</t>
  </si>
  <si>
    <t>Else  8 or more Entries</t>
  </si>
  <si>
    <t>1) find first bracket with highest empty space</t>
  </si>
  <si>
    <t>When adding Ed, starting point is Brkt9 Pos 2</t>
  </si>
  <si>
    <t>a) if all brackets are filled</t>
  </si>
  <si>
    <t>1) create a new bracket</t>
  </si>
  <si>
    <t>b) else still have empty spots</t>
  </si>
  <si>
    <t>2) reset starting point to Brkt1, Pos 1</t>
  </si>
  <si>
    <t>1) reset starting point to Brkt1, Pos + 1 (when adding Ed, this will be Pos 3)</t>
  </si>
  <si>
    <t>When adding Ed, initial row is an array with 6 'Ed' strings</t>
  </si>
  <si>
    <t>Brkt13</t>
  </si>
  <si>
    <t>After merge, keep non merged items. When adding Ed, first leftover will be array with 4 'Ed' strings</t>
  </si>
  <si>
    <t>After mering Ed, Greg and Fred</t>
  </si>
  <si>
    <t>Empty</t>
  </si>
  <si>
    <t>Adding</t>
  </si>
  <si>
    <t>N Empty</t>
  </si>
  <si>
    <t>-2, then 6</t>
  </si>
  <si>
    <t>if NumBrktsForPlayer &lt;= EmptySpots</t>
  </si>
  <si>
    <t>else NumBrktsForPlayer &gt; EmptySpots</t>
  </si>
  <si>
    <t>3) reset brktIndex to 0, position to 0</t>
  </si>
  <si>
    <t>4) create initial toMerge</t>
  </si>
  <si>
    <t>2) Create initial toMerge data</t>
  </si>
  <si>
    <t>4) If toMerge.length &gt; 0 (not all items merged)</t>
  </si>
  <si>
    <t>5) Repeat Steps 3 &amp; 4 until toMerge .length = 0</t>
  </si>
  <si>
    <t>c) create secondary toMerge</t>
  </si>
  <si>
    <t>a) use all player entries from first sorted player entry</t>
  </si>
  <si>
    <t>b) add entries from next player</t>
  </si>
  <si>
    <t>In this example, toMerge = array with 10 'Al' items</t>
  </si>
  <si>
    <t>In this example, toMerge = array with 10 'Al' and 10 'Jim' items</t>
  </si>
  <si>
    <t>3) Merge toMerge</t>
  </si>
  <si>
    <t>5) merge ToMerge</t>
  </si>
  <si>
    <t>6) add next player entries to remainer of ToMerge</t>
  </si>
  <si>
    <t>7) Repeat Steps 5 &amp; 6 until done with player entries</t>
  </si>
  <si>
    <t>1) For each bracket, empty players.</t>
  </si>
  <si>
    <t>2) Add Bracket(s)</t>
  </si>
  <si>
    <t>Lou</t>
  </si>
  <si>
    <t>Mike</t>
  </si>
  <si>
    <t>Nate</t>
  </si>
  <si>
    <t>Otto</t>
  </si>
  <si>
    <t>Paul</t>
  </si>
  <si>
    <t>Quin</t>
  </si>
  <si>
    <t>Rob</t>
  </si>
  <si>
    <t>Full</t>
  </si>
  <si>
    <t>One Bye</t>
  </si>
  <si>
    <t>Entries</t>
  </si>
  <si>
    <t>Step 1, Calculate # brackets</t>
  </si>
  <si>
    <t>Step 2, Sort Players by # Entries and Time</t>
  </si>
  <si>
    <t>Brkt14</t>
  </si>
  <si>
    <t>Brkt15</t>
  </si>
  <si>
    <t>Brkt16</t>
  </si>
  <si>
    <t>Brkt17</t>
  </si>
  <si>
    <t>Brkt18</t>
  </si>
  <si>
    <t>Brkt19</t>
  </si>
  <si>
    <t>Brkt20</t>
  </si>
  <si>
    <t>Brkt21</t>
  </si>
  <si>
    <t>Step 2: Sort Players by # Entries &amp; Time</t>
  </si>
  <si>
    <t>Step 1: Calculate # brackets</t>
  </si>
  <si>
    <t>Total</t>
  </si>
  <si>
    <t>Step 3: Adjust Player's #Brkts when #Brkts &gt; Total Brackets. In this example,                           adjust Al's #Brkts = Total Brakets. Full + One Bye both integers and One Bye &lt;= 7</t>
  </si>
  <si>
    <t>Step 3: Adjust Player's #Brkts when #Brkts &gt; Total Brackets. In this example,                          adjust Al's #Brkts = Total Brakets. Full + One Bye both integers and One Bye &lt;= 7</t>
  </si>
  <si>
    <t>Step 4: Create # of Brackets where OneBye valid is an integer and &lt;= 7. In this example, create 19 (14 + 5) brackets.     Step 5: Populate the brackets</t>
  </si>
  <si>
    <t>Step 3: When first One Bye value is negative, use Total 2 (6 + -4)</t>
  </si>
  <si>
    <t>Step 3: Adjust Player's #Brkts when #Brkts &gt; Total Brackets. In this example, only 7 players, so use min #Brkts for a player. Min here is 10</t>
  </si>
  <si>
    <t>Step 3: Adjust Player's #Brkts when #Brkts &gt; Total Brackets. In this example, only 7 players, so use min #Brkts for a player. Min here is 4</t>
  </si>
  <si>
    <t>Step 4: Create # of Brackets where OneBye valid is an integer and &lt;= 7. In this example, create 19 (14 + 5) brackets.</t>
  </si>
  <si>
    <t>1 Bye</t>
  </si>
  <si>
    <t>Step 6: Create Bracket Column Titles Array</t>
  </si>
  <si>
    <t>Step 5: Create For Full and For One Bye Arrays</t>
  </si>
  <si>
    <t>Brackets</t>
  </si>
  <si>
    <t>To Fill</t>
  </si>
  <si>
    <t xml:space="preserve">Step 3: Adjust #Brkys for player if needed (not needed here, see edge cases)                                                                                       Step 4: Create # of Brackets where OneBye valid is an integer and &lt;= 7. In this example, create 10 (10 + 0) brackets. 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</si>
  <si>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</si>
  <si>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10 (8 + 2)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</si>
  <si>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13 (9 + 4) brackets.</t>
  </si>
  <si>
    <t>Step 4: Create # of Brackets where OneBye valid is an integer and &lt;= 7. In this example, create 21 (15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</si>
  <si>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5 (5 + 0) brackets.</t>
  </si>
  <si>
    <t>Step 4: Create # of Brackets where OneBye valid is an integer and &lt;= 7. In this example, create 3 (6 + -4) + 1 brackets.</t>
  </si>
  <si>
    <t>Step 4: Create # of Brackets where OneBye valid is an integer and &lt;= 7. In this example, create 10 brackets.                            Min # of brakets for any of the 7 players</t>
  </si>
  <si>
    <t>Step 3: Adjust Player's #Brkts when #Brkts &gt; Total Brackets. In this example, only 7 players, so use min #Brkts for a player. Min here is 5</t>
  </si>
  <si>
    <t>Step 4: Create # of Brackets where OneBye valid is an integer and &lt;= 7. In this example, create 4  brackets.                             Min # of brakets for any of the 7 players</t>
  </si>
  <si>
    <t>Step 4: Create # of Brackets where OneBye valid is an integer and &lt;= 7. In this example, create 5  brackets.                             Min # of brakets for any of the 7 players</t>
  </si>
  <si>
    <t>Spots</t>
  </si>
  <si>
    <t>let i = this._bracktes.length - 1</t>
  </si>
  <si>
    <t xml:space="preserve">Random </t>
  </si>
  <si>
    <t>OLD CODE</t>
  </si>
  <si>
    <t>Opponents Max initial match</t>
  </si>
  <si>
    <t>Sam</t>
  </si>
  <si>
    <t>Tom</t>
  </si>
  <si>
    <t>Umar</t>
  </si>
  <si>
    <t>Vince</t>
  </si>
  <si>
    <t>Will</t>
  </si>
  <si>
    <t>Xander</t>
  </si>
  <si>
    <t>Yuri</t>
  </si>
  <si>
    <t>Zane</t>
  </si>
  <si>
    <t>Adam</t>
  </si>
  <si>
    <t>Ben</t>
  </si>
  <si>
    <t>Carl</t>
  </si>
  <si>
    <t>Dave</t>
  </si>
  <si>
    <t>Eli</t>
  </si>
  <si>
    <t>Finn</t>
  </si>
  <si>
    <t>Gabe</t>
  </si>
  <si>
    <t>Hank</t>
  </si>
  <si>
    <t>Isaac</t>
  </si>
  <si>
    <t>Kyle</t>
  </si>
  <si>
    <t>Liam</t>
  </si>
  <si>
    <t>Mark</t>
  </si>
  <si>
    <t>Noah</t>
  </si>
  <si>
    <t>Owen</t>
  </si>
  <si>
    <t>Pete</t>
  </si>
  <si>
    <t>Ric</t>
  </si>
  <si>
    <t>Stu</t>
  </si>
  <si>
    <t>Ted</t>
  </si>
  <si>
    <t>Vic</t>
  </si>
  <si>
    <t>Wes</t>
  </si>
  <si>
    <t>Xavier</t>
  </si>
  <si>
    <t>Yann</t>
  </si>
  <si>
    <t>Zeke</t>
  </si>
  <si>
    <t>Aaron</t>
  </si>
  <si>
    <t>Bill</t>
  </si>
  <si>
    <t>Cam</t>
  </si>
  <si>
    <t>Dick</t>
  </si>
  <si>
    <t>Eric</t>
  </si>
  <si>
    <t>Felix</t>
  </si>
  <si>
    <t>Gary</t>
  </si>
  <si>
    <t>Harry</t>
  </si>
  <si>
    <t>Ivan</t>
  </si>
  <si>
    <t>John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</si>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</sst>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6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7" borderId="1" xfId="0" applyFont="1" applyFill="1" applyBorder="1"/>
    <xf numFmtId="0" fontId="3" fillId="18" borderId="1" xfId="0" applyFont="1" applyFill="1" applyBorder="1"/>
    <xf numFmtId="0" fontId="2" fillId="16" borderId="1" xfId="0" applyFont="1" applyFill="1" applyBorder="1"/>
    <xf numFmtId="0" fontId="2" fillId="19" borderId="1" xfId="0" applyFont="1" applyFill="1" applyBorder="1"/>
    <xf numFmtId="0" fontId="2" fillId="20" borderId="1" xfId="0" applyFont="1" applyFill="1" applyBorder="1"/>
    <xf numFmtId="0" fontId="2" fillId="17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20" borderId="0" xfId="0" applyFont="1" applyFill="1" applyBorder="1"/>
    <xf numFmtId="0" fontId="2" fillId="16" borderId="0" xfId="0" applyFont="1" applyFill="1" applyBorder="1"/>
    <xf numFmtId="0" fontId="2" fillId="19" borderId="0" xfId="0" applyFont="1" applyFill="1" applyBorder="1"/>
    <xf numFmtId="0" fontId="0" fillId="0" borderId="3" xfId="0" applyBorder="1" applyAlignment="1">
      <alignment horizontal="center"/>
    </xf>
    <xf numFmtId="0" fontId="2" fillId="2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2" fillId="19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0000"/>
      <color rgb="FFC9C400"/>
      <color rgb="FFEA7500"/>
      <color rgb="FFFF3300"/>
      <color rgb="FFCC9900"/>
      <color rgb="FFFF9933"/>
      <color rgb="FFFFFF66"/>
      <color rgb="FFFF9966"/>
      <color rgb="FFFF7171"/>
      <color rgb="FFFE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F388-09BB-4C10-AEE6-0CDF6628189E}">
  <dimension ref="A1:AD21"/>
  <sheetViews>
    <sheetView workbookViewId="0">
      <selection activeCell="A3" sqref="A3:B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  <col min="50" max="50" width="4.7109375" customWidth="1"/>
  </cols>
  <sheetData>
    <row r="1" spans="1:30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106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30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  <c r="Z2" s="17" t="s">
        <v>82</v>
      </c>
      <c r="AA2" s="17" t="s">
        <v>83</v>
      </c>
      <c r="AB2" s="17" t="s">
        <v>84</v>
      </c>
      <c r="AC2" s="17" t="s">
        <v>85</v>
      </c>
      <c r="AD2" s="17" t="s">
        <v>86</v>
      </c>
    </row>
    <row r="3" spans="1:30" x14ac:dyDescent="0.25">
      <c r="A3" s="20" t="s">
        <v>12</v>
      </c>
      <c r="B3" s="21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50" t="s">
        <v>16</v>
      </c>
      <c r="J3" s="51">
        <v>12</v>
      </c>
      <c r="L3" s="15">
        <v>1</v>
      </c>
      <c r="M3" s="50" t="s">
        <v>16</v>
      </c>
      <c r="N3" s="50" t="s">
        <v>16</v>
      </c>
      <c r="O3" s="50" t="s">
        <v>16</v>
      </c>
      <c r="P3" s="50" t="s">
        <v>16</v>
      </c>
      <c r="Q3" s="50" t="s">
        <v>16</v>
      </c>
      <c r="R3" s="50" t="s">
        <v>16</v>
      </c>
      <c r="S3" s="50" t="s">
        <v>16</v>
      </c>
      <c r="T3" s="50" t="s">
        <v>16</v>
      </c>
      <c r="U3" s="50" t="s">
        <v>16</v>
      </c>
      <c r="V3" s="50" t="s">
        <v>16</v>
      </c>
      <c r="W3" s="50" t="s">
        <v>16</v>
      </c>
      <c r="X3" s="50" t="s">
        <v>16</v>
      </c>
      <c r="Y3" s="48" t="s">
        <v>12</v>
      </c>
      <c r="Z3" s="48" t="s">
        <v>12</v>
      </c>
      <c r="AA3" s="48" t="s">
        <v>12</v>
      </c>
      <c r="AB3" s="48" t="s">
        <v>12</v>
      </c>
      <c r="AC3" s="48" t="s">
        <v>12</v>
      </c>
      <c r="AD3" s="48" t="s">
        <v>12</v>
      </c>
    </row>
    <row r="4" spans="1:30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48" t="s">
        <v>12</v>
      </c>
      <c r="J4" s="49">
        <v>10</v>
      </c>
      <c r="L4" s="16">
        <v>2</v>
      </c>
      <c r="M4" s="48" t="s">
        <v>12</v>
      </c>
      <c r="N4" s="48" t="s">
        <v>12</v>
      </c>
      <c r="O4" s="48" t="s">
        <v>12</v>
      </c>
      <c r="P4" s="48" t="s">
        <v>12</v>
      </c>
      <c r="Q4" s="8" t="s">
        <v>15</v>
      </c>
      <c r="R4" s="8" t="s">
        <v>15</v>
      </c>
      <c r="S4" s="8" t="s">
        <v>15</v>
      </c>
      <c r="T4" s="8" t="s">
        <v>15</v>
      </c>
      <c r="U4" s="8" t="s">
        <v>15</v>
      </c>
      <c r="V4" s="8" t="s">
        <v>15</v>
      </c>
      <c r="W4" s="8" t="s">
        <v>15</v>
      </c>
      <c r="X4" s="8" t="s">
        <v>15</v>
      </c>
      <c r="Y4" s="8" t="s">
        <v>15</v>
      </c>
      <c r="Z4" s="8" t="s">
        <v>15</v>
      </c>
      <c r="AA4" s="26" t="s">
        <v>23</v>
      </c>
      <c r="AB4" s="26" t="s">
        <v>23</v>
      </c>
      <c r="AC4" s="26" t="s">
        <v>23</v>
      </c>
      <c r="AD4" s="26" t="s">
        <v>23</v>
      </c>
    </row>
    <row r="5" spans="1:30" x14ac:dyDescent="0.25">
      <c r="A5" s="5" t="s">
        <v>14</v>
      </c>
      <c r="B5" s="6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8" t="s">
        <v>15</v>
      </c>
      <c r="J5" s="9">
        <v>10</v>
      </c>
      <c r="L5" s="16">
        <v>3</v>
      </c>
      <c r="M5" s="26" t="s">
        <v>23</v>
      </c>
      <c r="N5" s="26" t="s">
        <v>23</v>
      </c>
      <c r="O5" s="26" t="s">
        <v>23</v>
      </c>
      <c r="P5" s="26" t="s">
        <v>23</v>
      </c>
      <c r="Q5" s="26" t="s">
        <v>23</v>
      </c>
      <c r="R5" s="26" t="s">
        <v>23</v>
      </c>
      <c r="S5" s="35" t="s">
        <v>72</v>
      </c>
      <c r="T5" s="35" t="s">
        <v>72</v>
      </c>
      <c r="U5" s="35" t="s">
        <v>72</v>
      </c>
      <c r="V5" s="35" t="s">
        <v>72</v>
      </c>
      <c r="W5" s="35" t="s">
        <v>72</v>
      </c>
      <c r="X5" s="35" t="s">
        <v>72</v>
      </c>
      <c r="Y5" s="35" t="s">
        <v>72</v>
      </c>
      <c r="Z5" s="35" t="s">
        <v>72</v>
      </c>
      <c r="AA5" s="35" t="s">
        <v>72</v>
      </c>
      <c r="AB5" s="35" t="s">
        <v>72</v>
      </c>
      <c r="AC5" s="39" t="s">
        <v>76</v>
      </c>
      <c r="AD5" s="39" t="s">
        <v>76</v>
      </c>
    </row>
    <row r="6" spans="1:30" x14ac:dyDescent="0.25">
      <c r="A6" s="8" t="s">
        <v>15</v>
      </c>
      <c r="B6" s="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26" t="s">
        <v>23</v>
      </c>
      <c r="J6" s="27">
        <v>10</v>
      </c>
      <c r="L6" s="16">
        <v>4</v>
      </c>
      <c r="M6" s="39" t="s">
        <v>76</v>
      </c>
      <c r="N6" s="39" t="s">
        <v>76</v>
      </c>
      <c r="O6" s="39" t="s">
        <v>76</v>
      </c>
      <c r="P6" s="39" t="s">
        <v>76</v>
      </c>
      <c r="Q6" s="39" t="s">
        <v>76</v>
      </c>
      <c r="R6" s="39" t="s">
        <v>76</v>
      </c>
      <c r="S6" s="39" t="s">
        <v>76</v>
      </c>
      <c r="T6" s="39" t="s">
        <v>76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22" t="s">
        <v>19</v>
      </c>
      <c r="AD6" s="22" t="s">
        <v>19</v>
      </c>
    </row>
    <row r="7" spans="1:30" x14ac:dyDescent="0.25">
      <c r="A7" s="10" t="s">
        <v>16</v>
      </c>
      <c r="B7" s="11">
        <v>12</v>
      </c>
      <c r="E7" s="1">
        <v>5</v>
      </c>
      <c r="F7" s="1">
        <f t="shared" si="0"/>
        <v>14</v>
      </c>
      <c r="G7" s="1">
        <f t="shared" si="1"/>
        <v>19</v>
      </c>
      <c r="I7" s="35" t="s">
        <v>72</v>
      </c>
      <c r="J7" s="40">
        <v>10</v>
      </c>
      <c r="L7" s="16">
        <v>5</v>
      </c>
      <c r="M7" s="22" t="s">
        <v>19</v>
      </c>
      <c r="N7" s="22" t="s">
        <v>19</v>
      </c>
      <c r="O7" s="22" t="s">
        <v>19</v>
      </c>
      <c r="P7" s="22" t="s">
        <v>19</v>
      </c>
      <c r="Q7" s="22" t="s">
        <v>19</v>
      </c>
      <c r="R7" s="22" t="s">
        <v>19</v>
      </c>
      <c r="S7" s="24" t="s">
        <v>22</v>
      </c>
      <c r="T7" s="24" t="s">
        <v>22</v>
      </c>
      <c r="U7" s="24" t="s">
        <v>22</v>
      </c>
      <c r="V7" s="24" t="s">
        <v>22</v>
      </c>
      <c r="W7" s="24" t="s">
        <v>22</v>
      </c>
      <c r="X7" s="24" t="s">
        <v>22</v>
      </c>
      <c r="Y7" s="24" t="s">
        <v>22</v>
      </c>
      <c r="Z7" s="24" t="s">
        <v>22</v>
      </c>
      <c r="AA7" s="45" t="s">
        <v>71</v>
      </c>
      <c r="AB7" s="45" t="s">
        <v>71</v>
      </c>
      <c r="AC7" s="45" t="s">
        <v>71</v>
      </c>
      <c r="AD7" s="45" t="s">
        <v>71</v>
      </c>
    </row>
    <row r="8" spans="1:30" x14ac:dyDescent="0.25">
      <c r="A8" s="12" t="s">
        <v>17</v>
      </c>
      <c r="B8" s="13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39" t="s">
        <v>76</v>
      </c>
      <c r="J8" s="44">
        <v>10</v>
      </c>
      <c r="L8" s="16">
        <v>6</v>
      </c>
      <c r="M8" s="45" t="s">
        <v>71</v>
      </c>
      <c r="N8" s="45" t="s">
        <v>71</v>
      </c>
      <c r="O8" s="45" t="s">
        <v>71</v>
      </c>
      <c r="P8" s="45" t="s">
        <v>71</v>
      </c>
      <c r="Q8" s="36" t="s">
        <v>73</v>
      </c>
      <c r="R8" s="36" t="s">
        <v>73</v>
      </c>
      <c r="S8" s="36" t="s">
        <v>73</v>
      </c>
      <c r="T8" s="36" t="s">
        <v>73</v>
      </c>
      <c r="U8" s="36" t="s">
        <v>73</v>
      </c>
      <c r="V8" s="36" t="s">
        <v>73</v>
      </c>
      <c r="W8" s="36" t="s">
        <v>73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8" t="s">
        <v>18</v>
      </c>
    </row>
    <row r="9" spans="1:30" x14ac:dyDescent="0.25">
      <c r="A9" s="18" t="s">
        <v>18</v>
      </c>
      <c r="B9" s="19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3" t="s">
        <v>13</v>
      </c>
      <c r="J9" s="4">
        <v>8</v>
      </c>
      <c r="L9" s="16">
        <v>7</v>
      </c>
      <c r="M9" s="18" t="s">
        <v>18</v>
      </c>
      <c r="N9" s="18" t="s">
        <v>18</v>
      </c>
      <c r="O9" s="18" t="s">
        <v>18</v>
      </c>
      <c r="P9" s="18" t="s">
        <v>18</v>
      </c>
      <c r="Q9" s="18" t="s">
        <v>18</v>
      </c>
      <c r="R9" s="32" t="s">
        <v>24</v>
      </c>
      <c r="S9" s="32" t="s">
        <v>24</v>
      </c>
      <c r="T9" s="32" t="s">
        <v>24</v>
      </c>
      <c r="U9" s="32" t="s">
        <v>24</v>
      </c>
      <c r="V9" s="32" t="s">
        <v>24</v>
      </c>
      <c r="W9" s="32" t="s">
        <v>24</v>
      </c>
      <c r="X9" s="5" t="s">
        <v>14</v>
      </c>
      <c r="Y9" s="5" t="s">
        <v>14</v>
      </c>
      <c r="Z9" s="5" t="s">
        <v>14</v>
      </c>
      <c r="AA9" s="5" t="s">
        <v>14</v>
      </c>
      <c r="AB9" s="5" t="s">
        <v>14</v>
      </c>
      <c r="AC9" s="33" t="s">
        <v>70</v>
      </c>
      <c r="AD9" s="33" t="s">
        <v>70</v>
      </c>
    </row>
    <row r="10" spans="1:30" x14ac:dyDescent="0.25">
      <c r="A10" s="22" t="s">
        <v>19</v>
      </c>
      <c r="B10" s="23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2" t="s">
        <v>19</v>
      </c>
      <c r="J10" s="23">
        <v>8</v>
      </c>
      <c r="L10" s="16">
        <v>8</v>
      </c>
      <c r="M10" s="33" t="s">
        <v>70</v>
      </c>
      <c r="N10" s="33" t="s">
        <v>70</v>
      </c>
      <c r="O10" s="33" t="s">
        <v>70</v>
      </c>
      <c r="P10" s="38" t="s">
        <v>75</v>
      </c>
      <c r="Q10" s="38" t="s">
        <v>75</v>
      </c>
      <c r="R10" s="38" t="s">
        <v>75</v>
      </c>
      <c r="S10" s="38" t="s">
        <v>75</v>
      </c>
      <c r="T10" s="38" t="s">
        <v>75</v>
      </c>
      <c r="U10" s="37" t="s">
        <v>74</v>
      </c>
      <c r="V10" s="37" t="s">
        <v>74</v>
      </c>
      <c r="W10" s="37" t="s">
        <v>74</v>
      </c>
      <c r="X10" s="37" t="s">
        <v>74</v>
      </c>
      <c r="Y10" s="2"/>
      <c r="Z10" s="2"/>
      <c r="AA10" s="2"/>
      <c r="AB10" s="2"/>
      <c r="AC10" s="2"/>
      <c r="AD10" s="2"/>
    </row>
    <row r="11" spans="1:30" x14ac:dyDescent="0.25">
      <c r="A11" s="24" t="s">
        <v>22</v>
      </c>
      <c r="B11" s="25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4" t="s">
        <v>22</v>
      </c>
      <c r="J11" s="25">
        <v>8</v>
      </c>
    </row>
    <row r="12" spans="1:30" x14ac:dyDescent="0.25">
      <c r="A12" s="26" t="s">
        <v>23</v>
      </c>
      <c r="B12" s="27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45" t="s">
        <v>71</v>
      </c>
      <c r="J12" s="46">
        <v>8</v>
      </c>
      <c r="L12" s="55" t="s">
        <v>102</v>
      </c>
    </row>
    <row r="13" spans="1:30" x14ac:dyDescent="0.25">
      <c r="A13" s="32" t="s">
        <v>24</v>
      </c>
      <c r="B13" s="29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6" t="s">
        <v>73</v>
      </c>
      <c r="J13" s="41">
        <v>7</v>
      </c>
    </row>
    <row r="14" spans="1:30" x14ac:dyDescent="0.25">
      <c r="A14" s="33" t="s">
        <v>70</v>
      </c>
      <c r="B14" s="34">
        <v>5</v>
      </c>
      <c r="E14" s="53">
        <v>12</v>
      </c>
      <c r="F14" s="53">
        <f t="shared" si="0"/>
        <v>6</v>
      </c>
      <c r="G14" s="53">
        <f t="shared" si="1"/>
        <v>18</v>
      </c>
      <c r="I14" s="12" t="s">
        <v>17</v>
      </c>
      <c r="J14" s="13">
        <v>6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</row>
    <row r="15" spans="1:30" x14ac:dyDescent="0.25">
      <c r="A15" s="45" t="s">
        <v>71</v>
      </c>
      <c r="B15" s="46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18" t="s">
        <v>18</v>
      </c>
      <c r="J15" s="19">
        <v>6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</row>
    <row r="16" spans="1:30" x14ac:dyDescent="0.25">
      <c r="A16" s="35" t="s">
        <v>72</v>
      </c>
      <c r="B16" s="40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2" t="s">
        <v>24</v>
      </c>
      <c r="J16" s="29">
        <v>6</v>
      </c>
    </row>
    <row r="17" spans="1:23" x14ac:dyDescent="0.25">
      <c r="A17" s="36" t="s">
        <v>73</v>
      </c>
      <c r="B17" s="41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5" t="s">
        <v>14</v>
      </c>
      <c r="J17" s="6">
        <v>5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3" t="s">
        <v>70</v>
      </c>
      <c r="J18" s="34">
        <v>5</v>
      </c>
    </row>
    <row r="19" spans="1:23" x14ac:dyDescent="0.25">
      <c r="A19" s="38" t="s">
        <v>75</v>
      </c>
      <c r="B19" s="43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75</v>
      </c>
      <c r="J19" s="43">
        <v>5</v>
      </c>
      <c r="L19" s="16" t="s">
        <v>103</v>
      </c>
      <c r="M19" s="16">
        <f t="shared" ref="M19:T19" si="2">N19-1</f>
        <v>9</v>
      </c>
      <c r="N19" s="16">
        <f t="shared" si="2"/>
        <v>10</v>
      </c>
      <c r="O19" s="16">
        <f t="shared" si="2"/>
        <v>11</v>
      </c>
      <c r="P19" s="16">
        <f t="shared" si="2"/>
        <v>12</v>
      </c>
      <c r="Q19" s="16">
        <f t="shared" si="2"/>
        <v>13</v>
      </c>
      <c r="R19" s="16">
        <f t="shared" si="2"/>
        <v>14</v>
      </c>
      <c r="S19" s="16">
        <f t="shared" si="2"/>
        <v>15</v>
      </c>
      <c r="T19" s="16">
        <f t="shared" si="2"/>
        <v>16</v>
      </c>
      <c r="U19" s="16">
        <f>V19-1</f>
        <v>17</v>
      </c>
      <c r="V19" s="16">
        <v>18</v>
      </c>
      <c r="W19" s="16" t="s">
        <v>104</v>
      </c>
    </row>
    <row r="20" spans="1:23" x14ac:dyDescent="0.25">
      <c r="A20" s="39" t="s">
        <v>76</v>
      </c>
      <c r="B20" s="44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7" t="s">
        <v>74</v>
      </c>
      <c r="J20" s="42">
        <v>4</v>
      </c>
    </row>
    <row r="21" spans="1:23" x14ac:dyDescent="0.25">
      <c r="B21" s="1">
        <f>SUM(B3:B20)</f>
        <v>138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08A-0182-4269-A4D1-89FEA39E88E1}">
  <dimension ref="A1:AH21"/>
  <sheetViews>
    <sheetView topLeftCell="D1" workbookViewId="0">
      <selection activeCell="P9" sqref="P9:R9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97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112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70</v>
      </c>
      <c r="E3" s="1">
        <v>1</v>
      </c>
      <c r="F3" s="1">
        <f>($D$3-(8*E3))/7</f>
        <v>8.8571428571428577</v>
      </c>
      <c r="G3" s="1">
        <f>E3+F3</f>
        <v>9.8571428571428577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70</v>
      </c>
      <c r="P3" s="1">
        <v>1</v>
      </c>
      <c r="Q3" s="1">
        <f>($O$3-(8*P3))/7</f>
        <v>8.8571428571428577</v>
      </c>
      <c r="R3" s="1">
        <f>P3+Q3</f>
        <v>9.8571428571428577</v>
      </c>
      <c r="T3" s="20" t="s">
        <v>12</v>
      </c>
      <c r="U3" s="21">
        <v>10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7.7142857142857144</v>
      </c>
      <c r="G4" s="1">
        <f t="shared" ref="G4:G20" si="1">E4+F4</f>
        <v>9.7142857142857153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20" si="2">($O$3-(8*P4))/7</f>
        <v>7.7142857142857144</v>
      </c>
      <c r="R4" s="1">
        <f t="shared" ref="R4:R20" si="3">P4+Q4</f>
        <v>9.7142857142857153</v>
      </c>
      <c r="T4" s="3" t="s">
        <v>13</v>
      </c>
      <c r="U4" s="4">
        <v>10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6.5714285714285712</v>
      </c>
      <c r="G5" s="1">
        <f t="shared" si="1"/>
        <v>9.5714285714285712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6.5714285714285712</v>
      </c>
      <c r="R5" s="1">
        <f t="shared" si="3"/>
        <v>9.5714285714285712</v>
      </c>
      <c r="T5" s="5" t="s">
        <v>14</v>
      </c>
      <c r="U5" s="6">
        <v>10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5" t="s">
        <v>14</v>
      </c>
      <c r="AC5" s="5" t="s">
        <v>14</v>
      </c>
      <c r="AD5" s="5" t="s">
        <v>14</v>
      </c>
      <c r="AE5" s="5" t="s">
        <v>14</v>
      </c>
      <c r="AF5" s="5" t="s">
        <v>14</v>
      </c>
      <c r="AG5" s="5" t="s">
        <v>14</v>
      </c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5.4285714285714288</v>
      </c>
      <c r="G6" s="1">
        <f t="shared" si="1"/>
        <v>9.4285714285714288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5.4285714285714288</v>
      </c>
      <c r="R6" s="1">
        <f t="shared" si="3"/>
        <v>9.4285714285714288</v>
      </c>
      <c r="T6" s="8" t="s">
        <v>15</v>
      </c>
      <c r="U6" s="9">
        <v>10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8" t="s">
        <v>15</v>
      </c>
      <c r="AC6" s="8" t="s">
        <v>15</v>
      </c>
      <c r="AD6" s="8" t="s">
        <v>15</v>
      </c>
      <c r="AE6" s="8" t="s">
        <v>15</v>
      </c>
      <c r="AF6" s="8" t="s">
        <v>15</v>
      </c>
      <c r="AG6" s="8" t="s">
        <v>15</v>
      </c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4.2857142857142856</v>
      </c>
      <c r="G7" s="1">
        <f t="shared" si="1"/>
        <v>9.2857142857142847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4.2857142857142856</v>
      </c>
      <c r="R7" s="1">
        <f t="shared" si="3"/>
        <v>9.2857142857142847</v>
      </c>
      <c r="T7" s="10" t="s">
        <v>16</v>
      </c>
      <c r="U7" s="11">
        <v>10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10" t="s">
        <v>16</v>
      </c>
      <c r="AD7" s="10" t="s">
        <v>16</v>
      </c>
      <c r="AE7" s="10" t="s">
        <v>16</v>
      </c>
      <c r="AF7" s="10" t="s">
        <v>16</v>
      </c>
      <c r="AG7" s="10" t="s">
        <v>16</v>
      </c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3.1428571428571428</v>
      </c>
      <c r="G8" s="1">
        <f t="shared" si="1"/>
        <v>9.1428571428571423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3.1428571428571428</v>
      </c>
      <c r="R8" s="1">
        <f t="shared" si="3"/>
        <v>9.1428571428571423</v>
      </c>
      <c r="T8" s="12" t="s">
        <v>17</v>
      </c>
      <c r="U8" s="13">
        <v>10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2" t="s">
        <v>17</v>
      </c>
      <c r="AE8" s="12" t="s">
        <v>17</v>
      </c>
      <c r="AF8" s="12" t="s">
        <v>17</v>
      </c>
      <c r="AG8" s="12" t="s">
        <v>17</v>
      </c>
      <c r="AH8" s="2"/>
    </row>
    <row r="9" spans="1:34" x14ac:dyDescent="0.25">
      <c r="A9" s="18" t="s">
        <v>18</v>
      </c>
      <c r="B9" s="19">
        <v>10</v>
      </c>
      <c r="E9" s="53">
        <v>7</v>
      </c>
      <c r="F9" s="53">
        <f t="shared" si="0"/>
        <v>2</v>
      </c>
      <c r="G9" s="53">
        <f t="shared" si="1"/>
        <v>9</v>
      </c>
      <c r="I9" s="18" t="s">
        <v>18</v>
      </c>
      <c r="J9" s="19">
        <v>10</v>
      </c>
      <c r="L9" s="18" t="s">
        <v>18</v>
      </c>
      <c r="M9" s="19">
        <v>10</v>
      </c>
      <c r="N9"/>
      <c r="P9" s="47">
        <v>7</v>
      </c>
      <c r="Q9" s="47">
        <f t="shared" si="2"/>
        <v>2</v>
      </c>
      <c r="R9" s="47">
        <f t="shared" si="3"/>
        <v>9</v>
      </c>
      <c r="T9" s="18" t="s">
        <v>18</v>
      </c>
      <c r="U9" s="19">
        <v>10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0.8571428571428571</v>
      </c>
      <c r="G10" s="1">
        <f t="shared" si="1"/>
        <v>8.8571428571428577</v>
      </c>
      <c r="N10"/>
      <c r="P10" s="1">
        <v>8</v>
      </c>
      <c r="Q10" s="1">
        <f t="shared" si="2"/>
        <v>0.8571428571428571</v>
      </c>
      <c r="R10" s="1">
        <f t="shared" si="3"/>
        <v>8.8571428571428577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-0.2857142857142857</v>
      </c>
      <c r="G11" s="1">
        <f t="shared" si="1"/>
        <v>8.7142857142857135</v>
      </c>
      <c r="N11"/>
      <c r="P11" s="1">
        <v>9</v>
      </c>
      <c r="Q11" s="1">
        <f t="shared" si="2"/>
        <v>-0.2857142857142857</v>
      </c>
      <c r="R11" s="1">
        <f t="shared" si="3"/>
        <v>8.7142857142857135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-1.4285714285714286</v>
      </c>
      <c r="G12" s="1">
        <f t="shared" si="1"/>
        <v>8.5714285714285712</v>
      </c>
      <c r="N12"/>
      <c r="P12" s="1">
        <v>10</v>
      </c>
      <c r="Q12" s="1">
        <f t="shared" si="2"/>
        <v>-1.4285714285714286</v>
      </c>
      <c r="R12" s="1">
        <f t="shared" si="3"/>
        <v>8.5714285714285712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-2.5714285714285716</v>
      </c>
      <c r="G13" s="1">
        <f t="shared" si="1"/>
        <v>8.4285714285714288</v>
      </c>
      <c r="N13"/>
      <c r="P13" s="1">
        <v>11</v>
      </c>
      <c r="Q13" s="1">
        <f t="shared" si="2"/>
        <v>-2.5714285714285716</v>
      </c>
      <c r="R13" s="1">
        <f t="shared" si="3"/>
        <v>8.4285714285714288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-3.7142857142857144</v>
      </c>
      <c r="G14" s="1">
        <f t="shared" si="1"/>
        <v>8.2857142857142847</v>
      </c>
      <c r="N14"/>
      <c r="P14" s="1">
        <v>12</v>
      </c>
      <c r="Q14" s="1">
        <f t="shared" si="2"/>
        <v>-3.7142857142857144</v>
      </c>
      <c r="R14" s="1">
        <f t="shared" si="3"/>
        <v>8.2857142857142847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-4.8571428571428568</v>
      </c>
      <c r="G15" s="1">
        <f t="shared" si="1"/>
        <v>8.1428571428571423</v>
      </c>
      <c r="N15"/>
      <c r="P15" s="1">
        <v>13</v>
      </c>
      <c r="Q15" s="1">
        <f t="shared" si="2"/>
        <v>-4.8571428571428568</v>
      </c>
      <c r="R15" s="1">
        <f t="shared" si="3"/>
        <v>8.1428571428571423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</v>
      </c>
      <c r="G16" s="1">
        <f t="shared" si="1"/>
        <v>8</v>
      </c>
      <c r="N16"/>
      <c r="P16" s="1">
        <v>14</v>
      </c>
      <c r="Q16" s="1">
        <f t="shared" si="2"/>
        <v>-6</v>
      </c>
      <c r="R16" s="1">
        <f t="shared" si="3"/>
        <v>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-7.1428571428571432</v>
      </c>
      <c r="G17" s="1">
        <f t="shared" si="1"/>
        <v>7.8571428571428568</v>
      </c>
      <c r="N17"/>
      <c r="P17" s="1">
        <v>15</v>
      </c>
      <c r="Q17" s="1">
        <f t="shared" si="2"/>
        <v>-7.1428571428571432</v>
      </c>
      <c r="R17" s="1">
        <f t="shared" si="3"/>
        <v>7.8571428571428568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-8.2857142857142865</v>
      </c>
      <c r="G18" s="1">
        <f t="shared" si="1"/>
        <v>7.7142857142857135</v>
      </c>
      <c r="N18"/>
      <c r="P18" s="1">
        <v>16</v>
      </c>
      <c r="Q18" s="1">
        <f t="shared" si="2"/>
        <v>-8.2857142857142865</v>
      </c>
      <c r="R18" s="1">
        <f t="shared" si="3"/>
        <v>7.7142857142857135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-9.4285714285714288</v>
      </c>
      <c r="G19" s="1">
        <f t="shared" si="1"/>
        <v>7.5714285714285712</v>
      </c>
      <c r="N19"/>
      <c r="P19" s="1">
        <v>17</v>
      </c>
      <c r="Q19" s="1">
        <f t="shared" si="2"/>
        <v>-9.4285714285714288</v>
      </c>
      <c r="R19" s="1">
        <f t="shared" si="3"/>
        <v>7.5714285714285712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-10.571428571428571</v>
      </c>
      <c r="G20" s="1">
        <f t="shared" si="1"/>
        <v>7.4285714285714288</v>
      </c>
      <c r="N20"/>
      <c r="P20" s="1">
        <v>18</v>
      </c>
      <c r="Q20" s="1">
        <f t="shared" si="2"/>
        <v>-10.571428571428571</v>
      </c>
      <c r="R20" s="1">
        <f t="shared" si="3"/>
        <v>7.4285714285714288</v>
      </c>
    </row>
    <row r="21" spans="1:34" x14ac:dyDescent="0.25">
      <c r="B21" s="1">
        <f>SUM(B3:B20)</f>
        <v>70</v>
      </c>
      <c r="L21"/>
      <c r="M21" s="1">
        <f>SUM(M3:M20)</f>
        <v>70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55A3-093B-4F03-AC56-210E0E1749B8}">
  <dimension ref="A1:AH21"/>
  <sheetViews>
    <sheetView topLeftCell="D1" workbookViewId="0">
      <selection activeCell="P17" sqref="P1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98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114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64</v>
      </c>
      <c r="E3" s="1">
        <v>1</v>
      </c>
      <c r="F3" s="1">
        <f>($D$3-(8*E3))/7</f>
        <v>8</v>
      </c>
      <c r="G3" s="1">
        <f>E3+F3</f>
        <v>9</v>
      </c>
      <c r="I3" s="20" t="s">
        <v>12</v>
      </c>
      <c r="J3" s="21">
        <v>10</v>
      </c>
      <c r="L3" s="20" t="s">
        <v>12</v>
      </c>
      <c r="M3" s="21">
        <v>4</v>
      </c>
      <c r="N3"/>
      <c r="O3" s="1">
        <f>SUM(M3:M20)</f>
        <v>28</v>
      </c>
      <c r="P3" s="1">
        <v>1</v>
      </c>
      <c r="Q3" s="1">
        <f>($O$3-(8*P3))/7</f>
        <v>2.8571428571428572</v>
      </c>
      <c r="R3" s="1">
        <f>P3+Q3</f>
        <v>3.8571428571428572</v>
      </c>
      <c r="T3" s="20" t="s">
        <v>12</v>
      </c>
      <c r="U3" s="21">
        <v>4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6.8571428571428568</v>
      </c>
      <c r="G4" s="1">
        <f t="shared" ref="G4:G20" si="1">E4+F4</f>
        <v>8.8571428571428577</v>
      </c>
      <c r="I4" s="3" t="s">
        <v>13</v>
      </c>
      <c r="J4" s="4">
        <v>10</v>
      </c>
      <c r="L4" s="3" t="s">
        <v>13</v>
      </c>
      <c r="M4" s="4">
        <v>4</v>
      </c>
      <c r="N4"/>
      <c r="P4" s="1">
        <v>2</v>
      </c>
      <c r="Q4" s="1">
        <f t="shared" ref="Q4:Q20" si="2">($O$3-(8*P4))/7</f>
        <v>1.7142857142857142</v>
      </c>
      <c r="R4" s="1">
        <f t="shared" ref="R4:R20" si="3">P4+Q4</f>
        <v>3.7142857142857144</v>
      </c>
      <c r="T4" s="3" t="s">
        <v>13</v>
      </c>
      <c r="U4" s="4">
        <v>4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5.7142857142857144</v>
      </c>
      <c r="G5" s="1">
        <f t="shared" si="1"/>
        <v>8.7142857142857153</v>
      </c>
      <c r="I5" s="5" t="s">
        <v>14</v>
      </c>
      <c r="J5" s="6">
        <v>10</v>
      </c>
      <c r="L5" s="5" t="s">
        <v>14</v>
      </c>
      <c r="M5" s="6">
        <v>4</v>
      </c>
      <c r="N5"/>
      <c r="P5" s="1">
        <v>3</v>
      </c>
      <c r="Q5" s="1">
        <f t="shared" si="2"/>
        <v>0.5714285714285714</v>
      </c>
      <c r="R5" s="1">
        <f t="shared" si="3"/>
        <v>3.5714285714285712</v>
      </c>
      <c r="T5" s="5" t="s">
        <v>14</v>
      </c>
      <c r="U5" s="6">
        <v>4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4.5714285714285712</v>
      </c>
      <c r="G6" s="1">
        <f t="shared" si="1"/>
        <v>8.5714285714285712</v>
      </c>
      <c r="I6" s="8" t="s">
        <v>15</v>
      </c>
      <c r="J6" s="9">
        <v>10</v>
      </c>
      <c r="L6" s="8" t="s">
        <v>15</v>
      </c>
      <c r="M6" s="9">
        <v>4</v>
      </c>
      <c r="N6"/>
      <c r="P6" s="1">
        <v>4</v>
      </c>
      <c r="Q6" s="1">
        <f t="shared" si="2"/>
        <v>-0.5714285714285714</v>
      </c>
      <c r="R6" s="1">
        <f t="shared" si="3"/>
        <v>3.4285714285714288</v>
      </c>
      <c r="T6" s="8" t="s">
        <v>15</v>
      </c>
      <c r="U6" s="9">
        <v>4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3.4285714285714284</v>
      </c>
      <c r="G7" s="1">
        <f t="shared" si="1"/>
        <v>8.4285714285714288</v>
      </c>
      <c r="I7" s="10" t="s">
        <v>16</v>
      </c>
      <c r="J7" s="11">
        <v>10</v>
      </c>
      <c r="L7" s="10" t="s">
        <v>16</v>
      </c>
      <c r="M7" s="11">
        <v>4</v>
      </c>
      <c r="N7"/>
      <c r="P7" s="1">
        <v>5</v>
      </c>
      <c r="Q7" s="1">
        <f t="shared" si="2"/>
        <v>-1.7142857142857142</v>
      </c>
      <c r="R7" s="1">
        <f t="shared" si="3"/>
        <v>3.2857142857142856</v>
      </c>
      <c r="T7" s="10" t="s">
        <v>16</v>
      </c>
      <c r="U7" s="11">
        <v>4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2.2857142857142856</v>
      </c>
      <c r="G8" s="1">
        <f t="shared" si="1"/>
        <v>8.2857142857142847</v>
      </c>
      <c r="I8" s="12" t="s">
        <v>17</v>
      </c>
      <c r="J8" s="13">
        <v>10</v>
      </c>
      <c r="L8" s="12" t="s">
        <v>17</v>
      </c>
      <c r="M8" s="13">
        <v>4</v>
      </c>
      <c r="N8"/>
      <c r="P8" s="1">
        <v>6</v>
      </c>
      <c r="Q8" s="1">
        <f t="shared" si="2"/>
        <v>-2.8571428571428572</v>
      </c>
      <c r="R8" s="1">
        <f t="shared" si="3"/>
        <v>3.1428571428571428</v>
      </c>
      <c r="T8" s="12" t="s">
        <v>17</v>
      </c>
      <c r="U8" s="13">
        <v>4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4</v>
      </c>
      <c r="E9" s="1">
        <v>7</v>
      </c>
      <c r="F9" s="1">
        <f t="shared" si="0"/>
        <v>1.1428571428571428</v>
      </c>
      <c r="G9" s="1">
        <f t="shared" si="1"/>
        <v>8.1428571428571423</v>
      </c>
      <c r="I9" s="18" t="s">
        <v>18</v>
      </c>
      <c r="J9" s="19">
        <v>4</v>
      </c>
      <c r="L9" s="18" t="s">
        <v>18</v>
      </c>
      <c r="M9" s="19">
        <v>4</v>
      </c>
      <c r="N9"/>
      <c r="P9" s="47">
        <v>7</v>
      </c>
      <c r="Q9" s="47">
        <f t="shared" si="2"/>
        <v>-4</v>
      </c>
      <c r="R9" s="47">
        <f t="shared" si="3"/>
        <v>3</v>
      </c>
      <c r="T9" s="18" t="s">
        <v>18</v>
      </c>
      <c r="U9" s="19">
        <v>4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47">
        <v>8</v>
      </c>
      <c r="F10" s="47">
        <f t="shared" si="0"/>
        <v>0</v>
      </c>
      <c r="G10" s="47">
        <f t="shared" si="1"/>
        <v>8</v>
      </c>
      <c r="N10"/>
      <c r="P10" s="1">
        <v>8</v>
      </c>
      <c r="Q10" s="1">
        <f t="shared" si="2"/>
        <v>-5.1428571428571432</v>
      </c>
      <c r="R10" s="1">
        <f t="shared" si="3"/>
        <v>2.8571428571428568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-1.1428571428571428</v>
      </c>
      <c r="G11" s="1">
        <f t="shared" si="1"/>
        <v>7.8571428571428577</v>
      </c>
      <c r="N11"/>
      <c r="P11" s="1">
        <v>9</v>
      </c>
      <c r="Q11" s="1">
        <f t="shared" si="2"/>
        <v>-6.2857142857142856</v>
      </c>
      <c r="R11" s="1">
        <f t="shared" si="3"/>
        <v>2.7142857142857144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-2.2857142857142856</v>
      </c>
      <c r="G12" s="1">
        <f t="shared" si="1"/>
        <v>7.7142857142857144</v>
      </c>
      <c r="N12"/>
      <c r="P12" s="1">
        <v>10</v>
      </c>
      <c r="Q12" s="1">
        <f t="shared" si="2"/>
        <v>-7.4285714285714288</v>
      </c>
      <c r="R12" s="1">
        <f t="shared" si="3"/>
        <v>2.5714285714285712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-3.4285714285714284</v>
      </c>
      <c r="G13" s="1">
        <f t="shared" si="1"/>
        <v>7.5714285714285712</v>
      </c>
      <c r="N13"/>
      <c r="P13" s="1">
        <v>11</v>
      </c>
      <c r="Q13" s="1">
        <f t="shared" si="2"/>
        <v>-8.5714285714285712</v>
      </c>
      <c r="R13" s="1">
        <f t="shared" si="3"/>
        <v>2.4285714285714288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-4.5714285714285712</v>
      </c>
      <c r="G14" s="1">
        <f t="shared" si="1"/>
        <v>7.4285714285714288</v>
      </c>
      <c r="N14"/>
      <c r="P14" s="1">
        <v>12</v>
      </c>
      <c r="Q14" s="1">
        <f t="shared" si="2"/>
        <v>-9.7142857142857135</v>
      </c>
      <c r="R14" s="1">
        <f t="shared" si="3"/>
        <v>2.2857142857142865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-5.7142857142857144</v>
      </c>
      <c r="G15" s="1">
        <f t="shared" si="1"/>
        <v>7.2857142857142856</v>
      </c>
      <c r="N15"/>
      <c r="P15" s="1">
        <v>13</v>
      </c>
      <c r="Q15" s="1">
        <f t="shared" si="2"/>
        <v>-10.857142857142858</v>
      </c>
      <c r="R15" s="1">
        <f t="shared" si="3"/>
        <v>2.1428571428571423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-6.8571428571428568</v>
      </c>
      <c r="G16" s="1">
        <f t="shared" si="1"/>
        <v>7.1428571428571432</v>
      </c>
      <c r="N16"/>
      <c r="P16" s="1">
        <v>14</v>
      </c>
      <c r="Q16" s="1">
        <f t="shared" si="2"/>
        <v>-12</v>
      </c>
      <c r="R16" s="1">
        <f t="shared" si="3"/>
        <v>2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-8</v>
      </c>
      <c r="G17" s="1">
        <f t="shared" si="1"/>
        <v>7</v>
      </c>
      <c r="N17"/>
      <c r="P17" s="1">
        <v>15</v>
      </c>
      <c r="Q17" s="1">
        <f t="shared" si="2"/>
        <v>-13.142857142857142</v>
      </c>
      <c r="R17" s="1">
        <f t="shared" si="3"/>
        <v>1.8571428571428577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-9.1428571428571423</v>
      </c>
      <c r="G18" s="1">
        <f t="shared" si="1"/>
        <v>6.8571428571428577</v>
      </c>
      <c r="N18"/>
      <c r="P18" s="1">
        <v>16</v>
      </c>
      <c r="Q18" s="1">
        <f t="shared" si="2"/>
        <v>-14.285714285714286</v>
      </c>
      <c r="R18" s="1">
        <f t="shared" si="3"/>
        <v>1.7142857142857135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-10.285714285714286</v>
      </c>
      <c r="G19" s="1">
        <f t="shared" si="1"/>
        <v>6.7142857142857135</v>
      </c>
      <c r="N19"/>
      <c r="P19" s="1">
        <v>17</v>
      </c>
      <c r="Q19" s="1">
        <f t="shared" si="2"/>
        <v>-15.428571428571429</v>
      </c>
      <c r="R19" s="1">
        <f t="shared" si="3"/>
        <v>1.5714285714285712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-11.428571428571429</v>
      </c>
      <c r="G20" s="1">
        <f t="shared" si="1"/>
        <v>6.5714285714285712</v>
      </c>
      <c r="N20"/>
      <c r="P20" s="1">
        <v>18</v>
      </c>
      <c r="Q20" s="1">
        <f t="shared" si="2"/>
        <v>-16.571428571428573</v>
      </c>
      <c r="R20" s="1">
        <f t="shared" si="3"/>
        <v>1.428571428571427</v>
      </c>
    </row>
    <row r="21" spans="1:34" x14ac:dyDescent="0.25">
      <c r="B21" s="1">
        <f>SUM(B3:B20)</f>
        <v>64</v>
      </c>
      <c r="L21"/>
      <c r="M21" s="1">
        <f>SUM(M3:M20)</f>
        <v>28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3EB-CF4B-42BC-A33C-B072597BDB2E}">
  <dimension ref="A1:AH21"/>
  <sheetViews>
    <sheetView workbookViewId="0">
      <selection activeCell="B8" sqref="B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113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48</v>
      </c>
      <c r="E3" s="1">
        <v>1</v>
      </c>
      <c r="F3" s="1">
        <f>($D$3-(8*E3))/7</f>
        <v>5.7142857142857144</v>
      </c>
      <c r="G3" s="1">
        <f>E3+F3</f>
        <v>6.7142857142857144</v>
      </c>
      <c r="I3" s="20" t="s">
        <v>12</v>
      </c>
      <c r="J3" s="21">
        <v>10</v>
      </c>
      <c r="L3" s="20" t="s">
        <v>12</v>
      </c>
      <c r="M3" s="21">
        <v>5</v>
      </c>
      <c r="N3"/>
      <c r="O3" s="1">
        <f>SUM(M3:M20)</f>
        <v>35</v>
      </c>
      <c r="P3" s="1">
        <v>1</v>
      </c>
      <c r="Q3" s="1">
        <f>($O$3-(8*P3))/7</f>
        <v>3.8571428571428572</v>
      </c>
      <c r="R3" s="1">
        <f>P3+Q3</f>
        <v>4.8571428571428577</v>
      </c>
      <c r="T3" s="20" t="s">
        <v>12</v>
      </c>
      <c r="U3" s="21">
        <v>5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4.5714285714285712</v>
      </c>
      <c r="G4" s="1">
        <f t="shared" ref="G4:G20" si="1">E4+F4</f>
        <v>6.5714285714285712</v>
      </c>
      <c r="I4" s="3" t="s">
        <v>13</v>
      </c>
      <c r="J4" s="4">
        <v>8</v>
      </c>
      <c r="L4" s="3" t="s">
        <v>13</v>
      </c>
      <c r="M4" s="4">
        <v>5</v>
      </c>
      <c r="N4"/>
      <c r="P4" s="1">
        <v>2</v>
      </c>
      <c r="Q4" s="1">
        <f t="shared" ref="Q4:Q20" si="2">($O$3-(8*P4))/7</f>
        <v>2.7142857142857144</v>
      </c>
      <c r="R4" s="1">
        <f t="shared" ref="R4:R20" si="3">P4+Q4</f>
        <v>4.7142857142857144</v>
      </c>
      <c r="T4" s="3" t="s">
        <v>13</v>
      </c>
      <c r="U4" s="4">
        <v>5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6</v>
      </c>
      <c r="E5" s="1">
        <v>3</v>
      </c>
      <c r="F5" s="1">
        <f t="shared" si="0"/>
        <v>3.4285714285714284</v>
      </c>
      <c r="G5" s="1">
        <f t="shared" si="1"/>
        <v>6.4285714285714288</v>
      </c>
      <c r="I5" s="8" t="s">
        <v>15</v>
      </c>
      <c r="J5" s="9">
        <v>7</v>
      </c>
      <c r="L5" s="8" t="s">
        <v>15</v>
      </c>
      <c r="M5" s="9">
        <v>5</v>
      </c>
      <c r="N5"/>
      <c r="P5" s="1">
        <v>3</v>
      </c>
      <c r="Q5" s="1">
        <f t="shared" si="2"/>
        <v>1.5714285714285714</v>
      </c>
      <c r="R5" s="1">
        <f t="shared" si="3"/>
        <v>4.5714285714285712</v>
      </c>
      <c r="T5" s="8" t="s">
        <v>15</v>
      </c>
      <c r="U5" s="9">
        <v>5</v>
      </c>
      <c r="W5" s="16">
        <v>3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7</v>
      </c>
      <c r="E6" s="1">
        <v>4</v>
      </c>
      <c r="F6" s="1">
        <f t="shared" si="0"/>
        <v>2.2857142857142856</v>
      </c>
      <c r="G6" s="1">
        <f t="shared" si="1"/>
        <v>6.2857142857142856</v>
      </c>
      <c r="I6" s="5" t="s">
        <v>14</v>
      </c>
      <c r="J6" s="6">
        <v>6</v>
      </c>
      <c r="L6" s="5" t="s">
        <v>14</v>
      </c>
      <c r="M6" s="6">
        <v>5</v>
      </c>
      <c r="N6"/>
      <c r="P6" s="1">
        <v>4</v>
      </c>
      <c r="Q6" s="1">
        <f t="shared" si="2"/>
        <v>0.42857142857142855</v>
      </c>
      <c r="R6" s="1">
        <f t="shared" si="3"/>
        <v>4.4285714285714288</v>
      </c>
      <c r="T6" s="5" t="s">
        <v>14</v>
      </c>
      <c r="U6" s="6">
        <v>5</v>
      </c>
      <c r="W6" s="16">
        <v>4</v>
      </c>
      <c r="X6" s="5" t="s">
        <v>14</v>
      </c>
      <c r="Y6" s="5" t="s">
        <v>14</v>
      </c>
      <c r="Z6" s="5" t="s">
        <v>14</v>
      </c>
      <c r="AA6" s="5" t="s">
        <v>14</v>
      </c>
      <c r="AB6" s="5" t="s">
        <v>14</v>
      </c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6</v>
      </c>
      <c r="E7" s="1">
        <v>5</v>
      </c>
      <c r="F7" s="1">
        <f t="shared" si="0"/>
        <v>1.1428571428571428</v>
      </c>
      <c r="G7" s="1">
        <f t="shared" si="1"/>
        <v>6.1428571428571423</v>
      </c>
      <c r="I7" s="10" t="s">
        <v>16</v>
      </c>
      <c r="J7" s="11">
        <v>6</v>
      </c>
      <c r="L7" s="10" t="s">
        <v>16</v>
      </c>
      <c r="M7" s="11">
        <v>5</v>
      </c>
      <c r="N7"/>
      <c r="P7" s="1">
        <v>5</v>
      </c>
      <c r="Q7" s="1">
        <f t="shared" si="2"/>
        <v>-0.7142857142857143</v>
      </c>
      <c r="R7" s="1">
        <f t="shared" si="3"/>
        <v>4.2857142857142856</v>
      </c>
      <c r="T7" s="10" t="s">
        <v>16</v>
      </c>
      <c r="U7" s="11">
        <v>5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5</v>
      </c>
      <c r="E8" s="47">
        <v>6</v>
      </c>
      <c r="F8" s="47">
        <f t="shared" si="0"/>
        <v>0</v>
      </c>
      <c r="G8" s="47">
        <f t="shared" si="1"/>
        <v>6</v>
      </c>
      <c r="I8" s="18" t="s">
        <v>18</v>
      </c>
      <c r="J8" s="19">
        <v>6</v>
      </c>
      <c r="L8" s="18" t="s">
        <v>18</v>
      </c>
      <c r="M8" s="19">
        <v>5</v>
      </c>
      <c r="N8"/>
      <c r="P8" s="1">
        <v>6</v>
      </c>
      <c r="Q8" s="1">
        <f t="shared" si="2"/>
        <v>-1.8571428571428572</v>
      </c>
      <c r="R8" s="1">
        <f t="shared" si="3"/>
        <v>4.1428571428571423</v>
      </c>
      <c r="T8" s="18" t="s">
        <v>18</v>
      </c>
      <c r="U8" s="19">
        <v>5</v>
      </c>
      <c r="W8" s="16">
        <v>6</v>
      </c>
      <c r="X8" s="18" t="s">
        <v>18</v>
      </c>
      <c r="Y8" s="18" t="s">
        <v>18</v>
      </c>
      <c r="Z8" s="18" t="s">
        <v>18</v>
      </c>
      <c r="AA8" s="18" t="s">
        <v>18</v>
      </c>
      <c r="AB8" s="18" t="s">
        <v>18</v>
      </c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6</v>
      </c>
      <c r="E9" s="1">
        <v>7</v>
      </c>
      <c r="F9" s="1">
        <f t="shared" si="0"/>
        <v>-1.1428571428571428</v>
      </c>
      <c r="G9" s="1">
        <f t="shared" si="1"/>
        <v>5.8571428571428577</v>
      </c>
      <c r="I9" s="12" t="s">
        <v>17</v>
      </c>
      <c r="J9" s="13">
        <v>5</v>
      </c>
      <c r="L9" s="12" t="s">
        <v>17</v>
      </c>
      <c r="M9" s="13">
        <v>5</v>
      </c>
      <c r="N9"/>
      <c r="P9" s="47">
        <v>7</v>
      </c>
      <c r="Q9" s="47">
        <f t="shared" si="2"/>
        <v>-3</v>
      </c>
      <c r="R9" s="47">
        <f t="shared" si="3"/>
        <v>4</v>
      </c>
      <c r="T9" s="12" t="s">
        <v>17</v>
      </c>
      <c r="U9" s="13">
        <v>5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-2.2857142857142856</v>
      </c>
      <c r="G10" s="1">
        <f t="shared" si="1"/>
        <v>5.7142857142857144</v>
      </c>
      <c r="N10"/>
      <c r="P10" s="1">
        <v>8</v>
      </c>
      <c r="Q10" s="1">
        <f t="shared" si="2"/>
        <v>-4.1428571428571432</v>
      </c>
      <c r="R10" s="1">
        <f t="shared" si="3"/>
        <v>3.8571428571428568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-3.4285714285714284</v>
      </c>
      <c r="G11" s="1">
        <f t="shared" si="1"/>
        <v>5.5714285714285712</v>
      </c>
      <c r="N11"/>
      <c r="P11" s="1">
        <v>9</v>
      </c>
      <c r="Q11" s="1">
        <f t="shared" si="2"/>
        <v>-5.2857142857142856</v>
      </c>
      <c r="R11" s="1">
        <f t="shared" si="3"/>
        <v>3.7142857142857144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-4.5714285714285712</v>
      </c>
      <c r="G12" s="1">
        <f t="shared" si="1"/>
        <v>5.4285714285714288</v>
      </c>
      <c r="N12"/>
      <c r="P12" s="1">
        <v>10</v>
      </c>
      <c r="Q12" s="1">
        <f t="shared" si="2"/>
        <v>-6.4285714285714288</v>
      </c>
      <c r="R12" s="1">
        <f t="shared" si="3"/>
        <v>3.5714285714285712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-5.7142857142857144</v>
      </c>
      <c r="G13" s="1">
        <f t="shared" si="1"/>
        <v>5.2857142857142856</v>
      </c>
      <c r="N13"/>
      <c r="P13" s="1">
        <v>11</v>
      </c>
      <c r="Q13" s="1">
        <f t="shared" si="2"/>
        <v>-7.5714285714285712</v>
      </c>
      <c r="R13" s="1">
        <f t="shared" si="3"/>
        <v>3.4285714285714288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-6.8571428571428568</v>
      </c>
      <c r="G14" s="1">
        <f t="shared" si="1"/>
        <v>5.1428571428571432</v>
      </c>
      <c r="N14"/>
      <c r="P14" s="1">
        <v>12</v>
      </c>
      <c r="Q14" s="1">
        <f t="shared" si="2"/>
        <v>-8.7142857142857135</v>
      </c>
      <c r="R14" s="1">
        <f t="shared" si="3"/>
        <v>3.2857142857142865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-8</v>
      </c>
      <c r="G15" s="1">
        <f t="shared" si="1"/>
        <v>5</v>
      </c>
      <c r="N15"/>
      <c r="P15" s="1">
        <v>13</v>
      </c>
      <c r="Q15" s="1">
        <f t="shared" si="2"/>
        <v>-9.8571428571428577</v>
      </c>
      <c r="R15" s="1">
        <f t="shared" si="3"/>
        <v>3.1428571428571423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-9.1428571428571423</v>
      </c>
      <c r="G16" s="1">
        <f t="shared" si="1"/>
        <v>4.8571428571428577</v>
      </c>
      <c r="N16"/>
      <c r="P16" s="1">
        <v>14</v>
      </c>
      <c r="Q16" s="1">
        <f t="shared" si="2"/>
        <v>-11</v>
      </c>
      <c r="R16" s="1">
        <f t="shared" si="3"/>
        <v>3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-10.285714285714286</v>
      </c>
      <c r="G17" s="1">
        <f t="shared" si="1"/>
        <v>4.7142857142857135</v>
      </c>
      <c r="N17"/>
      <c r="P17" s="1">
        <v>15</v>
      </c>
      <c r="Q17" s="1">
        <f t="shared" si="2"/>
        <v>-12.142857142857142</v>
      </c>
      <c r="R17" s="1">
        <f t="shared" si="3"/>
        <v>2.8571428571428577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-11.428571428571429</v>
      </c>
      <c r="G18" s="1">
        <f t="shared" si="1"/>
        <v>4.5714285714285712</v>
      </c>
      <c r="N18"/>
      <c r="P18" s="1">
        <v>16</v>
      </c>
      <c r="Q18" s="1">
        <f t="shared" si="2"/>
        <v>-13.285714285714286</v>
      </c>
      <c r="R18" s="1">
        <f t="shared" si="3"/>
        <v>2.7142857142857135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-12.571428571428571</v>
      </c>
      <c r="G19" s="1">
        <f t="shared" si="1"/>
        <v>4.4285714285714288</v>
      </c>
      <c r="N19"/>
      <c r="P19" s="1">
        <v>17</v>
      </c>
      <c r="Q19" s="1">
        <f t="shared" si="2"/>
        <v>-14.428571428571429</v>
      </c>
      <c r="R19" s="1">
        <f t="shared" si="3"/>
        <v>2.5714285714285712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-13.714285714285714</v>
      </c>
      <c r="G20" s="1">
        <f t="shared" si="1"/>
        <v>4.2857142857142865</v>
      </c>
      <c r="N20"/>
      <c r="P20" s="1">
        <v>18</v>
      </c>
      <c r="Q20" s="1">
        <f t="shared" si="2"/>
        <v>-15.571428571428571</v>
      </c>
      <c r="R20" s="1">
        <f t="shared" si="3"/>
        <v>2.4285714285714288</v>
      </c>
    </row>
    <row r="21" spans="1:34" x14ac:dyDescent="0.25">
      <c r="B21" s="1">
        <f>SUM(B3:B20)</f>
        <v>48</v>
      </c>
      <c r="L21"/>
      <c r="M21" s="1">
        <f>SUM(M3:M20)</f>
        <v>35</v>
      </c>
    </row>
  </sheetData>
  <sortState xmlns:xlrd2="http://schemas.microsoft.com/office/spreadsheetml/2017/richdata2" ref="I3:J9">
    <sortCondition descending="1" ref="J3:J9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9227-BB89-4EAE-A811-B9676B93970D}">
  <dimension ref="A1:AP24"/>
  <sheetViews>
    <sheetView topLeftCell="B1" workbookViewId="0">
      <selection activeCell="Q28" sqref="Q2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2</v>
      </c>
      <c r="D3" s="1">
        <f>SUM(B3:B20)</f>
        <v>18</v>
      </c>
      <c r="E3" s="1">
        <v>1</v>
      </c>
      <c r="F3" s="1">
        <f>($D$3-(8*E3))/7</f>
        <v>1.4285714285714286</v>
      </c>
      <c r="G3" s="1">
        <f>E3+F3</f>
        <v>2.4285714285714288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0.2857142857142857</v>
      </c>
      <c r="G4" s="1">
        <f t="shared" ref="G4:G20" si="1">E4+F4</f>
        <v>2.2857142857142856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2</v>
      </c>
      <c r="W4" s="16">
        <v>2</v>
      </c>
      <c r="X4" s="3" t="s">
        <v>13</v>
      </c>
      <c r="Y4" s="3" t="s">
        <v>13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2</v>
      </c>
      <c r="E5" s="1">
        <v>3</v>
      </c>
      <c r="F5" s="1">
        <f t="shared" si="0"/>
        <v>-0.8571428571428571</v>
      </c>
      <c r="G5" s="1">
        <f t="shared" si="1"/>
        <v>2.1428571428571428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2</v>
      </c>
      <c r="W5" s="16">
        <v>3</v>
      </c>
      <c r="X5" s="5" t="s">
        <v>14</v>
      </c>
      <c r="Y5" s="5" t="s">
        <v>14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2</v>
      </c>
      <c r="E6" s="1">
        <v>4</v>
      </c>
      <c r="F6" s="1">
        <f t="shared" si="0"/>
        <v>-2</v>
      </c>
      <c r="G6" s="1">
        <f t="shared" si="1"/>
        <v>2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2</v>
      </c>
      <c r="W6" s="16">
        <v>4</v>
      </c>
      <c r="X6" s="8" t="s">
        <v>15</v>
      </c>
      <c r="Y6" s="8" t="s">
        <v>15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2</v>
      </c>
      <c r="E7" s="1">
        <v>5</v>
      </c>
      <c r="F7" s="1">
        <f t="shared" si="0"/>
        <v>-3.1428571428571428</v>
      </c>
      <c r="G7" s="1">
        <f t="shared" si="1"/>
        <v>1.8571428571428572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2</v>
      </c>
      <c r="W7" s="16">
        <v>5</v>
      </c>
      <c r="X7" s="10" t="s">
        <v>16</v>
      </c>
      <c r="Y7" s="10" t="s">
        <v>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2</v>
      </c>
      <c r="E8" s="1">
        <v>6</v>
      </c>
      <c r="F8" s="1">
        <f t="shared" si="0"/>
        <v>-4.2857142857142856</v>
      </c>
      <c r="G8" s="1">
        <f t="shared" si="1"/>
        <v>1.7142857142857144</v>
      </c>
      <c r="I8" s="12" t="s">
        <v>17</v>
      </c>
      <c r="J8" s="13">
        <v>2</v>
      </c>
      <c r="L8" s="12" t="s">
        <v>17</v>
      </c>
      <c r="M8" s="13">
        <v>2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2</v>
      </c>
      <c r="W8" s="16">
        <v>6</v>
      </c>
      <c r="X8" s="12" t="s">
        <v>17</v>
      </c>
      <c r="Y8" s="12" t="s">
        <v>17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2</v>
      </c>
      <c r="E9" s="1">
        <v>7</v>
      </c>
      <c r="F9" s="1">
        <f t="shared" si="0"/>
        <v>-5.4285714285714288</v>
      </c>
      <c r="G9" s="1">
        <f t="shared" si="1"/>
        <v>1.5714285714285712</v>
      </c>
      <c r="I9" s="18" t="s">
        <v>18</v>
      </c>
      <c r="J9" s="19">
        <v>2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2</v>
      </c>
      <c r="W9" s="16">
        <v>7</v>
      </c>
      <c r="X9" s="18" t="s">
        <v>18</v>
      </c>
      <c r="Y9" s="22" t="s">
        <v>19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2</v>
      </c>
      <c r="E10" s="1">
        <v>8</v>
      </c>
      <c r="F10" s="1">
        <f t="shared" si="0"/>
        <v>-6.5714285714285712</v>
      </c>
      <c r="G10" s="1">
        <f t="shared" si="1"/>
        <v>1.4285714285714288</v>
      </c>
      <c r="I10" s="22" t="s">
        <v>19</v>
      </c>
      <c r="J10" s="23">
        <v>2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2</v>
      </c>
      <c r="W10" s="16">
        <v>8</v>
      </c>
      <c r="X10" s="24" t="s">
        <v>22</v>
      </c>
      <c r="Y10" s="26" t="s">
        <v>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-7.7142857142857144</v>
      </c>
      <c r="G11" s="1">
        <f t="shared" si="1"/>
        <v>1.2857142857142856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-8.8571428571428577</v>
      </c>
      <c r="G12" s="1">
        <f t="shared" si="1"/>
        <v>1.1428571428571423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0</v>
      </c>
      <c r="E13" s="1">
        <v>11</v>
      </c>
      <c r="F13" s="1">
        <f t="shared" si="0"/>
        <v>-10</v>
      </c>
      <c r="G13" s="1">
        <f t="shared" si="1"/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</row>
    <row r="14" spans="1:42" x14ac:dyDescent="0.25">
      <c r="A14" s="33" t="s">
        <v>70</v>
      </c>
      <c r="B14" s="34">
        <v>0</v>
      </c>
      <c r="E14" s="1">
        <v>12</v>
      </c>
      <c r="F14" s="1">
        <f t="shared" si="0"/>
        <v>-11.142857142857142</v>
      </c>
      <c r="G14" s="1">
        <f t="shared" si="1"/>
        <v>0.85714285714285765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0</v>
      </c>
      <c r="E15" s="1">
        <v>13</v>
      </c>
      <c r="F15" s="1">
        <f t="shared" si="0"/>
        <v>-12.285714285714286</v>
      </c>
      <c r="G15" s="1">
        <f t="shared" si="1"/>
        <v>0.71428571428571352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0</v>
      </c>
      <c r="E16" s="1">
        <v>14</v>
      </c>
      <c r="F16" s="1">
        <f t="shared" si="0"/>
        <v>-13.428571428571429</v>
      </c>
      <c r="G16" s="1">
        <f t="shared" si="1"/>
        <v>0.57142857142857117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-14.571428571428571</v>
      </c>
      <c r="G17" s="1">
        <f t="shared" si="1"/>
        <v>0.42857142857142883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-15.714285714285714</v>
      </c>
      <c r="G18" s="1">
        <f t="shared" si="1"/>
        <v>0.28571428571428648</v>
      </c>
      <c r="N18"/>
      <c r="P18" s="1">
        <v>16</v>
      </c>
      <c r="Q18" s="1">
        <f t="shared" si="2"/>
        <v>-16</v>
      </c>
      <c r="R18" s="1">
        <f t="shared" si="3"/>
        <v>0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-16.857142857142858</v>
      </c>
      <c r="G19" s="1">
        <f t="shared" si="1"/>
        <v>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</v>
      </c>
      <c r="G20" s="1">
        <f t="shared" si="1"/>
        <v>0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18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10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29FD-74D8-40A6-9638-23663CEDED0A}">
  <dimension ref="A1:AP24"/>
  <sheetViews>
    <sheetView workbookViewId="0">
      <selection activeCell="G4" sqref="G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</v>
      </c>
      <c r="D3" s="1">
        <f>SUM(B3:B20)</f>
        <v>16</v>
      </c>
      <c r="E3" s="1">
        <v>1</v>
      </c>
      <c r="F3" s="1">
        <f>($D$3-(8*E3))/7</f>
        <v>1.1428571428571428</v>
      </c>
      <c r="G3" s="1">
        <f>E3+F3</f>
        <v>2.1428571428571428</v>
      </c>
      <c r="I3" s="20" t="s">
        <v>12</v>
      </c>
      <c r="J3" s="21">
        <v>1</v>
      </c>
      <c r="L3" s="20" t="s">
        <v>12</v>
      </c>
      <c r="M3" s="21">
        <v>1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1</v>
      </c>
      <c r="W3" s="15">
        <v>1</v>
      </c>
      <c r="X3" s="20" t="s">
        <v>12</v>
      </c>
      <c r="Y3" s="3" t="s">
        <v>13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</v>
      </c>
      <c r="E4" s="1">
        <v>2</v>
      </c>
      <c r="F4" s="1">
        <f t="shared" ref="F4:F20" si="0">($D$3-(8*E4))/7</f>
        <v>0</v>
      </c>
      <c r="G4" s="1">
        <f t="shared" ref="G4:G20" si="1">E4+F4</f>
        <v>2</v>
      </c>
      <c r="I4" s="3" t="s">
        <v>13</v>
      </c>
      <c r="J4" s="4">
        <v>1</v>
      </c>
      <c r="L4" s="3" t="s">
        <v>13</v>
      </c>
      <c r="M4" s="4">
        <v>1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1</v>
      </c>
      <c r="W4" s="16">
        <v>2</v>
      </c>
      <c r="X4" s="5" t="s">
        <v>14</v>
      </c>
      <c r="Y4" s="8" t="s">
        <v>15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</v>
      </c>
      <c r="E5" s="1">
        <v>3</v>
      </c>
      <c r="F5" s="1">
        <f t="shared" si="0"/>
        <v>-1.1428571428571428</v>
      </c>
      <c r="G5" s="1">
        <f t="shared" si="1"/>
        <v>1.8571428571428572</v>
      </c>
      <c r="I5" s="5" t="s">
        <v>14</v>
      </c>
      <c r="J5" s="6">
        <v>1</v>
      </c>
      <c r="L5" s="5" t="s">
        <v>14</v>
      </c>
      <c r="M5" s="6">
        <v>1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1</v>
      </c>
      <c r="W5" s="16">
        <v>3</v>
      </c>
      <c r="X5" s="10" t="s">
        <v>16</v>
      </c>
      <c r="Y5" s="12" t="s">
        <v>17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</v>
      </c>
      <c r="E6" s="1">
        <v>4</v>
      </c>
      <c r="F6" s="1">
        <f t="shared" si="0"/>
        <v>-2.2857142857142856</v>
      </c>
      <c r="G6" s="1">
        <f t="shared" si="1"/>
        <v>1.7142857142857144</v>
      </c>
      <c r="I6" s="8" t="s">
        <v>15</v>
      </c>
      <c r="J6" s="9">
        <v>1</v>
      </c>
      <c r="L6" s="8" t="s">
        <v>15</v>
      </c>
      <c r="M6" s="9">
        <v>1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1</v>
      </c>
      <c r="W6" s="16">
        <v>4</v>
      </c>
      <c r="X6" s="18" t="s">
        <v>18</v>
      </c>
      <c r="Y6" s="22" t="s">
        <v>19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</v>
      </c>
      <c r="E7" s="1">
        <v>5</v>
      </c>
      <c r="F7" s="1">
        <f t="shared" si="0"/>
        <v>-3.4285714285714284</v>
      </c>
      <c r="G7" s="1">
        <f t="shared" si="1"/>
        <v>1.5714285714285716</v>
      </c>
      <c r="I7" s="10" t="s">
        <v>16</v>
      </c>
      <c r="J7" s="11">
        <v>1</v>
      </c>
      <c r="L7" s="10" t="s">
        <v>16</v>
      </c>
      <c r="M7" s="11">
        <v>1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1</v>
      </c>
      <c r="W7" s="16">
        <v>5</v>
      </c>
      <c r="X7" s="24" t="s">
        <v>22</v>
      </c>
      <c r="Y7" s="26" t="s">
        <v>23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</v>
      </c>
      <c r="E8" s="1">
        <v>6</v>
      </c>
      <c r="F8" s="1">
        <f t="shared" si="0"/>
        <v>-4.5714285714285712</v>
      </c>
      <c r="G8" s="1">
        <f t="shared" si="1"/>
        <v>1.4285714285714288</v>
      </c>
      <c r="I8" s="12" t="s">
        <v>17</v>
      </c>
      <c r="J8" s="13">
        <v>1</v>
      </c>
      <c r="L8" s="12" t="s">
        <v>17</v>
      </c>
      <c r="M8" s="13">
        <v>1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1</v>
      </c>
      <c r="W8" s="16">
        <v>6</v>
      </c>
      <c r="X8" s="32" t="s">
        <v>24</v>
      </c>
      <c r="Y8" s="33" t="s">
        <v>70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</v>
      </c>
      <c r="E9" s="1">
        <v>7</v>
      </c>
      <c r="F9" s="1">
        <f t="shared" si="0"/>
        <v>-5.7142857142857144</v>
      </c>
      <c r="G9" s="1">
        <f t="shared" si="1"/>
        <v>1.2857142857142856</v>
      </c>
      <c r="I9" s="18" t="s">
        <v>18</v>
      </c>
      <c r="J9" s="19">
        <v>1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1</v>
      </c>
      <c r="W9" s="16">
        <v>7</v>
      </c>
      <c r="X9" s="45" t="s">
        <v>71</v>
      </c>
      <c r="Y9" s="35" t="s">
        <v>72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</v>
      </c>
      <c r="E10" s="1">
        <v>8</v>
      </c>
      <c r="F10" s="1">
        <f t="shared" si="0"/>
        <v>-6.8571428571428568</v>
      </c>
      <c r="G10" s="1">
        <f t="shared" si="1"/>
        <v>1.1428571428571432</v>
      </c>
      <c r="I10" s="22" t="s">
        <v>19</v>
      </c>
      <c r="J10" s="23">
        <v>1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1</v>
      </c>
      <c r="W10" s="16">
        <v>8</v>
      </c>
      <c r="X10" s="36" t="s">
        <v>73</v>
      </c>
      <c r="Y10" s="37" t="s">
        <v>74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-8</v>
      </c>
      <c r="G11" s="1">
        <f t="shared" si="1"/>
        <v>1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-9.1428571428571423</v>
      </c>
      <c r="G12" s="1">
        <f t="shared" si="1"/>
        <v>0.85714285714285765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</v>
      </c>
      <c r="E13" s="1">
        <v>11</v>
      </c>
      <c r="F13" s="1">
        <f t="shared" si="0"/>
        <v>-10.285714285714286</v>
      </c>
      <c r="G13" s="1">
        <f t="shared" si="1"/>
        <v>0.71428571428571352</v>
      </c>
      <c r="I13" s="32" t="s">
        <v>24</v>
      </c>
      <c r="J13" s="29">
        <v>1</v>
      </c>
      <c r="L13" s="32" t="s">
        <v>24</v>
      </c>
      <c r="M13" s="29"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</v>
      </c>
      <c r="E14" s="1">
        <v>12</v>
      </c>
      <c r="F14" s="1">
        <f t="shared" si="0"/>
        <v>-11.428571428571429</v>
      </c>
      <c r="G14" s="1">
        <f t="shared" si="1"/>
        <v>0.57142857142857117</v>
      </c>
      <c r="I14" s="33" t="s">
        <v>70</v>
      </c>
      <c r="J14" s="34">
        <v>1</v>
      </c>
      <c r="L14" s="33" t="s">
        <v>70</v>
      </c>
      <c r="M14" s="34">
        <v>1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</v>
      </c>
      <c r="E15" s="1">
        <v>13</v>
      </c>
      <c r="F15" s="1">
        <f t="shared" si="0"/>
        <v>-12.571428571428571</v>
      </c>
      <c r="G15" s="1">
        <f t="shared" si="1"/>
        <v>0.42857142857142883</v>
      </c>
      <c r="I15" s="45" t="s">
        <v>71</v>
      </c>
      <c r="J15" s="46">
        <v>1</v>
      </c>
      <c r="L15" s="45" t="s">
        <v>71</v>
      </c>
      <c r="M15" s="46">
        <v>1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</v>
      </c>
      <c r="E16" s="1">
        <v>14</v>
      </c>
      <c r="F16" s="1">
        <f t="shared" si="0"/>
        <v>-13.714285714285714</v>
      </c>
      <c r="G16" s="1">
        <f t="shared" si="1"/>
        <v>0.28571428571428648</v>
      </c>
      <c r="I16" s="35" t="s">
        <v>72</v>
      </c>
      <c r="J16" s="40">
        <v>1</v>
      </c>
      <c r="L16" s="35" t="s">
        <v>72</v>
      </c>
      <c r="M16" s="40">
        <v>1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</v>
      </c>
      <c r="E17" s="1">
        <v>15</v>
      </c>
      <c r="F17" s="1">
        <f t="shared" si="0"/>
        <v>-14.857142857142858</v>
      </c>
      <c r="G17" s="1">
        <f t="shared" si="1"/>
        <v>0.14285714285714235</v>
      </c>
      <c r="I17" s="36" t="s">
        <v>73</v>
      </c>
      <c r="J17" s="41">
        <v>1</v>
      </c>
      <c r="L17" s="36" t="s">
        <v>73</v>
      </c>
      <c r="M17" s="41">
        <v>1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</v>
      </c>
      <c r="E18" s="1">
        <v>16</v>
      </c>
      <c r="F18" s="1">
        <f t="shared" si="0"/>
        <v>-16</v>
      </c>
      <c r="G18" s="1">
        <f t="shared" si="1"/>
        <v>0</v>
      </c>
      <c r="I18" s="37" t="s">
        <v>74</v>
      </c>
      <c r="J18" s="42">
        <v>1</v>
      </c>
      <c r="L18" s="37" t="s">
        <v>74</v>
      </c>
      <c r="M18" s="42">
        <v>1</v>
      </c>
      <c r="N18"/>
      <c r="P18" s="1">
        <v>16</v>
      </c>
      <c r="Q18" s="1">
        <f t="shared" si="2"/>
        <v>-16</v>
      </c>
      <c r="R18" s="1">
        <f t="shared" si="3"/>
        <v>0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-17.142857142857142</v>
      </c>
      <c r="G19" s="1">
        <f t="shared" si="1"/>
        <v>-0.14285714285714235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-18.285714285714285</v>
      </c>
      <c r="G20" s="1">
        <f t="shared" si="1"/>
        <v>-0.2857142857142847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16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7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0300-8011-4795-9234-9D4976E75935}">
  <dimension ref="A1:AP36"/>
  <sheetViews>
    <sheetView workbookViewId="0">
      <selection activeCell="R21" sqref="R21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SUM(B3:B20)</f>
        <v>180</v>
      </c>
      <c r="E3" s="1">
        <v>1</v>
      </c>
      <c r="F3" s="1">
        <f>($D$3-(8*E3))/7</f>
        <v>24.571428571428573</v>
      </c>
      <c r="G3" s="1">
        <f>E3+F3</f>
        <v>25.571428571428573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180</v>
      </c>
      <c r="P3" s="1">
        <v>1</v>
      </c>
      <c r="Q3" s="1">
        <f>($O$3-(8*P3))/7</f>
        <v>24.571428571428573</v>
      </c>
      <c r="R3" s="1">
        <f>P3+Q3</f>
        <v>25.571428571428573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23.428571428571427</v>
      </c>
      <c r="G4" s="1">
        <f t="shared" ref="G4:G20" si="1">E4+F4</f>
        <v>25.428571428571427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19" si="2">($O$3-(8*P4))/7</f>
        <v>23.428571428571427</v>
      </c>
      <c r="R4" s="1">
        <f t="shared" ref="R4:R19" si="3">P4+Q4</f>
        <v>25.428571428571427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10</v>
      </c>
      <c r="E5" s="1">
        <v>3</v>
      </c>
      <c r="F5" s="1">
        <f t="shared" si="0"/>
        <v>22.285714285714285</v>
      </c>
      <c r="G5" s="1">
        <f t="shared" si="1"/>
        <v>25.285714285714285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22.285714285714285</v>
      </c>
      <c r="R5" s="1">
        <f t="shared" si="3"/>
        <v>25.285714285714285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21.142857142857142</v>
      </c>
      <c r="G6" s="1">
        <f t="shared" si="1"/>
        <v>25.142857142857142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21.142857142857142</v>
      </c>
      <c r="R6" s="1">
        <f t="shared" si="3"/>
        <v>25.142857142857142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10</v>
      </c>
      <c r="E7" s="1">
        <v>5</v>
      </c>
      <c r="F7" s="1">
        <f t="shared" si="0"/>
        <v>20</v>
      </c>
      <c r="G7" s="1">
        <f t="shared" si="1"/>
        <v>25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20</v>
      </c>
      <c r="R7" s="1">
        <f t="shared" si="3"/>
        <v>25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10</v>
      </c>
      <c r="E8" s="1">
        <v>6</v>
      </c>
      <c r="F8" s="1">
        <f t="shared" si="0"/>
        <v>18.857142857142858</v>
      </c>
      <c r="G8" s="1">
        <f t="shared" si="1"/>
        <v>24.857142857142858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18.857142857142858</v>
      </c>
      <c r="R8" s="1">
        <f t="shared" si="3"/>
        <v>24.857142857142858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10</v>
      </c>
      <c r="E9" s="1">
        <v>7</v>
      </c>
      <c r="F9" s="1">
        <f t="shared" si="0"/>
        <v>17.714285714285715</v>
      </c>
      <c r="G9" s="1">
        <f t="shared" si="1"/>
        <v>24.714285714285715</v>
      </c>
      <c r="I9" s="18" t="s">
        <v>18</v>
      </c>
      <c r="J9" s="19">
        <v>10</v>
      </c>
      <c r="L9" s="18" t="s">
        <v>18</v>
      </c>
      <c r="M9" s="19">
        <v>10</v>
      </c>
      <c r="N9"/>
      <c r="P9" s="1">
        <v>7</v>
      </c>
      <c r="Q9" s="1">
        <f t="shared" si="2"/>
        <v>17.714285714285715</v>
      </c>
      <c r="R9" s="1">
        <f t="shared" si="3"/>
        <v>24.714285714285715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10</v>
      </c>
      <c r="E10" s="1">
        <v>8</v>
      </c>
      <c r="F10" s="1">
        <f t="shared" si="0"/>
        <v>16.571428571428573</v>
      </c>
      <c r="G10" s="1">
        <f t="shared" si="1"/>
        <v>24.571428571428573</v>
      </c>
      <c r="I10" s="22" t="s">
        <v>19</v>
      </c>
      <c r="J10" s="23">
        <v>10</v>
      </c>
      <c r="L10" s="22" t="s">
        <v>19</v>
      </c>
      <c r="M10" s="23">
        <v>10</v>
      </c>
      <c r="N10"/>
      <c r="P10" s="1">
        <v>8</v>
      </c>
      <c r="Q10" s="1">
        <f t="shared" si="2"/>
        <v>16.571428571428573</v>
      </c>
      <c r="R10" s="1">
        <f t="shared" si="3"/>
        <v>24.571428571428573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10</v>
      </c>
      <c r="E11" s="1">
        <v>9</v>
      </c>
      <c r="F11" s="1">
        <f t="shared" si="0"/>
        <v>15.428571428571429</v>
      </c>
      <c r="G11" s="1">
        <f t="shared" si="1"/>
        <v>24.428571428571431</v>
      </c>
      <c r="I11" s="24" t="s">
        <v>22</v>
      </c>
      <c r="J11" s="25">
        <v>10</v>
      </c>
      <c r="L11" s="24" t="s">
        <v>22</v>
      </c>
      <c r="M11" s="25">
        <v>10</v>
      </c>
      <c r="N11"/>
      <c r="P11" s="1">
        <v>9</v>
      </c>
      <c r="Q11" s="1">
        <f t="shared" si="2"/>
        <v>15.428571428571429</v>
      </c>
      <c r="R11" s="1">
        <f t="shared" si="3"/>
        <v>24.428571428571431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14.285714285714286</v>
      </c>
      <c r="G12" s="1">
        <f t="shared" si="1"/>
        <v>24.285714285714285</v>
      </c>
      <c r="I12" s="26" t="s">
        <v>23</v>
      </c>
      <c r="J12" s="27">
        <v>10</v>
      </c>
      <c r="L12" s="26" t="s">
        <v>23</v>
      </c>
      <c r="M12" s="27">
        <v>10</v>
      </c>
      <c r="N12"/>
      <c r="P12" s="1">
        <v>10</v>
      </c>
      <c r="Q12" s="1">
        <f t="shared" si="2"/>
        <v>14.285714285714286</v>
      </c>
      <c r="R12" s="1">
        <f t="shared" si="3"/>
        <v>24.285714285714285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10</v>
      </c>
      <c r="E13" s="1">
        <v>11</v>
      </c>
      <c r="F13" s="1">
        <f t="shared" si="0"/>
        <v>13.142857142857142</v>
      </c>
      <c r="G13" s="1">
        <f t="shared" si="1"/>
        <v>24.142857142857142</v>
      </c>
      <c r="I13" s="32" t="s">
        <v>24</v>
      </c>
      <c r="J13" s="29">
        <v>10</v>
      </c>
      <c r="L13" s="32" t="s">
        <v>24</v>
      </c>
      <c r="M13" s="29">
        <v>10</v>
      </c>
      <c r="N13"/>
      <c r="P13" s="1">
        <v>11</v>
      </c>
      <c r="Q13" s="1">
        <f t="shared" si="2"/>
        <v>13.142857142857142</v>
      </c>
      <c r="R13" s="1">
        <f t="shared" si="3"/>
        <v>24.142857142857142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10</v>
      </c>
      <c r="E14" s="1">
        <v>12</v>
      </c>
      <c r="F14" s="1">
        <f t="shared" si="0"/>
        <v>12</v>
      </c>
      <c r="G14" s="1">
        <f t="shared" si="1"/>
        <v>24</v>
      </c>
      <c r="I14" s="33" t="s">
        <v>70</v>
      </c>
      <c r="J14" s="34">
        <v>10</v>
      </c>
      <c r="L14" s="33" t="s">
        <v>70</v>
      </c>
      <c r="M14" s="34">
        <v>10</v>
      </c>
      <c r="N14"/>
      <c r="P14" s="1">
        <v>12</v>
      </c>
      <c r="Q14" s="1">
        <f t="shared" si="2"/>
        <v>12</v>
      </c>
      <c r="R14" s="1">
        <f t="shared" si="3"/>
        <v>24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10</v>
      </c>
      <c r="E15" s="1">
        <v>13</v>
      </c>
      <c r="F15" s="1">
        <f t="shared" si="0"/>
        <v>10.857142857142858</v>
      </c>
      <c r="G15" s="1">
        <f t="shared" si="1"/>
        <v>23.857142857142858</v>
      </c>
      <c r="I15" s="45" t="s">
        <v>71</v>
      </c>
      <c r="J15" s="46">
        <v>10</v>
      </c>
      <c r="L15" s="45" t="s">
        <v>71</v>
      </c>
      <c r="M15" s="46">
        <v>10</v>
      </c>
      <c r="N15"/>
      <c r="P15" s="1">
        <v>13</v>
      </c>
      <c r="Q15" s="1">
        <f t="shared" si="2"/>
        <v>10.857142857142858</v>
      </c>
      <c r="R15" s="1">
        <f t="shared" si="3"/>
        <v>23.857142857142858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9.7142857142857135</v>
      </c>
      <c r="G16" s="1">
        <f t="shared" si="1"/>
        <v>23.714285714285715</v>
      </c>
      <c r="I16" s="35" t="s">
        <v>72</v>
      </c>
      <c r="J16" s="40">
        <v>10</v>
      </c>
      <c r="L16" s="35" t="s">
        <v>72</v>
      </c>
      <c r="M16" s="40">
        <v>10</v>
      </c>
      <c r="N16"/>
      <c r="P16" s="1">
        <v>14</v>
      </c>
      <c r="Q16" s="1">
        <f t="shared" si="2"/>
        <v>9.7142857142857135</v>
      </c>
      <c r="R16" s="1">
        <f t="shared" si="3"/>
        <v>23.714285714285715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10</v>
      </c>
      <c r="E17" s="1">
        <v>15</v>
      </c>
      <c r="F17" s="1">
        <f t="shared" si="0"/>
        <v>8.5714285714285712</v>
      </c>
      <c r="G17" s="1">
        <f t="shared" si="1"/>
        <v>23.571428571428569</v>
      </c>
      <c r="I17" s="36" t="s">
        <v>73</v>
      </c>
      <c r="J17" s="41">
        <v>10</v>
      </c>
      <c r="L17" s="36" t="s">
        <v>73</v>
      </c>
      <c r="M17" s="41">
        <v>10</v>
      </c>
      <c r="N17"/>
      <c r="P17" s="1">
        <v>15</v>
      </c>
      <c r="Q17" s="1">
        <f t="shared" si="2"/>
        <v>8.5714285714285712</v>
      </c>
      <c r="R17" s="1">
        <f t="shared" si="3"/>
        <v>23.571428571428569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10</v>
      </c>
      <c r="E18" s="1">
        <v>16</v>
      </c>
      <c r="F18" s="1">
        <f t="shared" si="0"/>
        <v>7.4285714285714288</v>
      </c>
      <c r="G18" s="1">
        <f t="shared" si="1"/>
        <v>23.428571428571431</v>
      </c>
      <c r="I18" s="37" t="s">
        <v>74</v>
      </c>
      <c r="J18" s="42">
        <v>10</v>
      </c>
      <c r="L18" s="37" t="s">
        <v>74</v>
      </c>
      <c r="M18" s="42">
        <v>10</v>
      </c>
      <c r="N18"/>
      <c r="P18" s="1">
        <v>16</v>
      </c>
      <c r="Q18" s="1">
        <f t="shared" si="2"/>
        <v>7.4285714285714288</v>
      </c>
      <c r="R18" s="1">
        <f t="shared" si="3"/>
        <v>23.428571428571431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10</v>
      </c>
      <c r="E19" s="1">
        <v>17</v>
      </c>
      <c r="F19" s="1">
        <f t="shared" si="0"/>
        <v>6.2857142857142856</v>
      </c>
      <c r="G19" s="1">
        <f t="shared" si="1"/>
        <v>23.285714285714285</v>
      </c>
      <c r="I19" s="38" t="s">
        <v>75</v>
      </c>
      <c r="J19" s="43">
        <v>10</v>
      </c>
      <c r="L19" s="38" t="s">
        <v>75</v>
      </c>
      <c r="M19" s="43">
        <v>10</v>
      </c>
      <c r="N19"/>
      <c r="P19" s="1">
        <v>17</v>
      </c>
      <c r="Q19" s="1">
        <f t="shared" si="2"/>
        <v>6.2857142857142856</v>
      </c>
      <c r="R19" s="1">
        <f t="shared" si="3"/>
        <v>23.285714285714285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5.1428571428571432</v>
      </c>
      <c r="G20" s="1">
        <f t="shared" si="1"/>
        <v>23.142857142857142</v>
      </c>
      <c r="I20" s="39" t="s">
        <v>76</v>
      </c>
      <c r="J20" s="44">
        <v>10</v>
      </c>
      <c r="L20" s="39" t="s">
        <v>76</v>
      </c>
      <c r="M20" s="44">
        <v>10</v>
      </c>
      <c r="N20"/>
      <c r="P20" s="1">
        <v>18</v>
      </c>
      <c r="Q20" s="1">
        <f t="shared" ref="Q20:Q21" si="5">($O$3-(8*P20))/7</f>
        <v>5.1428571428571432</v>
      </c>
      <c r="R20" s="1">
        <f t="shared" ref="R20:R21" si="6">P20+Q20</f>
        <v>23.142857142857142</v>
      </c>
      <c r="T20" s="39" t="s">
        <v>76</v>
      </c>
      <c r="U20" s="44">
        <v>1</v>
      </c>
    </row>
    <row r="21" spans="1:34" x14ac:dyDescent="0.25">
      <c r="B21" s="1">
        <f>SUM(B3:B20)</f>
        <v>180</v>
      </c>
      <c r="E21" s="1">
        <v>19</v>
      </c>
      <c r="F21" s="1">
        <f t="shared" ref="F21:F34" si="7">($D$3-(8*E21))/7</f>
        <v>4</v>
      </c>
      <c r="G21" s="1">
        <f t="shared" ref="G21:G34" si="8">E21+F21</f>
        <v>23</v>
      </c>
      <c r="L21"/>
      <c r="M21" s="1">
        <f>SUM(M3:M20)</f>
        <v>180</v>
      </c>
      <c r="P21" s="1">
        <v>19</v>
      </c>
      <c r="Q21" s="1">
        <f t="shared" si="5"/>
        <v>4</v>
      </c>
      <c r="R21" s="1">
        <f t="shared" si="6"/>
        <v>23</v>
      </c>
    </row>
    <row r="22" spans="1:34" x14ac:dyDescent="0.25">
      <c r="E22" s="1">
        <v>20</v>
      </c>
      <c r="F22" s="1">
        <f t="shared" si="7"/>
        <v>2.8571428571428572</v>
      </c>
      <c r="G22" s="1">
        <f t="shared" si="8"/>
        <v>22.857142857142858</v>
      </c>
      <c r="P22" s="1">
        <v>20</v>
      </c>
      <c r="Q22" s="1">
        <f t="shared" ref="Q22:Q27" si="9">($O$3-(8*P22))/7</f>
        <v>2.8571428571428572</v>
      </c>
      <c r="R22" s="1">
        <f t="shared" ref="R22:R27" si="10">P22+Q22</f>
        <v>22.857142857142858</v>
      </c>
      <c r="W22" t="s">
        <v>116</v>
      </c>
      <c r="X22">
        <v>40</v>
      </c>
    </row>
    <row r="23" spans="1:34" x14ac:dyDescent="0.25">
      <c r="A23" t="s">
        <v>118</v>
      </c>
      <c r="B23" s="1">
        <f ca="1">INT((RAND()*10)+1)</f>
        <v>2</v>
      </c>
      <c r="E23" s="1">
        <v>21</v>
      </c>
      <c r="F23" s="1">
        <f t="shared" si="7"/>
        <v>1.7142857142857142</v>
      </c>
      <c r="G23" s="1">
        <f t="shared" si="8"/>
        <v>22.714285714285715</v>
      </c>
      <c r="P23" s="1">
        <v>21</v>
      </c>
      <c r="Q23" s="1">
        <f t="shared" si="9"/>
        <v>1.7142857142857142</v>
      </c>
      <c r="R23" s="1">
        <f t="shared" si="10"/>
        <v>22.714285714285715</v>
      </c>
      <c r="W23" t="s">
        <v>79</v>
      </c>
      <c r="X23">
        <v>35</v>
      </c>
    </row>
    <row r="24" spans="1:34" x14ac:dyDescent="0.25">
      <c r="E24" s="1">
        <v>22</v>
      </c>
      <c r="F24" s="1">
        <f t="shared" si="7"/>
        <v>0.5714285714285714</v>
      </c>
      <c r="G24" s="1">
        <f t="shared" si="8"/>
        <v>22.571428571428573</v>
      </c>
      <c r="P24" s="1">
        <v>22</v>
      </c>
      <c r="Q24" s="1">
        <f t="shared" si="9"/>
        <v>0.5714285714285714</v>
      </c>
      <c r="R24" s="1">
        <f t="shared" si="10"/>
        <v>22.571428571428573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7"/>
        <v>-0.5714285714285714</v>
      </c>
      <c r="G25" s="1">
        <f t="shared" si="8"/>
        <v>22.428571428571427</v>
      </c>
      <c r="P25" s="1">
        <v>23</v>
      </c>
      <c r="Q25" s="1">
        <f t="shared" si="9"/>
        <v>-0.5714285714285714</v>
      </c>
      <c r="R25" s="1">
        <f t="shared" si="10"/>
        <v>22.428571428571427</v>
      </c>
    </row>
    <row r="26" spans="1:34" x14ac:dyDescent="0.25">
      <c r="E26" s="1">
        <v>24</v>
      </c>
      <c r="F26" s="1">
        <f t="shared" si="7"/>
        <v>-1.7142857142857142</v>
      </c>
      <c r="G26" s="1">
        <f t="shared" si="8"/>
        <v>22.285714285714285</v>
      </c>
      <c r="P26" s="1">
        <v>24</v>
      </c>
      <c r="Q26" s="1">
        <f t="shared" si="9"/>
        <v>-1.7142857142857142</v>
      </c>
      <c r="R26" s="1">
        <f t="shared" si="10"/>
        <v>22.285714285714285</v>
      </c>
    </row>
    <row r="27" spans="1:34" x14ac:dyDescent="0.25">
      <c r="E27" s="1">
        <v>25</v>
      </c>
      <c r="F27" s="1">
        <f t="shared" si="7"/>
        <v>-2.8571428571428572</v>
      </c>
      <c r="G27" s="1">
        <f t="shared" si="8"/>
        <v>22.142857142857142</v>
      </c>
      <c r="P27" s="1">
        <v>25</v>
      </c>
      <c r="Q27" s="1">
        <f t="shared" si="9"/>
        <v>-2.8571428571428572</v>
      </c>
      <c r="R27" s="1">
        <f t="shared" si="10"/>
        <v>22.142857142857142</v>
      </c>
    </row>
    <row r="28" spans="1:34" x14ac:dyDescent="0.25">
      <c r="E28" s="1">
        <v>26</v>
      </c>
      <c r="F28" s="1">
        <f t="shared" si="7"/>
        <v>-4</v>
      </c>
      <c r="G28" s="1">
        <f t="shared" si="8"/>
        <v>22</v>
      </c>
      <c r="P28" s="1">
        <v>26</v>
      </c>
      <c r="Q28" s="1">
        <f t="shared" ref="Q28:Q34" si="11">($O$3-(8*P28))/7</f>
        <v>-4</v>
      </c>
      <c r="R28" s="1">
        <f t="shared" ref="R28:R34" si="12">P28+Q28</f>
        <v>22</v>
      </c>
    </row>
    <row r="29" spans="1:34" x14ac:dyDescent="0.25">
      <c r="E29" s="1">
        <v>27</v>
      </c>
      <c r="F29" s="1">
        <f t="shared" si="7"/>
        <v>-5.1428571428571432</v>
      </c>
      <c r="G29" s="1">
        <f t="shared" si="8"/>
        <v>21.857142857142858</v>
      </c>
      <c r="P29" s="1">
        <v>27</v>
      </c>
      <c r="Q29" s="1">
        <f t="shared" si="11"/>
        <v>-5.1428571428571432</v>
      </c>
      <c r="R29" s="1">
        <f t="shared" si="12"/>
        <v>21.857142857142858</v>
      </c>
    </row>
    <row r="30" spans="1:34" x14ac:dyDescent="0.25">
      <c r="E30" s="1">
        <v>28</v>
      </c>
      <c r="F30" s="1">
        <f t="shared" si="7"/>
        <v>-6.2857142857142856</v>
      </c>
      <c r="G30" s="1">
        <f t="shared" si="8"/>
        <v>21.714285714285715</v>
      </c>
      <c r="P30" s="1">
        <v>28</v>
      </c>
      <c r="Q30" s="1">
        <f t="shared" si="11"/>
        <v>-6.2857142857142856</v>
      </c>
      <c r="R30" s="1">
        <f t="shared" si="12"/>
        <v>21.714285714285715</v>
      </c>
    </row>
    <row r="31" spans="1:34" x14ac:dyDescent="0.25">
      <c r="E31" s="1">
        <v>29</v>
      </c>
      <c r="F31" s="1">
        <f t="shared" si="7"/>
        <v>-7.4285714285714288</v>
      </c>
      <c r="G31" s="1">
        <f t="shared" si="8"/>
        <v>21.571428571428569</v>
      </c>
      <c r="P31" s="1">
        <v>29</v>
      </c>
      <c r="Q31" s="1">
        <f t="shared" si="11"/>
        <v>-7.4285714285714288</v>
      </c>
      <c r="R31" s="1">
        <f t="shared" si="12"/>
        <v>21.571428571428569</v>
      </c>
    </row>
    <row r="32" spans="1:34" x14ac:dyDescent="0.25">
      <c r="E32" s="1">
        <v>30</v>
      </c>
      <c r="F32" s="1">
        <f t="shared" si="7"/>
        <v>-8.5714285714285712</v>
      </c>
      <c r="G32" s="1">
        <f t="shared" si="8"/>
        <v>21.428571428571431</v>
      </c>
      <c r="P32" s="1">
        <v>30</v>
      </c>
      <c r="Q32" s="1">
        <f t="shared" si="11"/>
        <v>-8.5714285714285712</v>
      </c>
      <c r="R32" s="1">
        <f t="shared" si="12"/>
        <v>21.428571428571431</v>
      </c>
    </row>
    <row r="33" spans="5:18" x14ac:dyDescent="0.25">
      <c r="E33" s="1">
        <v>31</v>
      </c>
      <c r="F33" s="1">
        <f t="shared" si="7"/>
        <v>-9.7142857142857135</v>
      </c>
      <c r="G33" s="1">
        <f t="shared" si="8"/>
        <v>21.285714285714285</v>
      </c>
      <c r="P33" s="1">
        <v>31</v>
      </c>
      <c r="Q33" s="1">
        <f t="shared" si="11"/>
        <v>-9.7142857142857135</v>
      </c>
      <c r="R33" s="1">
        <f t="shared" si="12"/>
        <v>21.285714285714285</v>
      </c>
    </row>
    <row r="34" spans="5:18" x14ac:dyDescent="0.25">
      <c r="E34" s="1">
        <v>32</v>
      </c>
      <c r="F34" s="1">
        <f t="shared" si="7"/>
        <v>-10.857142857142858</v>
      </c>
      <c r="G34" s="1">
        <f t="shared" si="8"/>
        <v>21.142857142857142</v>
      </c>
      <c r="P34" s="1">
        <v>32</v>
      </c>
      <c r="Q34" s="1">
        <f t="shared" si="11"/>
        <v>-10.857142857142858</v>
      </c>
      <c r="R34" s="1">
        <f t="shared" si="12"/>
        <v>21.142857142857142</v>
      </c>
    </row>
    <row r="35" spans="5:18" x14ac:dyDescent="0.25">
      <c r="E35" s="1">
        <v>33</v>
      </c>
      <c r="F35" s="1">
        <f t="shared" ref="F35:F36" si="13">($D$3-(8*E35))/7</f>
        <v>-12</v>
      </c>
      <c r="G35" s="1">
        <f t="shared" ref="G35:G36" si="14">E35+F35</f>
        <v>21</v>
      </c>
    </row>
    <row r="36" spans="5:18" x14ac:dyDescent="0.25">
      <c r="E36" s="1">
        <v>34</v>
      </c>
      <c r="F36" s="1">
        <f t="shared" si="13"/>
        <v>-13.142857142857142</v>
      </c>
      <c r="G36" s="1">
        <f t="shared" si="14"/>
        <v>20.857142857142858</v>
      </c>
    </row>
  </sheetData>
  <sortState xmlns:xlrd2="http://schemas.microsoft.com/office/spreadsheetml/2017/richdata2" ref="I3:J20">
    <sortCondition descending="1" ref="J3:J20"/>
  </sortState>
  <mergeCells count="4">
    <mergeCell ref="D1:G1"/>
    <mergeCell ref="I1:J1"/>
    <mergeCell ref="L1:U1"/>
    <mergeCell ref="W1:AH1"/>
  </mergeCells>
  <conditionalFormatting sqref="J23">
    <cfRule type="expression" dxfId="1" priority="3">
      <formula>$I$23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3FF4-7939-4653-B0BB-94DA0D3CEA97}">
  <dimension ref="A1:BL83"/>
  <sheetViews>
    <sheetView tabSelected="1" workbookViewId="0">
      <selection activeCell="B38" sqref="B3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B63</f>
        <v>594</v>
      </c>
      <c r="E3" s="1">
        <v>1</v>
      </c>
      <c r="F3" s="1">
        <f>($D$3-(8*E3))/7</f>
        <v>83.714285714285708</v>
      </c>
      <c r="G3" s="1">
        <f>E3+F3</f>
        <v>84.714285714285708</v>
      </c>
      <c r="I3" s="7" t="s">
        <v>156</v>
      </c>
      <c r="J3" s="63">
        <v>100</v>
      </c>
      <c r="L3" s="7" t="s">
        <v>156</v>
      </c>
      <c r="M3" s="63">
        <v>100</v>
      </c>
      <c r="N3"/>
      <c r="O3" s="1">
        <f>M63</f>
        <v>594</v>
      </c>
      <c r="P3" s="1">
        <v>1</v>
      </c>
      <c r="Q3" s="1">
        <f>($O$3-(8*P3))/7</f>
        <v>83.714285714285708</v>
      </c>
      <c r="R3" s="1">
        <f>P3+Q3</f>
        <v>84.714285714285708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10</v>
      </c>
      <c r="E4" s="1">
        <v>2</v>
      </c>
      <c r="F4" s="1">
        <f t="shared" ref="F4:F36" si="0">($D$3-(8*E4))/7</f>
        <v>82.571428571428569</v>
      </c>
      <c r="G4" s="1">
        <f t="shared" ref="G4:G36" si="1">E4+F4</f>
        <v>84.571428571428569</v>
      </c>
      <c r="I4" s="2" t="s">
        <v>154</v>
      </c>
      <c r="J4" s="65">
        <v>20</v>
      </c>
      <c r="L4" s="2" t="s">
        <v>154</v>
      </c>
      <c r="M4" s="65">
        <v>20</v>
      </c>
      <c r="N4"/>
      <c r="P4" s="1">
        <v>2</v>
      </c>
      <c r="Q4" s="1">
        <f t="shared" ref="Q4:Q34" si="2">($O$3-(8*P4))/7</f>
        <v>82.571428571428569</v>
      </c>
      <c r="R4" s="1">
        <f t="shared" ref="R4:R34" si="3">P4+Q4</f>
        <v>84.571428571428569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10</v>
      </c>
      <c r="E5" s="1">
        <v>3</v>
      </c>
      <c r="F5" s="1">
        <f t="shared" si="0"/>
        <v>81.428571428571431</v>
      </c>
      <c r="G5" s="1">
        <f t="shared" si="1"/>
        <v>84.428571428571431</v>
      </c>
      <c r="I5" s="2" t="s">
        <v>155</v>
      </c>
      <c r="J5" s="65">
        <v>20</v>
      </c>
      <c r="L5" s="2" t="s">
        <v>155</v>
      </c>
      <c r="M5" s="65">
        <v>20</v>
      </c>
      <c r="N5"/>
      <c r="P5" s="1">
        <v>3</v>
      </c>
      <c r="Q5" s="1">
        <f t="shared" si="2"/>
        <v>81.428571428571431</v>
      </c>
      <c r="R5" s="1">
        <f t="shared" si="3"/>
        <v>84.428571428571431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80.285714285714292</v>
      </c>
      <c r="G6" s="1">
        <f t="shared" si="1"/>
        <v>84.285714285714292</v>
      </c>
      <c r="I6" s="48" t="s">
        <v>12</v>
      </c>
      <c r="J6" s="49">
        <v>10</v>
      </c>
      <c r="L6" s="48" t="s">
        <v>12</v>
      </c>
      <c r="M6" s="49">
        <v>10</v>
      </c>
      <c r="N6"/>
      <c r="P6" s="1">
        <v>4</v>
      </c>
      <c r="Q6" s="1">
        <f t="shared" si="2"/>
        <v>80.285714285714292</v>
      </c>
      <c r="R6" s="1">
        <f t="shared" si="3"/>
        <v>84.285714285714292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10</v>
      </c>
      <c r="E7" s="1">
        <v>5</v>
      </c>
      <c r="F7" s="1">
        <f t="shared" si="0"/>
        <v>79.142857142857139</v>
      </c>
      <c r="G7" s="1">
        <f t="shared" si="1"/>
        <v>84.142857142857139</v>
      </c>
      <c r="I7" s="3" t="s">
        <v>13</v>
      </c>
      <c r="J7" s="4">
        <v>10</v>
      </c>
      <c r="L7" s="3" t="s">
        <v>13</v>
      </c>
      <c r="M7" s="4">
        <v>10</v>
      </c>
      <c r="N7"/>
      <c r="P7" s="1">
        <v>5</v>
      </c>
      <c r="Q7" s="1">
        <f t="shared" si="2"/>
        <v>79.142857142857139</v>
      </c>
      <c r="R7" s="1">
        <f t="shared" si="3"/>
        <v>84.142857142857139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10</v>
      </c>
      <c r="E8" s="1">
        <v>6</v>
      </c>
      <c r="F8" s="1">
        <f t="shared" si="0"/>
        <v>78</v>
      </c>
      <c r="G8" s="1">
        <f t="shared" si="1"/>
        <v>84</v>
      </c>
      <c r="I8" s="5" t="s">
        <v>14</v>
      </c>
      <c r="J8" s="6">
        <v>10</v>
      </c>
      <c r="L8" s="5" t="s">
        <v>14</v>
      </c>
      <c r="M8" s="6">
        <v>10</v>
      </c>
      <c r="N8"/>
      <c r="P8" s="1">
        <v>6</v>
      </c>
      <c r="Q8" s="1">
        <f t="shared" si="2"/>
        <v>78</v>
      </c>
      <c r="R8" s="1">
        <f t="shared" si="3"/>
        <v>84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10</v>
      </c>
      <c r="E9" s="1">
        <v>7</v>
      </c>
      <c r="F9" s="1">
        <f t="shared" si="0"/>
        <v>76.857142857142861</v>
      </c>
      <c r="G9" s="1">
        <f t="shared" si="1"/>
        <v>83.857142857142861</v>
      </c>
      <c r="I9" s="8" t="s">
        <v>15</v>
      </c>
      <c r="J9" s="9">
        <v>10</v>
      </c>
      <c r="L9" s="8" t="s">
        <v>15</v>
      </c>
      <c r="M9" s="9">
        <v>10</v>
      </c>
      <c r="N9"/>
      <c r="P9" s="1">
        <v>7</v>
      </c>
      <c r="Q9" s="1">
        <f t="shared" si="2"/>
        <v>76.857142857142861</v>
      </c>
      <c r="R9" s="1">
        <f t="shared" si="3"/>
        <v>83.857142857142861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10</v>
      </c>
      <c r="E10" s="1">
        <v>8</v>
      </c>
      <c r="F10" s="1">
        <f t="shared" si="0"/>
        <v>75.714285714285708</v>
      </c>
      <c r="G10" s="1">
        <f t="shared" si="1"/>
        <v>83.714285714285708</v>
      </c>
      <c r="I10" s="10" t="s">
        <v>16</v>
      </c>
      <c r="J10" s="11">
        <v>10</v>
      </c>
      <c r="L10" s="10" t="s">
        <v>16</v>
      </c>
      <c r="M10" s="11">
        <v>10</v>
      </c>
      <c r="N10"/>
      <c r="P10" s="1">
        <v>8</v>
      </c>
      <c r="Q10" s="1">
        <f t="shared" si="2"/>
        <v>75.714285714285708</v>
      </c>
      <c r="R10" s="1">
        <f t="shared" si="3"/>
        <v>83.714285714285708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10</v>
      </c>
      <c r="E11" s="1">
        <v>9</v>
      </c>
      <c r="F11" s="1">
        <f t="shared" si="0"/>
        <v>74.571428571428569</v>
      </c>
      <c r="G11" s="1">
        <f t="shared" si="1"/>
        <v>83.571428571428569</v>
      </c>
      <c r="I11" s="12" t="s">
        <v>17</v>
      </c>
      <c r="J11" s="13">
        <v>10</v>
      </c>
      <c r="L11" s="12" t="s">
        <v>17</v>
      </c>
      <c r="M11" s="13">
        <v>10</v>
      </c>
      <c r="N11"/>
      <c r="P11" s="1">
        <v>9</v>
      </c>
      <c r="Q11" s="1">
        <f t="shared" si="2"/>
        <v>74.571428571428569</v>
      </c>
      <c r="R11" s="1">
        <f t="shared" si="3"/>
        <v>83.571428571428569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73.428571428571431</v>
      </c>
      <c r="G12" s="1">
        <f t="shared" si="1"/>
        <v>83.428571428571431</v>
      </c>
      <c r="I12" s="18" t="s">
        <v>18</v>
      </c>
      <c r="J12" s="19">
        <v>10</v>
      </c>
      <c r="L12" s="18" t="s">
        <v>18</v>
      </c>
      <c r="M12" s="19">
        <v>10</v>
      </c>
      <c r="N12"/>
      <c r="P12" s="1">
        <v>10</v>
      </c>
      <c r="Q12" s="1">
        <f t="shared" si="2"/>
        <v>73.428571428571431</v>
      </c>
      <c r="R12" s="1">
        <f t="shared" si="3"/>
        <v>83.428571428571431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10</v>
      </c>
      <c r="E13" s="1">
        <v>11</v>
      </c>
      <c r="F13" s="1">
        <f t="shared" si="0"/>
        <v>72.285714285714292</v>
      </c>
      <c r="G13" s="1">
        <f t="shared" si="1"/>
        <v>83.285714285714292</v>
      </c>
      <c r="I13" s="22" t="s">
        <v>19</v>
      </c>
      <c r="J13" s="23">
        <v>10</v>
      </c>
      <c r="L13" s="22" t="s">
        <v>19</v>
      </c>
      <c r="M13" s="23">
        <v>10</v>
      </c>
      <c r="N13"/>
      <c r="P13" s="1">
        <v>11</v>
      </c>
      <c r="Q13" s="1">
        <f t="shared" si="2"/>
        <v>72.285714285714292</v>
      </c>
      <c r="R13" s="1">
        <f t="shared" si="3"/>
        <v>83.285714285714292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10</v>
      </c>
      <c r="E14" s="1">
        <v>12</v>
      </c>
      <c r="F14" s="1">
        <f t="shared" si="0"/>
        <v>71.142857142857139</v>
      </c>
      <c r="G14" s="1">
        <f t="shared" si="1"/>
        <v>83.142857142857139</v>
      </c>
      <c r="I14" s="24" t="s">
        <v>22</v>
      </c>
      <c r="J14" s="25">
        <v>10</v>
      </c>
      <c r="L14" s="24" t="s">
        <v>22</v>
      </c>
      <c r="M14" s="25">
        <v>10</v>
      </c>
      <c r="N14"/>
      <c r="P14" s="1">
        <v>12</v>
      </c>
      <c r="Q14" s="1">
        <f t="shared" si="2"/>
        <v>71.142857142857139</v>
      </c>
      <c r="R14" s="1">
        <f t="shared" si="3"/>
        <v>83.142857142857139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10</v>
      </c>
      <c r="E15" s="1">
        <v>13</v>
      </c>
      <c r="F15" s="1">
        <f t="shared" si="0"/>
        <v>70</v>
      </c>
      <c r="G15" s="1">
        <f t="shared" si="1"/>
        <v>83</v>
      </c>
      <c r="I15" s="26" t="s">
        <v>23</v>
      </c>
      <c r="J15" s="27">
        <v>10</v>
      </c>
      <c r="L15" s="26" t="s">
        <v>23</v>
      </c>
      <c r="M15" s="27">
        <v>10</v>
      </c>
      <c r="N15"/>
      <c r="P15" s="1">
        <v>13</v>
      </c>
      <c r="Q15" s="1">
        <f t="shared" si="2"/>
        <v>70</v>
      </c>
      <c r="R15" s="1">
        <f t="shared" si="3"/>
        <v>83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68.857142857142861</v>
      </c>
      <c r="G16" s="1">
        <f t="shared" si="1"/>
        <v>82.857142857142861</v>
      </c>
      <c r="I16" s="32" t="s">
        <v>24</v>
      </c>
      <c r="J16" s="29">
        <v>10</v>
      </c>
      <c r="L16" s="32" t="s">
        <v>24</v>
      </c>
      <c r="M16" s="29">
        <v>10</v>
      </c>
      <c r="N16"/>
      <c r="P16" s="1">
        <v>14</v>
      </c>
      <c r="Q16" s="1">
        <f t="shared" si="2"/>
        <v>68.857142857142861</v>
      </c>
      <c r="R16" s="1">
        <f t="shared" si="3"/>
        <v>82.857142857142861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10</v>
      </c>
      <c r="E17" s="1">
        <v>15</v>
      </c>
      <c r="F17" s="1">
        <f t="shared" si="0"/>
        <v>67.714285714285708</v>
      </c>
      <c r="G17" s="1">
        <f t="shared" si="1"/>
        <v>82.714285714285708</v>
      </c>
      <c r="I17" s="33" t="s">
        <v>70</v>
      </c>
      <c r="J17" s="34">
        <v>10</v>
      </c>
      <c r="L17" s="33" t="s">
        <v>70</v>
      </c>
      <c r="M17" s="34">
        <v>10</v>
      </c>
      <c r="N17"/>
      <c r="P17" s="1">
        <v>15</v>
      </c>
      <c r="Q17" s="1">
        <f t="shared" si="2"/>
        <v>67.714285714285708</v>
      </c>
      <c r="R17" s="1">
        <f t="shared" si="3"/>
        <v>82.714285714285708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10</v>
      </c>
      <c r="E18" s="1">
        <v>16</v>
      </c>
      <c r="F18" s="1">
        <f t="shared" si="0"/>
        <v>66.571428571428569</v>
      </c>
      <c r="G18" s="1">
        <f t="shared" si="1"/>
        <v>82.571428571428569</v>
      </c>
      <c r="I18" s="45" t="s">
        <v>71</v>
      </c>
      <c r="J18" s="46">
        <v>10</v>
      </c>
      <c r="L18" s="45" t="s">
        <v>71</v>
      </c>
      <c r="M18" s="46">
        <v>10</v>
      </c>
      <c r="N18"/>
      <c r="P18" s="1">
        <v>16</v>
      </c>
      <c r="Q18" s="1">
        <f t="shared" si="2"/>
        <v>66.571428571428569</v>
      </c>
      <c r="R18" s="1">
        <f t="shared" si="3"/>
        <v>82.571428571428569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10</v>
      </c>
      <c r="E19" s="1">
        <v>17</v>
      </c>
      <c r="F19" s="1">
        <f t="shared" si="0"/>
        <v>65.428571428571431</v>
      </c>
      <c r="G19" s="1">
        <f t="shared" si="1"/>
        <v>82.428571428571431</v>
      </c>
      <c r="I19" s="35" t="s">
        <v>72</v>
      </c>
      <c r="J19" s="40">
        <v>10</v>
      </c>
      <c r="L19" s="35" t="s">
        <v>72</v>
      </c>
      <c r="M19" s="40">
        <v>10</v>
      </c>
      <c r="N19"/>
      <c r="P19" s="1">
        <v>17</v>
      </c>
      <c r="Q19" s="1">
        <f t="shared" si="2"/>
        <v>65.428571428571431</v>
      </c>
      <c r="R19" s="1">
        <f t="shared" si="3"/>
        <v>82.428571428571431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64.285714285714292</v>
      </c>
      <c r="G20" s="1">
        <f t="shared" si="1"/>
        <v>82.285714285714292</v>
      </c>
      <c r="I20" s="36" t="s">
        <v>73</v>
      </c>
      <c r="J20" s="41">
        <v>10</v>
      </c>
      <c r="L20" s="36" t="s">
        <v>73</v>
      </c>
      <c r="M20" s="41">
        <v>10</v>
      </c>
      <c r="N20"/>
      <c r="P20" s="1">
        <v>18</v>
      </c>
      <c r="Q20" s="1">
        <f t="shared" si="2"/>
        <v>64.285714285714292</v>
      </c>
      <c r="R20" s="1">
        <f t="shared" si="3"/>
        <v>82.285714285714292</v>
      </c>
      <c r="T20" s="39" t="s">
        <v>76</v>
      </c>
      <c r="U20" s="44">
        <v>1</v>
      </c>
    </row>
    <row r="21" spans="1:34" x14ac:dyDescent="0.25">
      <c r="A21" t="s">
        <v>121</v>
      </c>
      <c r="B21" s="1">
        <v>6</v>
      </c>
      <c r="E21" s="1">
        <v>19</v>
      </c>
      <c r="F21" s="1">
        <f t="shared" si="0"/>
        <v>63.142857142857146</v>
      </c>
      <c r="G21" s="1">
        <f t="shared" si="1"/>
        <v>82.142857142857139</v>
      </c>
      <c r="I21" s="61" t="s">
        <v>74</v>
      </c>
      <c r="J21" s="66">
        <v>10</v>
      </c>
      <c r="L21" s="61" t="s">
        <v>74</v>
      </c>
      <c r="M21" s="66">
        <v>10</v>
      </c>
      <c r="P21" s="1">
        <v>19</v>
      </c>
      <c r="Q21" s="1">
        <f t="shared" si="2"/>
        <v>63.142857142857146</v>
      </c>
      <c r="R21" s="1">
        <f t="shared" si="3"/>
        <v>82.142857142857139</v>
      </c>
    </row>
    <row r="22" spans="1:34" x14ac:dyDescent="0.25">
      <c r="A22" t="s">
        <v>122</v>
      </c>
      <c r="B22" s="1">
        <v>4</v>
      </c>
      <c r="E22" s="1">
        <v>20</v>
      </c>
      <c r="F22" s="1">
        <f t="shared" si="0"/>
        <v>62</v>
      </c>
      <c r="G22" s="1">
        <f t="shared" si="1"/>
        <v>82</v>
      </c>
      <c r="I22" s="62" t="s">
        <v>75</v>
      </c>
      <c r="J22" s="67">
        <v>10</v>
      </c>
      <c r="L22" s="62" t="s">
        <v>75</v>
      </c>
      <c r="M22" s="67">
        <v>10</v>
      </c>
      <c r="P22" s="1">
        <v>20</v>
      </c>
      <c r="Q22" s="1">
        <f t="shared" si="2"/>
        <v>62</v>
      </c>
      <c r="R22" s="1">
        <f t="shared" si="3"/>
        <v>82</v>
      </c>
      <c r="W22" t="s">
        <v>116</v>
      </c>
      <c r="X22">
        <v>40</v>
      </c>
    </row>
    <row r="23" spans="1:34" x14ac:dyDescent="0.25">
      <c r="A23" t="s">
        <v>123</v>
      </c>
      <c r="B23" s="1">
        <v>8</v>
      </c>
      <c r="E23" s="1">
        <v>21</v>
      </c>
      <c r="F23" s="1">
        <f t="shared" si="0"/>
        <v>60.857142857142854</v>
      </c>
      <c r="G23" s="1">
        <f t="shared" si="1"/>
        <v>81.857142857142861</v>
      </c>
      <c r="I23" s="60" t="s">
        <v>76</v>
      </c>
      <c r="J23" s="64">
        <v>10</v>
      </c>
      <c r="L23" s="60" t="s">
        <v>76</v>
      </c>
      <c r="M23" s="64">
        <v>10</v>
      </c>
      <c r="P23" s="1">
        <v>21</v>
      </c>
      <c r="Q23" s="1">
        <f t="shared" si="2"/>
        <v>60.857142857142854</v>
      </c>
      <c r="R23" s="1">
        <f t="shared" si="3"/>
        <v>81.857142857142861</v>
      </c>
      <c r="W23" t="s">
        <v>79</v>
      </c>
      <c r="X23">
        <v>35</v>
      </c>
    </row>
    <row r="24" spans="1:34" x14ac:dyDescent="0.25">
      <c r="A24" t="s">
        <v>124</v>
      </c>
      <c r="B24" s="1">
        <v>5</v>
      </c>
      <c r="E24" s="1">
        <v>22</v>
      </c>
      <c r="F24" s="1">
        <f t="shared" si="0"/>
        <v>59.714285714285715</v>
      </c>
      <c r="G24" s="1">
        <f t="shared" si="1"/>
        <v>81.714285714285722</v>
      </c>
      <c r="I24" t="s">
        <v>135</v>
      </c>
      <c r="J24" s="1">
        <v>10</v>
      </c>
      <c r="L24" t="s">
        <v>135</v>
      </c>
      <c r="M24" s="1">
        <v>10</v>
      </c>
      <c r="P24" s="1">
        <v>22</v>
      </c>
      <c r="Q24" s="1">
        <f t="shared" si="2"/>
        <v>59.714285714285715</v>
      </c>
      <c r="R24" s="1">
        <f t="shared" si="3"/>
        <v>81.714285714285722</v>
      </c>
      <c r="W24" t="s">
        <v>48</v>
      </c>
      <c r="X24">
        <v>5</v>
      </c>
    </row>
    <row r="25" spans="1:34" x14ac:dyDescent="0.25">
      <c r="A25" t="s">
        <v>125</v>
      </c>
      <c r="B25" s="1">
        <v>9</v>
      </c>
      <c r="E25" s="1">
        <v>23</v>
      </c>
      <c r="F25" s="1">
        <f t="shared" si="0"/>
        <v>58.571428571428569</v>
      </c>
      <c r="G25" s="1">
        <f t="shared" si="1"/>
        <v>81.571428571428569</v>
      </c>
      <c r="I25" t="s">
        <v>146</v>
      </c>
      <c r="J25" s="1">
        <v>10</v>
      </c>
      <c r="L25" t="s">
        <v>146</v>
      </c>
      <c r="M25" s="1">
        <v>10</v>
      </c>
      <c r="P25" s="1">
        <v>23</v>
      </c>
      <c r="Q25" s="1">
        <f t="shared" si="2"/>
        <v>58.571428571428569</v>
      </c>
      <c r="R25" s="1">
        <f t="shared" si="3"/>
        <v>81.571428571428569</v>
      </c>
    </row>
    <row r="26" spans="1:34" x14ac:dyDescent="0.25">
      <c r="A26" t="s">
        <v>126</v>
      </c>
      <c r="B26" s="1">
        <v>7</v>
      </c>
      <c r="E26" s="1">
        <v>24</v>
      </c>
      <c r="F26" s="1">
        <f t="shared" si="0"/>
        <v>57.428571428571431</v>
      </c>
      <c r="G26" s="1">
        <f t="shared" si="1"/>
        <v>81.428571428571431</v>
      </c>
      <c r="I26" t="s">
        <v>152</v>
      </c>
      <c r="J26" s="1">
        <v>10</v>
      </c>
      <c r="L26" t="s">
        <v>152</v>
      </c>
      <c r="M26" s="1">
        <v>10</v>
      </c>
      <c r="P26" s="1">
        <v>24</v>
      </c>
      <c r="Q26" s="1">
        <f t="shared" si="2"/>
        <v>57.428571428571431</v>
      </c>
      <c r="R26" s="1">
        <f t="shared" si="3"/>
        <v>81.428571428571431</v>
      </c>
    </row>
    <row r="27" spans="1:34" x14ac:dyDescent="0.25">
      <c r="A27" t="s">
        <v>127</v>
      </c>
      <c r="B27" s="1">
        <v>6</v>
      </c>
      <c r="E27" s="1">
        <v>25</v>
      </c>
      <c r="F27" s="1">
        <f t="shared" si="0"/>
        <v>56.285714285714285</v>
      </c>
      <c r="G27" s="1">
        <f t="shared" si="1"/>
        <v>81.285714285714278</v>
      </c>
      <c r="I27" t="s">
        <v>159</v>
      </c>
      <c r="J27" s="1">
        <v>10</v>
      </c>
      <c r="L27" t="s">
        <v>159</v>
      </c>
      <c r="M27" s="1">
        <v>10</v>
      </c>
      <c r="P27" s="1">
        <v>25</v>
      </c>
      <c r="Q27" s="1">
        <f t="shared" si="2"/>
        <v>56.285714285714285</v>
      </c>
      <c r="R27" s="1">
        <f t="shared" si="3"/>
        <v>81.285714285714278</v>
      </c>
    </row>
    <row r="28" spans="1:34" x14ac:dyDescent="0.25">
      <c r="A28" t="s">
        <v>128</v>
      </c>
      <c r="B28" s="1">
        <v>8</v>
      </c>
      <c r="E28" s="1">
        <v>26</v>
      </c>
      <c r="F28" s="1">
        <f t="shared" si="0"/>
        <v>55.142857142857146</v>
      </c>
      <c r="G28" s="1">
        <f t="shared" si="1"/>
        <v>81.142857142857139</v>
      </c>
      <c r="I28" t="s">
        <v>125</v>
      </c>
      <c r="J28" s="1">
        <v>9</v>
      </c>
      <c r="L28" t="s">
        <v>125</v>
      </c>
      <c r="M28" s="1">
        <v>9</v>
      </c>
      <c r="P28" s="1">
        <v>26</v>
      </c>
      <c r="Q28" s="1">
        <f t="shared" si="2"/>
        <v>55.142857142857146</v>
      </c>
      <c r="R28" s="1">
        <f t="shared" si="3"/>
        <v>81.142857142857139</v>
      </c>
    </row>
    <row r="29" spans="1:34" x14ac:dyDescent="0.25">
      <c r="A29" t="s">
        <v>129</v>
      </c>
      <c r="B29" s="1">
        <v>4</v>
      </c>
      <c r="E29" s="1">
        <v>27</v>
      </c>
      <c r="F29" s="1">
        <f t="shared" si="0"/>
        <v>54</v>
      </c>
      <c r="G29" s="1">
        <f t="shared" si="1"/>
        <v>81</v>
      </c>
      <c r="I29" t="s">
        <v>134</v>
      </c>
      <c r="J29" s="1">
        <v>9</v>
      </c>
      <c r="L29" t="s">
        <v>134</v>
      </c>
      <c r="M29" s="1">
        <v>9</v>
      </c>
      <c r="P29" s="1">
        <v>27</v>
      </c>
      <c r="Q29" s="1">
        <f t="shared" si="2"/>
        <v>54</v>
      </c>
      <c r="R29" s="1">
        <f t="shared" si="3"/>
        <v>81</v>
      </c>
    </row>
    <row r="30" spans="1:34" x14ac:dyDescent="0.25">
      <c r="A30" t="s">
        <v>130</v>
      </c>
      <c r="B30" s="1">
        <v>5</v>
      </c>
      <c r="E30" s="1">
        <v>28</v>
      </c>
      <c r="F30" s="1">
        <f t="shared" si="0"/>
        <v>52.857142857142854</v>
      </c>
      <c r="G30" s="1">
        <f t="shared" si="1"/>
        <v>80.857142857142861</v>
      </c>
      <c r="I30" t="s">
        <v>137</v>
      </c>
      <c r="J30" s="1">
        <v>9</v>
      </c>
      <c r="L30" t="s">
        <v>137</v>
      </c>
      <c r="M30" s="1">
        <v>9</v>
      </c>
      <c r="P30" s="1">
        <v>28</v>
      </c>
      <c r="Q30" s="1">
        <f t="shared" si="2"/>
        <v>52.857142857142854</v>
      </c>
      <c r="R30" s="1">
        <f t="shared" si="3"/>
        <v>80.857142857142861</v>
      </c>
    </row>
    <row r="31" spans="1:34" x14ac:dyDescent="0.25">
      <c r="A31" t="s">
        <v>131</v>
      </c>
      <c r="B31" s="1">
        <v>7</v>
      </c>
      <c r="E31" s="1">
        <v>29</v>
      </c>
      <c r="F31" s="1">
        <f t="shared" si="0"/>
        <v>51.714285714285715</v>
      </c>
      <c r="G31" s="1">
        <f t="shared" si="1"/>
        <v>80.714285714285722</v>
      </c>
      <c r="I31" t="s">
        <v>143</v>
      </c>
      <c r="J31" s="1">
        <v>9</v>
      </c>
      <c r="L31" t="s">
        <v>143</v>
      </c>
      <c r="M31" s="1">
        <v>9</v>
      </c>
      <c r="P31" s="1">
        <v>29</v>
      </c>
      <c r="Q31" s="1">
        <f t="shared" si="2"/>
        <v>51.714285714285715</v>
      </c>
      <c r="R31" s="1">
        <f t="shared" si="3"/>
        <v>80.714285714285722</v>
      </c>
    </row>
    <row r="32" spans="1:34" x14ac:dyDescent="0.25">
      <c r="A32" t="s">
        <v>132</v>
      </c>
      <c r="B32" s="1">
        <v>6</v>
      </c>
      <c r="E32" s="1">
        <v>30</v>
      </c>
      <c r="F32" s="1">
        <f t="shared" si="0"/>
        <v>50.571428571428569</v>
      </c>
      <c r="G32" s="1">
        <f t="shared" si="1"/>
        <v>80.571428571428569</v>
      </c>
      <c r="I32" t="s">
        <v>149</v>
      </c>
      <c r="J32" s="1">
        <v>9</v>
      </c>
      <c r="L32" t="s">
        <v>149</v>
      </c>
      <c r="M32" s="1">
        <v>9</v>
      </c>
      <c r="P32" s="1">
        <v>30</v>
      </c>
      <c r="Q32" s="1">
        <f t="shared" si="2"/>
        <v>50.571428571428569</v>
      </c>
      <c r="R32" s="1">
        <f t="shared" si="3"/>
        <v>80.571428571428569</v>
      </c>
    </row>
    <row r="33" spans="1:18" x14ac:dyDescent="0.25">
      <c r="A33" t="s">
        <v>133</v>
      </c>
      <c r="B33" s="1">
        <v>8</v>
      </c>
      <c r="E33" s="1">
        <v>31</v>
      </c>
      <c r="F33" s="1">
        <f t="shared" si="0"/>
        <v>49.428571428571431</v>
      </c>
      <c r="G33" s="1">
        <f t="shared" si="1"/>
        <v>80.428571428571431</v>
      </c>
      <c r="I33" t="s">
        <v>158</v>
      </c>
      <c r="J33" s="1">
        <v>9</v>
      </c>
      <c r="L33" t="s">
        <v>158</v>
      </c>
      <c r="M33" s="1">
        <v>9</v>
      </c>
      <c r="P33" s="1">
        <v>31</v>
      </c>
      <c r="Q33" s="1">
        <f t="shared" si="2"/>
        <v>49.428571428571431</v>
      </c>
      <c r="R33" s="1">
        <f t="shared" si="3"/>
        <v>80.428571428571431</v>
      </c>
    </row>
    <row r="34" spans="1:18" x14ac:dyDescent="0.25">
      <c r="A34" t="s">
        <v>134</v>
      </c>
      <c r="B34" s="1">
        <v>9</v>
      </c>
      <c r="E34" s="1">
        <v>32</v>
      </c>
      <c r="F34" s="1">
        <f t="shared" si="0"/>
        <v>48.285714285714285</v>
      </c>
      <c r="G34" s="1">
        <f t="shared" si="1"/>
        <v>80.285714285714278</v>
      </c>
      <c r="I34" t="s">
        <v>161</v>
      </c>
      <c r="J34" s="1">
        <v>9</v>
      </c>
      <c r="L34" t="s">
        <v>161</v>
      </c>
      <c r="M34" s="1">
        <v>9</v>
      </c>
      <c r="P34" s="1">
        <v>32</v>
      </c>
      <c r="Q34" s="1">
        <f t="shared" si="2"/>
        <v>48.285714285714285</v>
      </c>
      <c r="R34" s="1">
        <f t="shared" si="3"/>
        <v>80.285714285714278</v>
      </c>
    </row>
    <row r="35" spans="1:18" x14ac:dyDescent="0.25">
      <c r="A35" t="s">
        <v>135</v>
      </c>
      <c r="B35" s="1">
        <v>10</v>
      </c>
      <c r="E35" s="1">
        <v>33</v>
      </c>
      <c r="F35" s="1">
        <f t="shared" si="0"/>
        <v>47.142857142857146</v>
      </c>
      <c r="G35" s="1">
        <f t="shared" si="1"/>
        <v>80.142857142857139</v>
      </c>
      <c r="I35" t="s">
        <v>123</v>
      </c>
      <c r="J35" s="1">
        <v>8</v>
      </c>
      <c r="L35" t="s">
        <v>123</v>
      </c>
      <c r="M35" s="1">
        <v>8</v>
      </c>
      <c r="P35" s="1">
        <v>33</v>
      </c>
      <c r="Q35" s="1">
        <f t="shared" ref="Q35:Q77" si="5">($O$3-(8*P35))/7</f>
        <v>47.142857142857146</v>
      </c>
      <c r="R35" s="1">
        <f t="shared" ref="R35:R77" si="6">P35+Q35</f>
        <v>80.142857142857139</v>
      </c>
    </row>
    <row r="36" spans="1:18" x14ac:dyDescent="0.25">
      <c r="A36" t="s">
        <v>136</v>
      </c>
      <c r="B36" s="1">
        <v>5</v>
      </c>
      <c r="E36" s="1">
        <v>34</v>
      </c>
      <c r="F36" s="1">
        <f t="shared" si="0"/>
        <v>46</v>
      </c>
      <c r="G36" s="1">
        <f t="shared" si="1"/>
        <v>80</v>
      </c>
      <c r="I36" t="s">
        <v>128</v>
      </c>
      <c r="J36" s="1">
        <v>8</v>
      </c>
      <c r="L36" t="s">
        <v>128</v>
      </c>
      <c r="M36" s="1">
        <v>8</v>
      </c>
      <c r="P36" s="1">
        <v>34</v>
      </c>
      <c r="Q36" s="1">
        <f t="shared" si="5"/>
        <v>46</v>
      </c>
      <c r="R36" s="1">
        <f t="shared" si="6"/>
        <v>80</v>
      </c>
    </row>
    <row r="37" spans="1:18" x14ac:dyDescent="0.25">
      <c r="A37" t="s">
        <v>137</v>
      </c>
      <c r="B37" s="1">
        <v>9</v>
      </c>
      <c r="E37" s="1">
        <v>35</v>
      </c>
      <c r="F37" s="1">
        <f t="shared" ref="F37:F65" si="7">($D$3-(8*E37))/7</f>
        <v>44.857142857142854</v>
      </c>
      <c r="G37" s="1">
        <f t="shared" ref="G37:G65" si="8">E37+F37</f>
        <v>79.857142857142861</v>
      </c>
      <c r="I37" t="s">
        <v>133</v>
      </c>
      <c r="J37" s="1">
        <v>8</v>
      </c>
      <c r="L37" t="s">
        <v>133</v>
      </c>
      <c r="M37" s="1">
        <v>8</v>
      </c>
      <c r="P37" s="1">
        <v>35</v>
      </c>
      <c r="Q37" s="1">
        <f t="shared" si="5"/>
        <v>44.857142857142854</v>
      </c>
      <c r="R37" s="1">
        <f t="shared" si="6"/>
        <v>79.857142857142861</v>
      </c>
    </row>
    <row r="38" spans="1:18" x14ac:dyDescent="0.25">
      <c r="A38" t="s">
        <v>162</v>
      </c>
      <c r="B38" s="1">
        <v>4</v>
      </c>
      <c r="E38" s="1">
        <v>36</v>
      </c>
      <c r="F38" s="1">
        <f t="shared" si="7"/>
        <v>43.714285714285715</v>
      </c>
      <c r="G38" s="1">
        <f t="shared" si="8"/>
        <v>79.714285714285722</v>
      </c>
      <c r="I38" t="s">
        <v>138</v>
      </c>
      <c r="J38" s="1">
        <v>8</v>
      </c>
      <c r="L38" t="s">
        <v>138</v>
      </c>
      <c r="M38" s="1">
        <v>8</v>
      </c>
      <c r="P38" s="1">
        <v>36</v>
      </c>
      <c r="Q38" s="1">
        <f t="shared" si="5"/>
        <v>43.714285714285715</v>
      </c>
      <c r="R38" s="1">
        <f t="shared" si="6"/>
        <v>79.714285714285722</v>
      </c>
    </row>
    <row r="39" spans="1:18" x14ac:dyDescent="0.25">
      <c r="A39" t="s">
        <v>138</v>
      </c>
      <c r="B39" s="1">
        <v>8</v>
      </c>
      <c r="E39" s="1">
        <v>37</v>
      </c>
      <c r="F39" s="1">
        <f t="shared" si="7"/>
        <v>42.571428571428569</v>
      </c>
      <c r="G39" s="1">
        <f t="shared" si="8"/>
        <v>79.571428571428569</v>
      </c>
      <c r="I39" t="s">
        <v>144</v>
      </c>
      <c r="J39" s="1">
        <v>8</v>
      </c>
      <c r="L39" t="s">
        <v>144</v>
      </c>
      <c r="M39" s="1">
        <v>8</v>
      </c>
      <c r="P39" s="1">
        <v>37</v>
      </c>
      <c r="Q39" s="1">
        <f t="shared" si="5"/>
        <v>42.571428571428569</v>
      </c>
      <c r="R39" s="1">
        <f t="shared" si="6"/>
        <v>79.571428571428569</v>
      </c>
    </row>
    <row r="40" spans="1:18" x14ac:dyDescent="0.25">
      <c r="A40" t="s">
        <v>139</v>
      </c>
      <c r="B40" s="1">
        <v>6</v>
      </c>
      <c r="E40" s="1">
        <v>38</v>
      </c>
      <c r="F40" s="1">
        <f t="shared" si="7"/>
        <v>41.428571428571431</v>
      </c>
      <c r="G40" s="1">
        <f t="shared" si="8"/>
        <v>79.428571428571431</v>
      </c>
      <c r="I40" t="s">
        <v>153</v>
      </c>
      <c r="J40" s="1">
        <v>8</v>
      </c>
      <c r="L40" t="s">
        <v>153</v>
      </c>
      <c r="M40" s="1">
        <v>8</v>
      </c>
      <c r="P40" s="1">
        <v>38</v>
      </c>
      <c r="Q40" s="1">
        <f t="shared" si="5"/>
        <v>41.428571428571431</v>
      </c>
      <c r="R40" s="1">
        <f t="shared" si="6"/>
        <v>79.428571428571431</v>
      </c>
    </row>
    <row r="41" spans="1:18" x14ac:dyDescent="0.25">
      <c r="A41" t="s">
        <v>140</v>
      </c>
      <c r="B41" s="1">
        <v>5</v>
      </c>
      <c r="E41" s="1">
        <v>39</v>
      </c>
      <c r="F41" s="1">
        <f t="shared" si="7"/>
        <v>40.285714285714285</v>
      </c>
      <c r="G41" s="1">
        <f t="shared" si="8"/>
        <v>79.285714285714278</v>
      </c>
      <c r="I41" t="s">
        <v>126</v>
      </c>
      <c r="J41" s="1">
        <v>7</v>
      </c>
      <c r="L41" t="s">
        <v>126</v>
      </c>
      <c r="M41" s="1">
        <v>7</v>
      </c>
      <c r="P41" s="1">
        <v>39</v>
      </c>
      <c r="Q41" s="1">
        <f t="shared" si="5"/>
        <v>40.285714285714285</v>
      </c>
      <c r="R41" s="1">
        <f t="shared" si="6"/>
        <v>79.285714285714278</v>
      </c>
    </row>
    <row r="42" spans="1:18" x14ac:dyDescent="0.25">
      <c r="A42" t="s">
        <v>141</v>
      </c>
      <c r="B42" s="1">
        <v>4</v>
      </c>
      <c r="E42" s="1">
        <v>40</v>
      </c>
      <c r="F42" s="1">
        <f t="shared" si="7"/>
        <v>39.142857142857146</v>
      </c>
      <c r="G42" s="1">
        <f t="shared" si="8"/>
        <v>79.142857142857139</v>
      </c>
      <c r="I42" t="s">
        <v>131</v>
      </c>
      <c r="J42" s="1">
        <v>7</v>
      </c>
      <c r="L42" t="s">
        <v>131</v>
      </c>
      <c r="M42" s="1">
        <v>7</v>
      </c>
      <c r="P42" s="1">
        <v>40</v>
      </c>
      <c r="Q42" s="1">
        <f t="shared" si="5"/>
        <v>39.142857142857146</v>
      </c>
      <c r="R42" s="1">
        <f t="shared" si="6"/>
        <v>79.142857142857139</v>
      </c>
    </row>
    <row r="43" spans="1:18" x14ac:dyDescent="0.25">
      <c r="A43" t="s">
        <v>142</v>
      </c>
      <c r="B43" s="1">
        <v>7</v>
      </c>
      <c r="E43" s="1">
        <v>41</v>
      </c>
      <c r="F43" s="1">
        <f t="shared" si="7"/>
        <v>38</v>
      </c>
      <c r="G43" s="1">
        <f t="shared" si="8"/>
        <v>79</v>
      </c>
      <c r="I43" t="s">
        <v>142</v>
      </c>
      <c r="J43" s="1">
        <v>7</v>
      </c>
      <c r="L43" t="s">
        <v>142</v>
      </c>
      <c r="M43" s="1">
        <v>7</v>
      </c>
      <c r="P43" s="1">
        <v>41</v>
      </c>
      <c r="Q43" s="1">
        <f t="shared" si="5"/>
        <v>38</v>
      </c>
      <c r="R43" s="1">
        <f t="shared" si="6"/>
        <v>79</v>
      </c>
    </row>
    <row r="44" spans="1:18" x14ac:dyDescent="0.25">
      <c r="A44" t="s">
        <v>143</v>
      </c>
      <c r="B44" s="1">
        <v>9</v>
      </c>
      <c r="E44" s="1">
        <v>42</v>
      </c>
      <c r="F44" s="1">
        <f t="shared" si="7"/>
        <v>36.857142857142854</v>
      </c>
      <c r="G44" s="1">
        <f t="shared" si="8"/>
        <v>78.857142857142861</v>
      </c>
      <c r="I44" t="s">
        <v>150</v>
      </c>
      <c r="J44" s="1">
        <v>7</v>
      </c>
      <c r="L44" t="s">
        <v>150</v>
      </c>
      <c r="M44" s="1">
        <v>7</v>
      </c>
      <c r="P44" s="1">
        <v>42</v>
      </c>
      <c r="Q44" s="1">
        <f t="shared" si="5"/>
        <v>36.857142857142854</v>
      </c>
      <c r="R44" s="1">
        <f t="shared" si="6"/>
        <v>78.857142857142861</v>
      </c>
    </row>
    <row r="45" spans="1:18" x14ac:dyDescent="0.25">
      <c r="A45" t="s">
        <v>144</v>
      </c>
      <c r="B45" s="1">
        <v>8</v>
      </c>
      <c r="E45" s="1">
        <v>43</v>
      </c>
      <c r="F45" s="1">
        <f t="shared" si="7"/>
        <v>35.714285714285715</v>
      </c>
      <c r="G45" s="1">
        <f t="shared" si="8"/>
        <v>78.714285714285722</v>
      </c>
      <c r="I45" t="s">
        <v>157</v>
      </c>
      <c r="J45" s="1">
        <v>7</v>
      </c>
      <c r="L45" t="s">
        <v>157</v>
      </c>
      <c r="M45" s="1">
        <v>7</v>
      </c>
      <c r="P45" s="1">
        <v>43</v>
      </c>
      <c r="Q45" s="1">
        <f t="shared" si="5"/>
        <v>35.714285714285715</v>
      </c>
      <c r="R45" s="1">
        <f t="shared" si="6"/>
        <v>78.714285714285722</v>
      </c>
    </row>
    <row r="46" spans="1:18" x14ac:dyDescent="0.25">
      <c r="A46" t="s">
        <v>145</v>
      </c>
      <c r="B46" s="1">
        <v>6</v>
      </c>
      <c r="E46" s="1">
        <v>44</v>
      </c>
      <c r="F46" s="1">
        <f t="shared" si="7"/>
        <v>34.571428571428569</v>
      </c>
      <c r="G46" s="1">
        <f t="shared" si="8"/>
        <v>78.571428571428569</v>
      </c>
      <c r="I46" t="s">
        <v>160</v>
      </c>
      <c r="J46" s="1">
        <v>7</v>
      </c>
      <c r="L46" t="s">
        <v>160</v>
      </c>
      <c r="M46" s="1">
        <v>7</v>
      </c>
      <c r="P46" s="1">
        <v>44</v>
      </c>
      <c r="Q46" s="1">
        <f t="shared" si="5"/>
        <v>34.571428571428569</v>
      </c>
      <c r="R46" s="1">
        <f t="shared" si="6"/>
        <v>78.571428571428569</v>
      </c>
    </row>
    <row r="47" spans="1:18" x14ac:dyDescent="0.25">
      <c r="A47" t="s">
        <v>146</v>
      </c>
      <c r="B47" s="1">
        <v>10</v>
      </c>
      <c r="E47" s="1">
        <v>45</v>
      </c>
      <c r="F47" s="1">
        <f t="shared" si="7"/>
        <v>33.428571428571431</v>
      </c>
      <c r="G47" s="1">
        <f t="shared" si="8"/>
        <v>78.428571428571431</v>
      </c>
      <c r="I47" t="s">
        <v>121</v>
      </c>
      <c r="J47" s="1">
        <v>6</v>
      </c>
      <c r="L47" t="s">
        <v>121</v>
      </c>
      <c r="M47" s="1">
        <v>6</v>
      </c>
      <c r="P47" s="1">
        <v>45</v>
      </c>
      <c r="Q47" s="1">
        <f t="shared" si="5"/>
        <v>33.428571428571431</v>
      </c>
      <c r="R47" s="1">
        <f t="shared" si="6"/>
        <v>78.428571428571431</v>
      </c>
    </row>
    <row r="48" spans="1:18" x14ac:dyDescent="0.25">
      <c r="A48" t="s">
        <v>147</v>
      </c>
      <c r="B48" s="1">
        <v>5</v>
      </c>
      <c r="E48" s="1">
        <v>46</v>
      </c>
      <c r="F48" s="1">
        <f t="shared" si="7"/>
        <v>32.285714285714285</v>
      </c>
      <c r="G48" s="1">
        <f t="shared" si="8"/>
        <v>78.285714285714278</v>
      </c>
      <c r="I48" t="s">
        <v>127</v>
      </c>
      <c r="J48" s="1">
        <v>6</v>
      </c>
      <c r="L48" t="s">
        <v>127</v>
      </c>
      <c r="M48" s="1">
        <v>6</v>
      </c>
      <c r="P48" s="1">
        <v>46</v>
      </c>
      <c r="Q48" s="1">
        <f t="shared" si="5"/>
        <v>32.285714285714285</v>
      </c>
      <c r="R48" s="1">
        <f t="shared" si="6"/>
        <v>78.285714285714278</v>
      </c>
    </row>
    <row r="49" spans="1:18" x14ac:dyDescent="0.25">
      <c r="A49" t="s">
        <v>148</v>
      </c>
      <c r="B49" s="1">
        <v>4</v>
      </c>
      <c r="E49" s="1">
        <v>47</v>
      </c>
      <c r="F49" s="1">
        <f t="shared" si="7"/>
        <v>31.142857142857142</v>
      </c>
      <c r="G49" s="1">
        <f t="shared" si="8"/>
        <v>78.142857142857139</v>
      </c>
      <c r="I49" t="s">
        <v>132</v>
      </c>
      <c r="J49" s="1">
        <v>6</v>
      </c>
      <c r="L49" t="s">
        <v>132</v>
      </c>
      <c r="M49" s="1">
        <v>6</v>
      </c>
      <c r="P49" s="1">
        <v>47</v>
      </c>
      <c r="Q49" s="1">
        <f t="shared" si="5"/>
        <v>31.142857142857142</v>
      </c>
      <c r="R49" s="1">
        <f t="shared" si="6"/>
        <v>78.142857142857139</v>
      </c>
    </row>
    <row r="50" spans="1:18" x14ac:dyDescent="0.25">
      <c r="A50" t="s">
        <v>149</v>
      </c>
      <c r="B50" s="1">
        <v>9</v>
      </c>
      <c r="E50" s="1">
        <v>48</v>
      </c>
      <c r="F50" s="1">
        <f t="shared" si="7"/>
        <v>30</v>
      </c>
      <c r="G50" s="1">
        <f t="shared" si="8"/>
        <v>78</v>
      </c>
      <c r="I50" t="s">
        <v>139</v>
      </c>
      <c r="J50" s="1">
        <v>6</v>
      </c>
      <c r="L50" t="s">
        <v>139</v>
      </c>
      <c r="M50" s="1">
        <v>6</v>
      </c>
      <c r="P50" s="1">
        <v>48</v>
      </c>
      <c r="Q50" s="1">
        <f t="shared" si="5"/>
        <v>30</v>
      </c>
      <c r="R50" s="1">
        <f t="shared" si="6"/>
        <v>78</v>
      </c>
    </row>
    <row r="51" spans="1:18" x14ac:dyDescent="0.25">
      <c r="A51" t="s">
        <v>150</v>
      </c>
      <c r="B51" s="1">
        <v>7</v>
      </c>
      <c r="E51" s="1">
        <v>49</v>
      </c>
      <c r="F51" s="1">
        <f t="shared" si="7"/>
        <v>28.857142857142858</v>
      </c>
      <c r="G51" s="1">
        <f t="shared" si="8"/>
        <v>77.857142857142861</v>
      </c>
      <c r="I51" t="s">
        <v>145</v>
      </c>
      <c r="J51" s="1">
        <v>6</v>
      </c>
      <c r="L51" t="s">
        <v>145</v>
      </c>
      <c r="M51" s="1">
        <v>6</v>
      </c>
      <c r="P51" s="1">
        <v>49</v>
      </c>
      <c r="Q51" s="1">
        <f t="shared" si="5"/>
        <v>28.857142857142858</v>
      </c>
      <c r="R51" s="1">
        <f t="shared" si="6"/>
        <v>77.857142857142861</v>
      </c>
    </row>
    <row r="52" spans="1:18" x14ac:dyDescent="0.25">
      <c r="A52" t="s">
        <v>151</v>
      </c>
      <c r="B52" s="1">
        <v>6</v>
      </c>
      <c r="E52" s="1">
        <v>50</v>
      </c>
      <c r="F52" s="1">
        <f t="shared" si="7"/>
        <v>27.714285714285715</v>
      </c>
      <c r="G52" s="1">
        <f t="shared" si="8"/>
        <v>77.714285714285722</v>
      </c>
      <c r="I52" t="s">
        <v>151</v>
      </c>
      <c r="J52" s="1">
        <v>6</v>
      </c>
      <c r="L52" t="s">
        <v>151</v>
      </c>
      <c r="M52" s="1">
        <v>6</v>
      </c>
      <c r="P52" s="1">
        <v>50</v>
      </c>
      <c r="Q52" s="1">
        <f t="shared" si="5"/>
        <v>27.714285714285715</v>
      </c>
      <c r="R52" s="1">
        <f t="shared" si="6"/>
        <v>77.714285714285722</v>
      </c>
    </row>
    <row r="53" spans="1:18" x14ac:dyDescent="0.25">
      <c r="A53" t="s">
        <v>152</v>
      </c>
      <c r="B53" s="1">
        <v>10</v>
      </c>
      <c r="E53" s="1">
        <v>51</v>
      </c>
      <c r="F53" s="1">
        <f t="shared" si="7"/>
        <v>26.571428571428573</v>
      </c>
      <c r="G53" s="1">
        <f t="shared" si="8"/>
        <v>77.571428571428569</v>
      </c>
      <c r="I53" t="s">
        <v>124</v>
      </c>
      <c r="J53" s="1">
        <v>5</v>
      </c>
      <c r="L53" t="s">
        <v>124</v>
      </c>
      <c r="M53" s="1">
        <v>5</v>
      </c>
      <c r="P53" s="1">
        <v>51</v>
      </c>
      <c r="Q53" s="1">
        <f t="shared" si="5"/>
        <v>26.571428571428573</v>
      </c>
      <c r="R53" s="1">
        <f t="shared" si="6"/>
        <v>77.571428571428569</v>
      </c>
    </row>
    <row r="54" spans="1:18" x14ac:dyDescent="0.25">
      <c r="A54" t="s">
        <v>153</v>
      </c>
      <c r="B54" s="1">
        <v>8</v>
      </c>
      <c r="E54" s="1">
        <v>52</v>
      </c>
      <c r="F54" s="1">
        <f t="shared" si="7"/>
        <v>25.428571428571427</v>
      </c>
      <c r="G54" s="1">
        <f t="shared" si="8"/>
        <v>77.428571428571431</v>
      </c>
      <c r="I54" t="s">
        <v>130</v>
      </c>
      <c r="J54" s="1">
        <v>5</v>
      </c>
      <c r="L54" t="s">
        <v>130</v>
      </c>
      <c r="M54" s="1">
        <v>5</v>
      </c>
      <c r="P54" s="1">
        <v>52</v>
      </c>
      <c r="Q54" s="1">
        <f t="shared" si="5"/>
        <v>25.428571428571427</v>
      </c>
      <c r="R54" s="1">
        <f t="shared" si="6"/>
        <v>77.428571428571431</v>
      </c>
    </row>
    <row r="55" spans="1:18" x14ac:dyDescent="0.25">
      <c r="A55" t="s">
        <v>154</v>
      </c>
      <c r="B55" s="1">
        <v>20</v>
      </c>
      <c r="E55" s="1">
        <v>53</v>
      </c>
      <c r="F55" s="1">
        <f t="shared" si="7"/>
        <v>24.285714285714285</v>
      </c>
      <c r="G55" s="1">
        <f t="shared" si="8"/>
        <v>77.285714285714278</v>
      </c>
      <c r="I55" t="s">
        <v>136</v>
      </c>
      <c r="J55" s="1">
        <v>5</v>
      </c>
      <c r="L55" t="s">
        <v>136</v>
      </c>
      <c r="M55" s="1">
        <v>5</v>
      </c>
      <c r="P55" s="1">
        <v>53</v>
      </c>
      <c r="Q55" s="1">
        <f t="shared" si="5"/>
        <v>24.285714285714285</v>
      </c>
      <c r="R55" s="1">
        <f t="shared" si="6"/>
        <v>77.285714285714278</v>
      </c>
    </row>
    <row r="56" spans="1:18" x14ac:dyDescent="0.25">
      <c r="A56" t="s">
        <v>155</v>
      </c>
      <c r="B56" s="1">
        <v>20</v>
      </c>
      <c r="E56" s="1">
        <v>54</v>
      </c>
      <c r="F56" s="1">
        <f t="shared" si="7"/>
        <v>23.142857142857142</v>
      </c>
      <c r="G56" s="1">
        <f t="shared" si="8"/>
        <v>77.142857142857139</v>
      </c>
      <c r="I56" t="s">
        <v>140</v>
      </c>
      <c r="J56" s="1">
        <v>5</v>
      </c>
      <c r="L56" t="s">
        <v>140</v>
      </c>
      <c r="M56" s="1">
        <v>5</v>
      </c>
      <c r="P56" s="1">
        <v>54</v>
      </c>
      <c r="Q56" s="1">
        <f t="shared" si="5"/>
        <v>23.142857142857142</v>
      </c>
      <c r="R56" s="1">
        <f t="shared" si="6"/>
        <v>77.142857142857139</v>
      </c>
    </row>
    <row r="57" spans="1:18" x14ac:dyDescent="0.25">
      <c r="A57" t="s">
        <v>156</v>
      </c>
      <c r="B57" s="1">
        <v>100</v>
      </c>
      <c r="E57" s="1">
        <v>55</v>
      </c>
      <c r="F57" s="1">
        <f t="shared" si="7"/>
        <v>22</v>
      </c>
      <c r="G57" s="1">
        <f t="shared" si="8"/>
        <v>77</v>
      </c>
      <c r="I57" t="s">
        <v>147</v>
      </c>
      <c r="J57" s="1">
        <v>5</v>
      </c>
      <c r="L57" t="s">
        <v>147</v>
      </c>
      <c r="M57" s="1">
        <v>5</v>
      </c>
      <c r="P57" s="1">
        <v>55</v>
      </c>
      <c r="Q57" s="1">
        <f t="shared" si="5"/>
        <v>22</v>
      </c>
      <c r="R57" s="1">
        <f t="shared" si="6"/>
        <v>77</v>
      </c>
    </row>
    <row r="58" spans="1:18" x14ac:dyDescent="0.25">
      <c r="A58" t="s">
        <v>157</v>
      </c>
      <c r="B58" s="1">
        <v>7</v>
      </c>
      <c r="E58" s="1">
        <v>56</v>
      </c>
      <c r="F58" s="1">
        <f t="shared" si="7"/>
        <v>20.857142857142858</v>
      </c>
      <c r="G58" s="1">
        <f t="shared" si="8"/>
        <v>76.857142857142861</v>
      </c>
      <c r="I58" t="s">
        <v>122</v>
      </c>
      <c r="J58" s="1">
        <v>4</v>
      </c>
      <c r="L58" t="s">
        <v>122</v>
      </c>
      <c r="M58" s="1">
        <v>4</v>
      </c>
      <c r="P58" s="1">
        <v>56</v>
      </c>
      <c r="Q58" s="1">
        <f t="shared" si="5"/>
        <v>20.857142857142858</v>
      </c>
      <c r="R58" s="1">
        <f t="shared" si="6"/>
        <v>76.857142857142861</v>
      </c>
    </row>
    <row r="59" spans="1:18" x14ac:dyDescent="0.25">
      <c r="A59" t="s">
        <v>158</v>
      </c>
      <c r="B59" s="1">
        <v>9</v>
      </c>
      <c r="E59" s="1">
        <v>57</v>
      </c>
      <c r="F59" s="1">
        <f t="shared" si="7"/>
        <v>19.714285714285715</v>
      </c>
      <c r="G59" s="1">
        <f t="shared" si="8"/>
        <v>76.714285714285722</v>
      </c>
      <c r="I59" t="s">
        <v>129</v>
      </c>
      <c r="J59" s="1">
        <v>4</v>
      </c>
      <c r="L59" t="s">
        <v>129</v>
      </c>
      <c r="M59" s="1">
        <v>4</v>
      </c>
      <c r="P59" s="1">
        <v>57</v>
      </c>
      <c r="Q59" s="1">
        <f t="shared" si="5"/>
        <v>19.714285714285715</v>
      </c>
      <c r="R59" s="1">
        <f t="shared" si="6"/>
        <v>76.714285714285722</v>
      </c>
    </row>
    <row r="60" spans="1:18" x14ac:dyDescent="0.25">
      <c r="A60" t="s">
        <v>159</v>
      </c>
      <c r="B60" s="1">
        <v>10</v>
      </c>
      <c r="E60" s="1">
        <v>58</v>
      </c>
      <c r="F60" s="1">
        <f t="shared" si="7"/>
        <v>18.571428571428573</v>
      </c>
      <c r="G60" s="1">
        <f t="shared" si="8"/>
        <v>76.571428571428569</v>
      </c>
      <c r="I60" t="s">
        <v>162</v>
      </c>
      <c r="J60" s="1">
        <v>4</v>
      </c>
      <c r="L60" t="s">
        <v>162</v>
      </c>
      <c r="M60" s="1">
        <v>4</v>
      </c>
      <c r="P60" s="1">
        <v>58</v>
      </c>
      <c r="Q60" s="1">
        <f t="shared" si="5"/>
        <v>18.571428571428573</v>
      </c>
      <c r="R60" s="1">
        <f t="shared" si="6"/>
        <v>76.571428571428569</v>
      </c>
    </row>
    <row r="61" spans="1:18" x14ac:dyDescent="0.25">
      <c r="A61" t="s">
        <v>160</v>
      </c>
      <c r="B61" s="1">
        <v>7</v>
      </c>
      <c r="E61" s="1">
        <v>59</v>
      </c>
      <c r="F61" s="1">
        <f t="shared" si="7"/>
        <v>17.428571428571427</v>
      </c>
      <c r="G61" s="1">
        <f t="shared" si="8"/>
        <v>76.428571428571431</v>
      </c>
      <c r="I61" t="s">
        <v>141</v>
      </c>
      <c r="J61" s="1">
        <v>4</v>
      </c>
      <c r="L61" t="s">
        <v>141</v>
      </c>
      <c r="M61" s="1">
        <v>4</v>
      </c>
      <c r="P61" s="1">
        <v>59</v>
      </c>
      <c r="Q61" s="1">
        <f t="shared" si="5"/>
        <v>17.428571428571427</v>
      </c>
      <c r="R61" s="1">
        <f t="shared" si="6"/>
        <v>76.428571428571431</v>
      </c>
    </row>
    <row r="62" spans="1:18" x14ac:dyDescent="0.25">
      <c r="A62" t="s">
        <v>161</v>
      </c>
      <c r="B62" s="1">
        <v>9</v>
      </c>
      <c r="E62" s="1">
        <v>60</v>
      </c>
      <c r="F62" s="1">
        <f t="shared" si="7"/>
        <v>16.285714285714285</v>
      </c>
      <c r="G62" s="1">
        <f t="shared" si="8"/>
        <v>76.285714285714278</v>
      </c>
      <c r="I62" t="s">
        <v>148</v>
      </c>
      <c r="J62" s="1">
        <v>4</v>
      </c>
      <c r="L62" t="s">
        <v>148</v>
      </c>
      <c r="M62" s="1">
        <v>4</v>
      </c>
      <c r="P62" s="1">
        <v>60</v>
      </c>
      <c r="Q62" s="1">
        <f t="shared" si="5"/>
        <v>16.285714285714285</v>
      </c>
      <c r="R62" s="1">
        <f t="shared" si="6"/>
        <v>76.285714285714278</v>
      </c>
    </row>
    <row r="63" spans="1:18" x14ac:dyDescent="0.25">
      <c r="B63" s="1">
        <f>SUM(B3:B62)</f>
        <v>594</v>
      </c>
      <c r="E63" s="1">
        <v>61</v>
      </c>
      <c r="F63" s="1">
        <f t="shared" si="7"/>
        <v>15.142857142857142</v>
      </c>
      <c r="G63" s="1">
        <f t="shared" si="8"/>
        <v>76.142857142857139</v>
      </c>
      <c r="M63" s="1">
        <f>SUM(M3:M62)</f>
        <v>594</v>
      </c>
      <c r="P63" s="1">
        <v>61</v>
      </c>
      <c r="Q63" s="1">
        <f t="shared" si="5"/>
        <v>15.142857142857142</v>
      </c>
      <c r="R63" s="1">
        <f t="shared" si="6"/>
        <v>76.142857142857139</v>
      </c>
    </row>
    <row r="64" spans="1:18" x14ac:dyDescent="0.25">
      <c r="E64" s="1">
        <v>62</v>
      </c>
      <c r="F64" s="1">
        <f t="shared" si="7"/>
        <v>14</v>
      </c>
      <c r="G64" s="1">
        <f t="shared" si="8"/>
        <v>76</v>
      </c>
      <c r="P64" s="1">
        <v>62</v>
      </c>
      <c r="Q64" s="1">
        <f t="shared" si="5"/>
        <v>14</v>
      </c>
      <c r="R64" s="1">
        <f t="shared" si="6"/>
        <v>76</v>
      </c>
    </row>
    <row r="65" spans="1:18" x14ac:dyDescent="0.25">
      <c r="A65" t="s">
        <v>118</v>
      </c>
      <c r="B65" s="1">
        <f ca="1">INT((RAND()*10)+1)</f>
        <v>4</v>
      </c>
      <c r="E65" s="1">
        <v>63</v>
      </c>
      <c r="F65" s="1">
        <f t="shared" si="7"/>
        <v>12.857142857142858</v>
      </c>
      <c r="G65" s="1">
        <f t="shared" si="8"/>
        <v>75.857142857142861</v>
      </c>
      <c r="P65" s="1">
        <v>63</v>
      </c>
      <c r="Q65" s="1">
        <f t="shared" si="5"/>
        <v>12.857142857142858</v>
      </c>
      <c r="R65" s="1">
        <f t="shared" si="6"/>
        <v>75.857142857142861</v>
      </c>
    </row>
    <row r="66" spans="1:18" x14ac:dyDescent="0.25">
      <c r="E66" s="1">
        <v>64</v>
      </c>
      <c r="F66" s="1">
        <f t="shared" ref="F66:F77" si="9">($D$3-(8*E66))/7</f>
        <v>11.714285714285714</v>
      </c>
      <c r="G66" s="1">
        <f t="shared" ref="G66:G77" si="10">E66+F66</f>
        <v>75.714285714285708</v>
      </c>
      <c r="P66" s="1">
        <v>64</v>
      </c>
      <c r="Q66" s="1">
        <f t="shared" si="5"/>
        <v>11.714285714285714</v>
      </c>
      <c r="R66" s="1">
        <f t="shared" si="6"/>
        <v>75.714285714285708</v>
      </c>
    </row>
    <row r="67" spans="1:18" x14ac:dyDescent="0.25">
      <c r="E67" s="1">
        <v>65</v>
      </c>
      <c r="F67" s="1">
        <f t="shared" si="9"/>
        <v>10.571428571428571</v>
      </c>
      <c r="G67" s="1">
        <f t="shared" si="10"/>
        <v>75.571428571428569</v>
      </c>
      <c r="P67" s="1">
        <v>65</v>
      </c>
      <c r="Q67" s="1">
        <f t="shared" si="5"/>
        <v>10.571428571428571</v>
      </c>
      <c r="R67" s="1">
        <f t="shared" si="6"/>
        <v>75.571428571428569</v>
      </c>
    </row>
    <row r="68" spans="1:18" x14ac:dyDescent="0.25">
      <c r="E68" s="1">
        <v>66</v>
      </c>
      <c r="F68" s="1">
        <f t="shared" si="9"/>
        <v>9.4285714285714288</v>
      </c>
      <c r="G68" s="1">
        <f t="shared" si="10"/>
        <v>75.428571428571431</v>
      </c>
      <c r="P68" s="1">
        <v>66</v>
      </c>
      <c r="Q68" s="1">
        <f t="shared" si="5"/>
        <v>9.4285714285714288</v>
      </c>
      <c r="R68" s="1">
        <f t="shared" si="6"/>
        <v>75.428571428571431</v>
      </c>
    </row>
    <row r="69" spans="1:18" x14ac:dyDescent="0.25">
      <c r="E69" s="1">
        <v>67</v>
      </c>
      <c r="F69" s="1">
        <f t="shared" si="9"/>
        <v>8.2857142857142865</v>
      </c>
      <c r="G69" s="1">
        <f t="shared" si="10"/>
        <v>75.285714285714292</v>
      </c>
      <c r="P69" s="1">
        <v>67</v>
      </c>
      <c r="Q69" s="1">
        <f t="shared" si="5"/>
        <v>8.2857142857142865</v>
      </c>
      <c r="R69" s="1">
        <f t="shared" si="6"/>
        <v>75.285714285714292</v>
      </c>
    </row>
    <row r="70" spans="1:18" x14ac:dyDescent="0.25">
      <c r="E70" s="1">
        <v>68</v>
      </c>
      <c r="F70" s="1">
        <f t="shared" si="9"/>
        <v>7.1428571428571432</v>
      </c>
      <c r="G70" s="1">
        <f t="shared" si="10"/>
        <v>75.142857142857139</v>
      </c>
      <c r="P70" s="1">
        <v>68</v>
      </c>
      <c r="Q70" s="1">
        <f t="shared" si="5"/>
        <v>7.1428571428571432</v>
      </c>
      <c r="R70" s="1">
        <f t="shared" si="6"/>
        <v>75.142857142857139</v>
      </c>
    </row>
    <row r="71" spans="1:18" x14ac:dyDescent="0.25">
      <c r="E71" s="1">
        <v>69</v>
      </c>
      <c r="F71" s="1">
        <f t="shared" si="9"/>
        <v>6</v>
      </c>
      <c r="G71" s="1">
        <f t="shared" si="10"/>
        <v>75</v>
      </c>
      <c r="P71" s="1">
        <v>69</v>
      </c>
      <c r="Q71" s="1">
        <f t="shared" si="5"/>
        <v>6</v>
      </c>
      <c r="R71" s="1">
        <f t="shared" si="6"/>
        <v>75</v>
      </c>
    </row>
    <row r="72" spans="1:18" x14ac:dyDescent="0.25">
      <c r="E72" s="1">
        <v>70</v>
      </c>
      <c r="F72" s="1">
        <f t="shared" si="9"/>
        <v>4.8571428571428568</v>
      </c>
      <c r="G72" s="1">
        <f t="shared" si="10"/>
        <v>74.857142857142861</v>
      </c>
      <c r="P72" s="1">
        <v>70</v>
      </c>
      <c r="Q72" s="1">
        <f t="shared" si="5"/>
        <v>4.8571428571428568</v>
      </c>
      <c r="R72" s="1">
        <f t="shared" si="6"/>
        <v>74.857142857142861</v>
      </c>
    </row>
    <row r="73" spans="1:18" x14ac:dyDescent="0.25">
      <c r="E73" s="1">
        <v>71</v>
      </c>
      <c r="F73" s="1">
        <f t="shared" si="9"/>
        <v>3.7142857142857144</v>
      </c>
      <c r="G73" s="1">
        <f t="shared" si="10"/>
        <v>74.714285714285708</v>
      </c>
      <c r="P73" s="1">
        <v>71</v>
      </c>
      <c r="Q73" s="1">
        <f t="shared" si="5"/>
        <v>3.7142857142857144</v>
      </c>
      <c r="R73" s="1">
        <f t="shared" si="6"/>
        <v>74.714285714285708</v>
      </c>
    </row>
    <row r="74" spans="1:18" x14ac:dyDescent="0.25">
      <c r="E74" s="1">
        <v>72</v>
      </c>
      <c r="F74" s="1">
        <f t="shared" si="9"/>
        <v>2.5714285714285716</v>
      </c>
      <c r="G74" s="1">
        <f t="shared" si="10"/>
        <v>74.571428571428569</v>
      </c>
      <c r="P74" s="1">
        <v>72</v>
      </c>
      <c r="Q74" s="1">
        <f t="shared" si="5"/>
        <v>2.5714285714285716</v>
      </c>
      <c r="R74" s="1">
        <f t="shared" si="6"/>
        <v>74.571428571428569</v>
      </c>
    </row>
    <row r="75" spans="1:18" x14ac:dyDescent="0.25">
      <c r="E75" s="1">
        <v>73</v>
      </c>
      <c r="F75" s="1">
        <f t="shared" si="9"/>
        <v>1.4285714285714286</v>
      </c>
      <c r="G75" s="1">
        <f t="shared" si="10"/>
        <v>74.428571428571431</v>
      </c>
      <c r="P75" s="1">
        <v>73</v>
      </c>
      <c r="Q75" s="1">
        <f t="shared" si="5"/>
        <v>1.4285714285714286</v>
      </c>
      <c r="R75" s="1">
        <f t="shared" si="6"/>
        <v>74.428571428571431</v>
      </c>
    </row>
    <row r="76" spans="1:18" x14ac:dyDescent="0.25">
      <c r="E76" s="1">
        <v>74</v>
      </c>
      <c r="F76" s="1">
        <f t="shared" si="9"/>
        <v>0.2857142857142857</v>
      </c>
      <c r="G76" s="1">
        <f t="shared" si="10"/>
        <v>74.285714285714292</v>
      </c>
      <c r="P76" s="1">
        <v>74</v>
      </c>
      <c r="Q76" s="1">
        <f t="shared" si="5"/>
        <v>0.2857142857142857</v>
      </c>
      <c r="R76" s="1">
        <f t="shared" si="6"/>
        <v>74.285714285714292</v>
      </c>
    </row>
    <row r="77" spans="1:18" x14ac:dyDescent="0.25">
      <c r="E77" s="1">
        <v>75</v>
      </c>
      <c r="F77" s="1">
        <f t="shared" si="9"/>
        <v>-0.8571428571428571</v>
      </c>
      <c r="G77" s="1">
        <f t="shared" si="10"/>
        <v>74.142857142857139</v>
      </c>
      <c r="P77" s="1">
        <v>75</v>
      </c>
      <c r="Q77" s="1">
        <f t="shared" si="5"/>
        <v>-0.8571428571428571</v>
      </c>
      <c r="R77" s="1">
        <f t="shared" si="6"/>
        <v>74.142857142857139</v>
      </c>
    </row>
    <row r="81" spans="1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I81" s="1">
        <v>9</v>
      </c>
      <c r="J81" s="1">
        <v>10</v>
      </c>
      <c r="K81">
        <v>11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1:64" x14ac:dyDescent="0.25">
      <c r="A82">
        <v>1</v>
      </c>
      <c r="B82" s="1">
        <v>2</v>
      </c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I82" s="1">
        <v>0</v>
      </c>
      <c r="J82" s="1">
        <v>0</v>
      </c>
      <c r="K82">
        <v>0</v>
      </c>
      <c r="L82" s="1">
        <v>12</v>
      </c>
      <c r="M82">
        <v>13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  <row r="83" spans="1:64" x14ac:dyDescent="0.25">
      <c r="A83">
        <v>0</v>
      </c>
      <c r="B83" s="1">
        <v>0</v>
      </c>
      <c r="L83" s="1">
        <v>0</v>
      </c>
      <c r="M83">
        <v>0</v>
      </c>
    </row>
  </sheetData>
  <sortState xmlns:xlrd2="http://schemas.microsoft.com/office/spreadsheetml/2017/richdata2" ref="I3:J62">
    <sortCondition descending="1" ref="J3:J62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398F-B86D-4199-B8A3-181A2B374F68}">
  <dimension ref="A1:U43"/>
  <sheetViews>
    <sheetView workbookViewId="0">
      <selection activeCell="X10" sqref="X10"/>
    </sheetView>
  </sheetViews>
  <sheetFormatPr defaultRowHeight="15" x14ac:dyDescent="0.25"/>
  <cols>
    <col min="2" max="2" width="9.140625" style="1"/>
    <col min="3" max="3" width="4.7109375" customWidth="1"/>
    <col min="4" max="4" width="6.7109375" customWidth="1"/>
    <col min="16" max="20" width="4.7109375" customWidth="1"/>
  </cols>
  <sheetData>
    <row r="1" spans="1:20" x14ac:dyDescent="0.25">
      <c r="D1" t="s">
        <v>25</v>
      </c>
      <c r="K1" s="30"/>
      <c r="M1" s="30"/>
      <c r="N1" t="s">
        <v>50</v>
      </c>
      <c r="O1" s="30">
        <v>15</v>
      </c>
      <c r="Q1" s="55" t="s">
        <v>119</v>
      </c>
      <c r="R1" s="55"/>
    </row>
    <row r="2" spans="1:20" ht="15.75" thickBot="1" x14ac:dyDescent="0.3">
      <c r="A2" s="17" t="s">
        <v>20</v>
      </c>
      <c r="B2" s="14" t="s">
        <v>21</v>
      </c>
      <c r="D2" s="14" t="s">
        <v>0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Q2" t="s">
        <v>31</v>
      </c>
    </row>
    <row r="3" spans="1:20" x14ac:dyDescent="0.25">
      <c r="A3" s="20" t="s">
        <v>12</v>
      </c>
      <c r="B3" s="21">
        <v>10</v>
      </c>
      <c r="D3" s="15">
        <v>1</v>
      </c>
      <c r="E3" s="20" t="s">
        <v>12</v>
      </c>
      <c r="F3" s="20" t="s">
        <v>12</v>
      </c>
      <c r="G3" s="20" t="s">
        <v>12</v>
      </c>
      <c r="H3" s="20" t="s">
        <v>12</v>
      </c>
      <c r="I3" s="20" t="s">
        <v>12</v>
      </c>
      <c r="J3" s="20" t="s">
        <v>12</v>
      </c>
      <c r="K3" s="20" t="s">
        <v>12</v>
      </c>
      <c r="L3" s="20" t="s">
        <v>12</v>
      </c>
      <c r="M3" s="20" t="s">
        <v>12</v>
      </c>
      <c r="N3" s="20" t="s">
        <v>12</v>
      </c>
      <c r="O3" s="7"/>
      <c r="R3" t="s">
        <v>30</v>
      </c>
      <c r="S3" t="s">
        <v>34</v>
      </c>
    </row>
    <row r="4" spans="1:20" x14ac:dyDescent="0.25">
      <c r="A4" s="3" t="s">
        <v>13</v>
      </c>
      <c r="B4" s="4">
        <v>8</v>
      </c>
      <c r="D4" s="16">
        <v>2</v>
      </c>
      <c r="E4" s="26" t="s">
        <v>23</v>
      </c>
      <c r="F4" s="26" t="s">
        <v>23</v>
      </c>
      <c r="G4" s="26" t="s">
        <v>23</v>
      </c>
      <c r="H4" s="26" t="s">
        <v>23</v>
      </c>
      <c r="I4" s="26" t="s">
        <v>23</v>
      </c>
      <c r="J4" s="26" t="s">
        <v>23</v>
      </c>
      <c r="K4" s="26" t="s">
        <v>23</v>
      </c>
      <c r="L4" s="26" t="s">
        <v>23</v>
      </c>
      <c r="M4" s="26" t="s">
        <v>23</v>
      </c>
      <c r="N4" s="26" t="s">
        <v>23</v>
      </c>
      <c r="O4" s="2"/>
      <c r="R4" t="s">
        <v>32</v>
      </c>
      <c r="S4" t="s">
        <v>33</v>
      </c>
    </row>
    <row r="5" spans="1:20" x14ac:dyDescent="0.25">
      <c r="A5" s="5" t="s">
        <v>14</v>
      </c>
      <c r="B5" s="6">
        <v>6</v>
      </c>
      <c r="D5" s="16">
        <v>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2"/>
      <c r="N5" s="2"/>
      <c r="O5" s="2"/>
      <c r="Q5" t="s">
        <v>35</v>
      </c>
    </row>
    <row r="6" spans="1:20" x14ac:dyDescent="0.25">
      <c r="A6" s="8" t="s">
        <v>15</v>
      </c>
      <c r="B6" s="9">
        <v>7</v>
      </c>
      <c r="D6" s="16">
        <v>4</v>
      </c>
      <c r="E6" s="22" t="s">
        <v>19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/>
      <c r="N6" s="2"/>
      <c r="O6" s="2"/>
      <c r="R6" t="s">
        <v>29</v>
      </c>
    </row>
    <row r="7" spans="1:20" x14ac:dyDescent="0.25">
      <c r="A7" s="10" t="s">
        <v>16</v>
      </c>
      <c r="B7" s="11">
        <v>6</v>
      </c>
      <c r="D7" s="16">
        <v>5</v>
      </c>
      <c r="E7" s="24" t="s">
        <v>22</v>
      </c>
      <c r="F7" s="24" t="s">
        <v>22</v>
      </c>
      <c r="G7" s="24" t="s">
        <v>22</v>
      </c>
      <c r="H7" s="24" t="s">
        <v>22</v>
      </c>
      <c r="I7" s="24" t="s">
        <v>22</v>
      </c>
      <c r="J7" s="24" t="s">
        <v>22</v>
      </c>
      <c r="K7" s="24" t="s">
        <v>22</v>
      </c>
      <c r="L7" s="24" t="s">
        <v>22</v>
      </c>
      <c r="M7" s="2"/>
      <c r="N7" s="2"/>
      <c r="O7" s="2"/>
      <c r="Q7" t="s">
        <v>36</v>
      </c>
    </row>
    <row r="8" spans="1:20" x14ac:dyDescent="0.25">
      <c r="A8" s="12" t="s">
        <v>17</v>
      </c>
      <c r="B8" s="13">
        <v>5</v>
      </c>
      <c r="D8" s="16">
        <v>6</v>
      </c>
      <c r="E8" s="28" t="s">
        <v>24</v>
      </c>
      <c r="F8" s="28" t="s">
        <v>24</v>
      </c>
      <c r="G8" s="28" t="s">
        <v>24</v>
      </c>
      <c r="H8" s="28" t="s">
        <v>24</v>
      </c>
      <c r="I8" s="28" t="s">
        <v>24</v>
      </c>
      <c r="J8" s="28" t="s">
        <v>24</v>
      </c>
      <c r="K8" s="28" t="s">
        <v>24</v>
      </c>
      <c r="L8" s="28" t="s">
        <v>24</v>
      </c>
      <c r="M8" s="2"/>
      <c r="N8" s="2"/>
      <c r="O8" s="2"/>
      <c r="R8" t="s">
        <v>52</v>
      </c>
    </row>
    <row r="9" spans="1:20" x14ac:dyDescent="0.25">
      <c r="A9" s="18" t="s">
        <v>18</v>
      </c>
      <c r="B9" s="19">
        <v>6</v>
      </c>
      <c r="D9" s="16">
        <v>7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2"/>
      <c r="M9" s="2"/>
      <c r="N9" s="2"/>
      <c r="O9" s="2"/>
      <c r="S9" t="s">
        <v>37</v>
      </c>
    </row>
    <row r="10" spans="1:20" x14ac:dyDescent="0.25">
      <c r="A10" s="22" t="s">
        <v>19</v>
      </c>
      <c r="B10" s="23">
        <v>8</v>
      </c>
      <c r="D10" s="16">
        <v>8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2"/>
      <c r="L10" s="2"/>
      <c r="M10" s="2"/>
      <c r="N10" s="2"/>
      <c r="O10" s="2"/>
      <c r="T10" t="s">
        <v>38</v>
      </c>
    </row>
    <row r="11" spans="1:20" x14ac:dyDescent="0.25">
      <c r="A11" s="24" t="s">
        <v>22</v>
      </c>
      <c r="B11" s="25">
        <v>8</v>
      </c>
      <c r="S11" t="s">
        <v>56</v>
      </c>
    </row>
    <row r="12" spans="1:20" x14ac:dyDescent="0.25">
      <c r="A12" s="26" t="s">
        <v>23</v>
      </c>
      <c r="B12" s="27">
        <v>10</v>
      </c>
      <c r="D12" t="s">
        <v>26</v>
      </c>
      <c r="J12" t="s">
        <v>48</v>
      </c>
      <c r="K12" s="30">
        <f>O1</f>
        <v>15</v>
      </c>
      <c r="L12" t="s">
        <v>49</v>
      </c>
      <c r="M12" s="30">
        <v>6</v>
      </c>
      <c r="N12" t="s">
        <v>50</v>
      </c>
      <c r="O12" s="30">
        <f>K12-M12</f>
        <v>9</v>
      </c>
      <c r="T12" t="s">
        <v>44</v>
      </c>
    </row>
    <row r="13" spans="1:20" ht="15.75" thickBot="1" x14ac:dyDescent="0.3">
      <c r="A13" s="28" t="s">
        <v>24</v>
      </c>
      <c r="B13" s="29">
        <v>8</v>
      </c>
      <c r="D13" s="14" t="s">
        <v>0</v>
      </c>
      <c r="E13" s="17" t="s">
        <v>1</v>
      </c>
      <c r="F13" s="17" t="s">
        <v>2</v>
      </c>
      <c r="G13" s="17" t="s">
        <v>3</v>
      </c>
      <c r="H13" s="17" t="s">
        <v>4</v>
      </c>
      <c r="I13" s="17" t="s">
        <v>5</v>
      </c>
      <c r="J13" s="17" t="s">
        <v>6</v>
      </c>
      <c r="K13" s="17" t="s">
        <v>7</v>
      </c>
      <c r="L13" s="17" t="s">
        <v>8</v>
      </c>
      <c r="M13" s="17" t="s">
        <v>9</v>
      </c>
      <c r="N13" s="17" t="s">
        <v>10</v>
      </c>
      <c r="O13" s="17" t="s">
        <v>11</v>
      </c>
      <c r="S13" t="s">
        <v>64</v>
      </c>
    </row>
    <row r="14" spans="1:20" x14ac:dyDescent="0.25">
      <c r="B14" s="1">
        <f>SUM(B3:B13)</f>
        <v>82</v>
      </c>
      <c r="D14" s="15">
        <v>1</v>
      </c>
      <c r="E14" s="20" t="s">
        <v>12</v>
      </c>
      <c r="F14" s="20" t="s">
        <v>12</v>
      </c>
      <c r="G14" s="20" t="s">
        <v>12</v>
      </c>
      <c r="H14" s="20" t="s">
        <v>12</v>
      </c>
      <c r="I14" s="20" t="s">
        <v>12</v>
      </c>
      <c r="J14" s="20" t="s">
        <v>12</v>
      </c>
      <c r="K14" s="20" t="s">
        <v>12</v>
      </c>
      <c r="L14" s="20" t="s">
        <v>12</v>
      </c>
      <c r="M14" s="20" t="s">
        <v>12</v>
      </c>
      <c r="N14" s="20" t="s">
        <v>12</v>
      </c>
      <c r="O14" s="7"/>
      <c r="T14" t="s">
        <v>46</v>
      </c>
    </row>
    <row r="15" spans="1:20" x14ac:dyDescent="0.25">
      <c r="D15" s="16">
        <v>2</v>
      </c>
      <c r="E15" s="26" t="s">
        <v>23</v>
      </c>
      <c r="F15" s="26" t="s">
        <v>23</v>
      </c>
      <c r="G15" s="26" t="s">
        <v>23</v>
      </c>
      <c r="H15" s="26" t="s">
        <v>23</v>
      </c>
      <c r="I15" s="26" t="s">
        <v>23</v>
      </c>
      <c r="J15" s="26" t="s">
        <v>23</v>
      </c>
      <c r="K15" s="26" t="s">
        <v>23</v>
      </c>
      <c r="L15" s="26" t="s">
        <v>23</v>
      </c>
      <c r="M15" s="26" t="s">
        <v>23</v>
      </c>
      <c r="N15" s="26" t="s">
        <v>23</v>
      </c>
      <c r="O15" s="2"/>
      <c r="S15" t="s">
        <v>57</v>
      </c>
    </row>
    <row r="16" spans="1:20" x14ac:dyDescent="0.25">
      <c r="D16" s="16">
        <v>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10" t="s">
        <v>16</v>
      </c>
      <c r="N16" s="10" t="s">
        <v>16</v>
      </c>
      <c r="O16" s="2"/>
      <c r="T16" t="s">
        <v>39</v>
      </c>
    </row>
    <row r="17" spans="4:21" x14ac:dyDescent="0.25">
      <c r="D17" s="16">
        <v>4</v>
      </c>
      <c r="E17" s="10" t="s">
        <v>16</v>
      </c>
      <c r="F17" s="10" t="s">
        <v>16</v>
      </c>
      <c r="G17" s="10" t="s">
        <v>16</v>
      </c>
      <c r="H17" s="10" t="s">
        <v>16</v>
      </c>
      <c r="I17" s="22" t="s">
        <v>19</v>
      </c>
      <c r="J17" s="22" t="s">
        <v>19</v>
      </c>
      <c r="K17" s="22" t="s">
        <v>19</v>
      </c>
      <c r="L17" s="22" t="s">
        <v>19</v>
      </c>
      <c r="M17" s="22" t="s">
        <v>19</v>
      </c>
      <c r="N17" s="22" t="s">
        <v>19</v>
      </c>
      <c r="O17" s="2"/>
      <c r="U17" t="s">
        <v>40</v>
      </c>
    </row>
    <row r="18" spans="4:21" x14ac:dyDescent="0.25">
      <c r="D18" s="16">
        <v>5</v>
      </c>
      <c r="E18" s="22" t="s">
        <v>19</v>
      </c>
      <c r="F18" s="22" t="s">
        <v>19</v>
      </c>
      <c r="G18" s="24" t="s">
        <v>22</v>
      </c>
      <c r="H18" s="24" t="s">
        <v>22</v>
      </c>
      <c r="I18" s="24" t="s">
        <v>22</v>
      </c>
      <c r="J18" s="24" t="s">
        <v>22</v>
      </c>
      <c r="K18" s="24" t="s">
        <v>22</v>
      </c>
      <c r="L18" s="24" t="s">
        <v>22</v>
      </c>
      <c r="M18" s="24" t="s">
        <v>22</v>
      </c>
      <c r="N18" s="24" t="s">
        <v>22</v>
      </c>
      <c r="O18" s="2"/>
      <c r="U18" t="s">
        <v>42</v>
      </c>
    </row>
    <row r="19" spans="4:21" x14ac:dyDescent="0.25">
      <c r="D19" s="16">
        <v>6</v>
      </c>
      <c r="E19" s="28" t="s">
        <v>24</v>
      </c>
      <c r="F19" s="28" t="s">
        <v>24</v>
      </c>
      <c r="G19" s="28" t="s">
        <v>24</v>
      </c>
      <c r="H19" s="28" t="s">
        <v>24</v>
      </c>
      <c r="I19" s="28" t="s">
        <v>24</v>
      </c>
      <c r="J19" s="28" t="s">
        <v>24</v>
      </c>
      <c r="K19" s="28" t="s">
        <v>24</v>
      </c>
      <c r="L19" s="28" t="s">
        <v>24</v>
      </c>
      <c r="M19" s="2"/>
      <c r="N19" s="2"/>
      <c r="O19" s="2"/>
      <c r="T19" t="s">
        <v>41</v>
      </c>
    </row>
    <row r="20" spans="4:21" x14ac:dyDescent="0.25">
      <c r="D20" s="16">
        <v>7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2"/>
      <c r="M20" s="2"/>
      <c r="N20" s="2"/>
      <c r="O20" s="2"/>
      <c r="U20" t="s">
        <v>43</v>
      </c>
    </row>
    <row r="21" spans="4:21" x14ac:dyDescent="0.25">
      <c r="D21" s="16">
        <v>8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2"/>
      <c r="L21" s="2"/>
      <c r="M21" s="2"/>
      <c r="N21" s="2"/>
      <c r="O21" s="2"/>
      <c r="T21" t="s">
        <v>59</v>
      </c>
    </row>
    <row r="22" spans="4:21" x14ac:dyDescent="0.25">
      <c r="S22" t="s">
        <v>58</v>
      </c>
    </row>
    <row r="23" spans="4:21" x14ac:dyDescent="0.25">
      <c r="D23" t="s">
        <v>27</v>
      </c>
      <c r="J23" t="s">
        <v>48</v>
      </c>
      <c r="K23" s="30">
        <f>O12</f>
        <v>9</v>
      </c>
      <c r="L23" t="s">
        <v>49</v>
      </c>
      <c r="M23" s="30">
        <v>6</v>
      </c>
      <c r="N23" t="s">
        <v>50</v>
      </c>
      <c r="O23" s="30">
        <f>K23-M23</f>
        <v>3</v>
      </c>
      <c r="R23" t="s">
        <v>53</v>
      </c>
    </row>
    <row r="24" spans="4:21" ht="15.75" thickBot="1" x14ac:dyDescent="0.3">
      <c r="D24" s="14" t="s">
        <v>0</v>
      </c>
      <c r="E24" s="17" t="s">
        <v>1</v>
      </c>
      <c r="F24" s="17" t="s">
        <v>2</v>
      </c>
      <c r="G24" s="17" t="s">
        <v>3</v>
      </c>
      <c r="H24" s="17" t="s">
        <v>4</v>
      </c>
      <c r="I24" s="17" t="s">
        <v>5</v>
      </c>
      <c r="J24" s="17" t="s">
        <v>6</v>
      </c>
      <c r="K24" s="17" t="s">
        <v>7</v>
      </c>
      <c r="L24" s="17" t="s">
        <v>8</v>
      </c>
      <c r="M24" s="17" t="s">
        <v>9</v>
      </c>
      <c r="N24" s="17" t="s">
        <v>10</v>
      </c>
      <c r="O24" s="17" t="s">
        <v>11</v>
      </c>
      <c r="S24" t="s">
        <v>68</v>
      </c>
    </row>
    <row r="25" spans="4:21" x14ac:dyDescent="0.25">
      <c r="D25" s="15">
        <v>1</v>
      </c>
      <c r="E25" s="20" t="s">
        <v>12</v>
      </c>
      <c r="F25" s="20" t="s">
        <v>12</v>
      </c>
      <c r="G25" s="20" t="s">
        <v>12</v>
      </c>
      <c r="H25" s="20" t="s">
        <v>12</v>
      </c>
      <c r="I25" s="20" t="s">
        <v>12</v>
      </c>
      <c r="J25" s="20" t="s">
        <v>12</v>
      </c>
      <c r="K25" s="20" t="s">
        <v>12</v>
      </c>
      <c r="L25" s="20" t="s">
        <v>12</v>
      </c>
      <c r="M25" s="20" t="s">
        <v>12</v>
      </c>
      <c r="N25" s="20" t="s">
        <v>12</v>
      </c>
      <c r="O25" s="7"/>
      <c r="S25" t="s">
        <v>69</v>
      </c>
    </row>
    <row r="26" spans="4:21" x14ac:dyDescent="0.25">
      <c r="D26" s="16">
        <v>2</v>
      </c>
      <c r="E26" s="26" t="s">
        <v>23</v>
      </c>
      <c r="F26" s="26" t="s">
        <v>23</v>
      </c>
      <c r="G26" s="26" t="s">
        <v>23</v>
      </c>
      <c r="H26" s="26" t="s">
        <v>23</v>
      </c>
      <c r="I26" s="26" t="s">
        <v>23</v>
      </c>
      <c r="J26" s="26" t="s">
        <v>23</v>
      </c>
      <c r="K26" s="26" t="s">
        <v>23</v>
      </c>
      <c r="L26" s="26" t="s">
        <v>23</v>
      </c>
      <c r="M26" s="26" t="s">
        <v>23</v>
      </c>
      <c r="N26" s="26" t="s">
        <v>23</v>
      </c>
      <c r="O26" s="2"/>
      <c r="S26" t="s">
        <v>54</v>
      </c>
    </row>
    <row r="27" spans="4:21" x14ac:dyDescent="0.25">
      <c r="D27" s="16">
        <v>3</v>
      </c>
      <c r="E27" s="3" t="s">
        <v>13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10" t="s">
        <v>16</v>
      </c>
      <c r="N27" s="10" t="s">
        <v>16</v>
      </c>
      <c r="O27" s="2"/>
      <c r="S27" t="s">
        <v>55</v>
      </c>
    </row>
    <row r="28" spans="4:21" x14ac:dyDescent="0.25">
      <c r="D28" s="16">
        <v>4</v>
      </c>
      <c r="E28" s="10" t="s">
        <v>16</v>
      </c>
      <c r="F28" s="10" t="s">
        <v>16</v>
      </c>
      <c r="G28" s="10" t="s">
        <v>16</v>
      </c>
      <c r="H28" s="10" t="s">
        <v>16</v>
      </c>
      <c r="I28" s="22" t="s">
        <v>19</v>
      </c>
      <c r="J28" s="22" t="s">
        <v>19</v>
      </c>
      <c r="K28" s="22" t="s">
        <v>19</v>
      </c>
      <c r="L28" s="22" t="s">
        <v>19</v>
      </c>
      <c r="M28" s="22" t="s">
        <v>19</v>
      </c>
      <c r="N28" s="22" t="s">
        <v>19</v>
      </c>
      <c r="O28" s="2"/>
      <c r="T28" t="s">
        <v>60</v>
      </c>
    </row>
    <row r="29" spans="4:21" x14ac:dyDescent="0.25">
      <c r="D29" s="16">
        <v>5</v>
      </c>
      <c r="E29" s="22" t="s">
        <v>19</v>
      </c>
      <c r="F29" s="22" t="s">
        <v>19</v>
      </c>
      <c r="G29" s="24" t="s">
        <v>22</v>
      </c>
      <c r="H29" s="24" t="s">
        <v>22</v>
      </c>
      <c r="I29" s="24" t="s">
        <v>22</v>
      </c>
      <c r="J29" s="24" t="s">
        <v>22</v>
      </c>
      <c r="K29" s="24" t="s">
        <v>22</v>
      </c>
      <c r="L29" s="24" t="s">
        <v>22</v>
      </c>
      <c r="M29" s="24" t="s">
        <v>22</v>
      </c>
      <c r="N29" s="24" t="s">
        <v>22</v>
      </c>
      <c r="O29" s="2"/>
      <c r="U29" t="s">
        <v>62</v>
      </c>
    </row>
    <row r="30" spans="4:21" x14ac:dyDescent="0.25">
      <c r="D30" s="16">
        <v>6</v>
      </c>
      <c r="E30" s="28" t="s">
        <v>24</v>
      </c>
      <c r="F30" s="28" t="s">
        <v>24</v>
      </c>
      <c r="G30" s="28" t="s">
        <v>24</v>
      </c>
      <c r="H30" s="28" t="s">
        <v>24</v>
      </c>
      <c r="I30" s="28" t="s">
        <v>24</v>
      </c>
      <c r="J30" s="28" t="s">
        <v>24</v>
      </c>
      <c r="K30" s="28" t="s">
        <v>24</v>
      </c>
      <c r="L30" s="28" t="s">
        <v>24</v>
      </c>
      <c r="M30" s="18" t="s">
        <v>18</v>
      </c>
      <c r="N30" s="18" t="s">
        <v>18</v>
      </c>
      <c r="O30" s="2"/>
      <c r="T30" t="s">
        <v>61</v>
      </c>
    </row>
    <row r="31" spans="4:21" x14ac:dyDescent="0.25">
      <c r="D31" s="16">
        <v>7</v>
      </c>
      <c r="E31" s="18" t="s">
        <v>18</v>
      </c>
      <c r="F31" s="18" t="s">
        <v>18</v>
      </c>
      <c r="G31" s="18" t="s">
        <v>18</v>
      </c>
      <c r="H31" s="18" t="s">
        <v>18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  <c r="N31" s="8" t="s">
        <v>15</v>
      </c>
      <c r="O31" s="2"/>
      <c r="U31" t="s">
        <v>63</v>
      </c>
    </row>
    <row r="32" spans="4:21" x14ac:dyDescent="0.25">
      <c r="D32" s="16">
        <v>8</v>
      </c>
      <c r="E32" s="8" t="s">
        <v>15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2"/>
      <c r="M32" s="2"/>
      <c r="N32" s="2"/>
      <c r="O32" s="2"/>
      <c r="S32" t="s">
        <v>65</v>
      </c>
    </row>
    <row r="33" spans="4:19" x14ac:dyDescent="0.25">
      <c r="S33" t="s">
        <v>66</v>
      </c>
    </row>
    <row r="34" spans="4:19" x14ac:dyDescent="0.25">
      <c r="D34" t="s">
        <v>47</v>
      </c>
      <c r="J34" t="s">
        <v>48</v>
      </c>
      <c r="K34" s="30">
        <v>3</v>
      </c>
      <c r="L34" t="s">
        <v>49</v>
      </c>
      <c r="M34" s="30">
        <v>5</v>
      </c>
      <c r="N34" t="s">
        <v>50</v>
      </c>
      <c r="O34" s="31" t="s">
        <v>51</v>
      </c>
      <c r="S34" t="s">
        <v>67</v>
      </c>
    </row>
    <row r="35" spans="4:19" ht="15.75" thickBot="1" x14ac:dyDescent="0.3">
      <c r="D35" s="14" t="s">
        <v>0</v>
      </c>
      <c r="E35" s="17" t="s">
        <v>1</v>
      </c>
      <c r="F35" s="17" t="s">
        <v>2</v>
      </c>
      <c r="G35" s="17" t="s">
        <v>3</v>
      </c>
      <c r="H35" s="17" t="s">
        <v>4</v>
      </c>
      <c r="I35" s="17" t="s">
        <v>5</v>
      </c>
      <c r="J35" s="17" t="s">
        <v>6</v>
      </c>
      <c r="K35" s="17" t="s">
        <v>7</v>
      </c>
      <c r="L35" s="17" t="s">
        <v>8</v>
      </c>
      <c r="M35" s="17" t="s">
        <v>9</v>
      </c>
      <c r="N35" s="17" t="s">
        <v>10</v>
      </c>
      <c r="O35" s="17" t="s">
        <v>11</v>
      </c>
    </row>
    <row r="36" spans="4:19" x14ac:dyDescent="0.25">
      <c r="D36" s="15">
        <v>1</v>
      </c>
      <c r="E36" s="20" t="s">
        <v>12</v>
      </c>
      <c r="F36" s="20" t="s">
        <v>12</v>
      </c>
      <c r="G36" s="20" t="s">
        <v>12</v>
      </c>
      <c r="H36" s="20" t="s">
        <v>12</v>
      </c>
      <c r="I36" s="20" t="s">
        <v>12</v>
      </c>
      <c r="J36" s="20" t="s">
        <v>12</v>
      </c>
      <c r="K36" s="20" t="s">
        <v>12</v>
      </c>
      <c r="L36" s="20" t="s">
        <v>12</v>
      </c>
      <c r="M36" s="20" t="s">
        <v>12</v>
      </c>
      <c r="N36" s="20" t="s">
        <v>12</v>
      </c>
      <c r="O36" s="26" t="s">
        <v>23</v>
      </c>
    </row>
    <row r="37" spans="4:19" x14ac:dyDescent="0.25">
      <c r="D37" s="16">
        <v>2</v>
      </c>
      <c r="E37" s="26" t="s">
        <v>23</v>
      </c>
      <c r="F37" s="26" t="s">
        <v>23</v>
      </c>
      <c r="G37" s="26" t="s">
        <v>23</v>
      </c>
      <c r="H37" s="26" t="s">
        <v>23</v>
      </c>
      <c r="I37" s="26" t="s">
        <v>23</v>
      </c>
      <c r="J37" s="26" t="s">
        <v>23</v>
      </c>
      <c r="K37" s="26" t="s">
        <v>23</v>
      </c>
      <c r="L37" s="26" t="s">
        <v>23</v>
      </c>
      <c r="M37" s="26" t="s">
        <v>23</v>
      </c>
      <c r="N37" s="3" t="s">
        <v>13</v>
      </c>
      <c r="O37" s="3" t="s">
        <v>13</v>
      </c>
    </row>
    <row r="38" spans="4:19" x14ac:dyDescent="0.25">
      <c r="D38" s="16">
        <v>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22" t="s">
        <v>19</v>
      </c>
      <c r="L38" s="22" t="s">
        <v>19</v>
      </c>
      <c r="M38" s="22" t="s">
        <v>19</v>
      </c>
      <c r="N38" s="22" t="s">
        <v>19</v>
      </c>
      <c r="O38" s="22" t="s">
        <v>19</v>
      </c>
    </row>
    <row r="39" spans="4:19" x14ac:dyDescent="0.25">
      <c r="D39" s="16">
        <v>4</v>
      </c>
      <c r="E39" s="22" t="s">
        <v>19</v>
      </c>
      <c r="F39" s="22" t="s">
        <v>19</v>
      </c>
      <c r="G39" s="22" t="s">
        <v>19</v>
      </c>
      <c r="H39" s="24" t="s">
        <v>22</v>
      </c>
      <c r="I39" s="24" t="s">
        <v>22</v>
      </c>
      <c r="J39" s="24" t="s">
        <v>22</v>
      </c>
      <c r="K39" s="24" t="s">
        <v>22</v>
      </c>
      <c r="L39" s="24" t="s">
        <v>22</v>
      </c>
      <c r="M39" s="24" t="s">
        <v>22</v>
      </c>
      <c r="N39" s="24" t="s">
        <v>22</v>
      </c>
      <c r="O39" s="24" t="s">
        <v>22</v>
      </c>
    </row>
    <row r="40" spans="4:19" x14ac:dyDescent="0.25">
      <c r="D40" s="16">
        <v>5</v>
      </c>
      <c r="E40" s="28" t="s">
        <v>24</v>
      </c>
      <c r="F40" s="28" t="s">
        <v>24</v>
      </c>
      <c r="G40" s="28" t="s">
        <v>24</v>
      </c>
      <c r="H40" s="28" t="s">
        <v>24</v>
      </c>
      <c r="I40" s="28" t="s">
        <v>24</v>
      </c>
      <c r="J40" s="28" t="s">
        <v>24</v>
      </c>
      <c r="K40" s="28" t="s">
        <v>24</v>
      </c>
      <c r="L40" s="28" t="s">
        <v>24</v>
      </c>
      <c r="M40" s="8" t="s">
        <v>15</v>
      </c>
      <c r="N40" s="8" t="s">
        <v>15</v>
      </c>
      <c r="O40" s="8" t="s">
        <v>15</v>
      </c>
    </row>
    <row r="41" spans="4:19" x14ac:dyDescent="0.25">
      <c r="D41" s="16">
        <v>6</v>
      </c>
      <c r="E41" s="8" t="s">
        <v>15</v>
      </c>
      <c r="F41" s="8" t="s">
        <v>15</v>
      </c>
      <c r="G41" s="8" t="s">
        <v>15</v>
      </c>
      <c r="H41" s="8" t="s">
        <v>15</v>
      </c>
      <c r="I41" s="5" t="s">
        <v>14</v>
      </c>
      <c r="J41" s="5" t="s">
        <v>14</v>
      </c>
      <c r="K41" s="5" t="s">
        <v>14</v>
      </c>
      <c r="L41" s="5" t="s">
        <v>14</v>
      </c>
      <c r="M41" s="5" t="s">
        <v>14</v>
      </c>
      <c r="N41" s="5" t="s">
        <v>14</v>
      </c>
      <c r="O41" s="10" t="s">
        <v>16</v>
      </c>
    </row>
    <row r="42" spans="4:19" x14ac:dyDescent="0.25">
      <c r="D42" s="16">
        <v>7</v>
      </c>
      <c r="E42" s="10" t="s">
        <v>16</v>
      </c>
      <c r="F42" s="10" t="s">
        <v>16</v>
      </c>
      <c r="G42" s="10" t="s">
        <v>16</v>
      </c>
      <c r="H42" s="10" t="s">
        <v>16</v>
      </c>
      <c r="I42" s="10" t="s">
        <v>16</v>
      </c>
      <c r="J42" s="18" t="s">
        <v>18</v>
      </c>
      <c r="K42" s="18" t="s">
        <v>18</v>
      </c>
      <c r="L42" s="18" t="s">
        <v>18</v>
      </c>
      <c r="M42" s="18" t="s">
        <v>18</v>
      </c>
      <c r="N42" s="18" t="s">
        <v>18</v>
      </c>
      <c r="O42" s="18" t="s">
        <v>18</v>
      </c>
    </row>
    <row r="43" spans="4:19" x14ac:dyDescent="0.25">
      <c r="D43" s="16">
        <v>8</v>
      </c>
      <c r="E43" s="12" t="s">
        <v>17</v>
      </c>
      <c r="F43" s="12" t="s">
        <v>17</v>
      </c>
      <c r="G43" s="12" t="s">
        <v>17</v>
      </c>
      <c r="H43" s="12" t="s">
        <v>17</v>
      </c>
      <c r="I43" s="12" t="s">
        <v>17</v>
      </c>
      <c r="J43" s="2"/>
      <c r="K43" s="2"/>
      <c r="L43" s="2"/>
      <c r="M43" s="2"/>
      <c r="N43" s="2"/>
      <c r="O43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3DEE-E633-4AB4-9A63-A9686866F344}">
  <dimension ref="A1:W21"/>
  <sheetViews>
    <sheetView workbookViewId="0">
      <selection activeCell="C33" sqref="C3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</cols>
  <sheetData>
    <row r="1" spans="1:23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80</v>
      </c>
      <c r="E3" s="1">
        <v>1</v>
      </c>
      <c r="F3" s="1">
        <f>($D$3-(8*E3))/7</f>
        <v>10.285714285714286</v>
      </c>
      <c r="G3" s="1">
        <f>E3+F3</f>
        <v>11.285714285714286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9.1428571428571423</v>
      </c>
      <c r="G4" s="1">
        <f t="shared" ref="G4:G20" si="1">E4+F4</f>
        <v>11.142857142857142</v>
      </c>
      <c r="I4" s="26" t="s">
        <v>23</v>
      </c>
      <c r="J4" s="27">
        <v>10</v>
      </c>
      <c r="L4" s="16">
        <v>2</v>
      </c>
      <c r="M4" s="26" t="s">
        <v>23</v>
      </c>
      <c r="N4" s="26" t="s">
        <v>23</v>
      </c>
      <c r="O4" s="26" t="s">
        <v>23</v>
      </c>
      <c r="P4" s="26" t="s">
        <v>23</v>
      </c>
      <c r="Q4" s="26" t="s">
        <v>23</v>
      </c>
      <c r="R4" s="26" t="s">
        <v>23</v>
      </c>
      <c r="S4" s="26" t="s">
        <v>23</v>
      </c>
      <c r="T4" s="26" t="s">
        <v>23</v>
      </c>
      <c r="U4" s="26" t="s">
        <v>23</v>
      </c>
      <c r="V4" s="26" t="s">
        <v>23</v>
      </c>
      <c r="W4" s="2"/>
    </row>
    <row r="5" spans="1:23" x14ac:dyDescent="0.25">
      <c r="A5" s="5" t="s">
        <v>14</v>
      </c>
      <c r="B5" s="6">
        <v>6</v>
      </c>
      <c r="E5" s="1">
        <v>3</v>
      </c>
      <c r="F5" s="1">
        <f t="shared" si="0"/>
        <v>8</v>
      </c>
      <c r="G5" s="1">
        <f t="shared" si="1"/>
        <v>11</v>
      </c>
      <c r="I5" s="3" t="s">
        <v>13</v>
      </c>
      <c r="J5" s="4">
        <v>8</v>
      </c>
      <c r="L5" s="16">
        <v>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22" t="s">
        <v>19</v>
      </c>
      <c r="V5" s="22" t="s">
        <v>19</v>
      </c>
      <c r="W5" s="2"/>
    </row>
    <row r="6" spans="1:23" x14ac:dyDescent="0.25">
      <c r="A6" s="8" t="s">
        <v>15</v>
      </c>
      <c r="B6" s="9">
        <v>7</v>
      </c>
      <c r="E6" s="1">
        <v>4</v>
      </c>
      <c r="F6" s="1">
        <f t="shared" si="0"/>
        <v>6.8571428571428568</v>
      </c>
      <c r="G6" s="1">
        <f t="shared" si="1"/>
        <v>10.857142857142858</v>
      </c>
      <c r="I6" s="22" t="s">
        <v>19</v>
      </c>
      <c r="J6" s="23">
        <v>8</v>
      </c>
      <c r="L6" s="16">
        <v>4</v>
      </c>
      <c r="M6" s="22" t="s">
        <v>19</v>
      </c>
      <c r="N6" s="22" t="s">
        <v>19</v>
      </c>
      <c r="O6" s="22" t="s">
        <v>19</v>
      </c>
      <c r="P6" s="22" t="s">
        <v>19</v>
      </c>
      <c r="Q6" s="22" t="s">
        <v>19</v>
      </c>
      <c r="R6" s="22" t="s">
        <v>19</v>
      </c>
      <c r="S6" s="24" t="s">
        <v>22</v>
      </c>
      <c r="T6" s="24" t="s">
        <v>22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6</v>
      </c>
      <c r="E7" s="1">
        <v>5</v>
      </c>
      <c r="F7" s="1">
        <f t="shared" si="0"/>
        <v>5.7142857142857144</v>
      </c>
      <c r="G7" s="1">
        <f t="shared" si="1"/>
        <v>10.714285714285715</v>
      </c>
      <c r="I7" s="24" t="s">
        <v>22</v>
      </c>
      <c r="J7" s="25">
        <v>8</v>
      </c>
      <c r="L7" s="16">
        <v>5</v>
      </c>
      <c r="M7" s="24" t="s">
        <v>22</v>
      </c>
      <c r="N7" s="24" t="s">
        <v>22</v>
      </c>
      <c r="O7" s="24" t="s">
        <v>22</v>
      </c>
      <c r="P7" s="24" t="s">
        <v>22</v>
      </c>
      <c r="Q7" s="8" t="s">
        <v>15</v>
      </c>
      <c r="R7" s="8" t="s">
        <v>15</v>
      </c>
      <c r="S7" s="8" t="s">
        <v>15</v>
      </c>
      <c r="T7" s="8" t="s">
        <v>15</v>
      </c>
      <c r="U7" s="8" t="s">
        <v>15</v>
      </c>
      <c r="V7" s="8" t="s">
        <v>15</v>
      </c>
      <c r="W7" s="2"/>
    </row>
    <row r="8" spans="1:23" x14ac:dyDescent="0.25">
      <c r="A8" s="12" t="s">
        <v>17</v>
      </c>
      <c r="B8" s="13">
        <v>5</v>
      </c>
      <c r="E8" s="1">
        <v>6</v>
      </c>
      <c r="F8" s="1">
        <f t="shared" si="0"/>
        <v>4.5714285714285712</v>
      </c>
      <c r="G8" s="1">
        <f t="shared" si="1"/>
        <v>10.571428571428571</v>
      </c>
      <c r="I8" s="8" t="s">
        <v>15</v>
      </c>
      <c r="J8" s="9">
        <v>7</v>
      </c>
      <c r="L8" s="16">
        <v>6</v>
      </c>
      <c r="M8" s="8" t="s">
        <v>15</v>
      </c>
      <c r="N8" s="5" t="s">
        <v>14</v>
      </c>
      <c r="O8" s="5" t="s">
        <v>14</v>
      </c>
      <c r="P8" s="5" t="s">
        <v>14</v>
      </c>
      <c r="Q8" s="5" t="s">
        <v>14</v>
      </c>
      <c r="R8" s="5" t="s">
        <v>14</v>
      </c>
      <c r="S8" s="5" t="s">
        <v>14</v>
      </c>
      <c r="T8" s="10" t="s">
        <v>16</v>
      </c>
      <c r="U8" s="10" t="s">
        <v>16</v>
      </c>
      <c r="V8" s="10" t="s">
        <v>16</v>
      </c>
      <c r="W8" s="2"/>
    </row>
    <row r="9" spans="1:23" x14ac:dyDescent="0.25">
      <c r="A9" s="18" t="s">
        <v>18</v>
      </c>
      <c r="B9" s="19">
        <v>6</v>
      </c>
      <c r="E9" s="1">
        <v>7</v>
      </c>
      <c r="F9" s="1">
        <f t="shared" si="0"/>
        <v>3.4285714285714284</v>
      </c>
      <c r="G9" s="1">
        <f t="shared" si="1"/>
        <v>10.428571428571429</v>
      </c>
      <c r="I9" s="5" t="s">
        <v>14</v>
      </c>
      <c r="J9" s="6">
        <v>6</v>
      </c>
      <c r="L9" s="16">
        <v>7</v>
      </c>
      <c r="M9" s="10" t="s">
        <v>16</v>
      </c>
      <c r="N9" s="10" t="s">
        <v>16</v>
      </c>
      <c r="O9" s="10" t="s">
        <v>16</v>
      </c>
      <c r="P9" s="18" t="s">
        <v>18</v>
      </c>
      <c r="Q9" s="18" t="s">
        <v>18</v>
      </c>
      <c r="R9" s="18" t="s">
        <v>18</v>
      </c>
      <c r="S9" s="18" t="s">
        <v>18</v>
      </c>
      <c r="T9" s="18" t="s">
        <v>18</v>
      </c>
      <c r="U9" s="18" t="s">
        <v>18</v>
      </c>
      <c r="V9" s="28" t="s">
        <v>24</v>
      </c>
      <c r="W9" s="2"/>
    </row>
    <row r="10" spans="1:23" x14ac:dyDescent="0.25">
      <c r="A10" s="22" t="s">
        <v>19</v>
      </c>
      <c r="B10" s="23">
        <v>8</v>
      </c>
      <c r="E10" s="1">
        <v>8</v>
      </c>
      <c r="F10" s="1">
        <f t="shared" si="0"/>
        <v>2.2857142857142856</v>
      </c>
      <c r="G10" s="1">
        <f t="shared" si="1"/>
        <v>10.285714285714285</v>
      </c>
      <c r="I10" s="10" t="s">
        <v>16</v>
      </c>
      <c r="J10" s="11">
        <v>6</v>
      </c>
      <c r="L10" s="16">
        <v>8</v>
      </c>
      <c r="M10" s="28" t="s">
        <v>24</v>
      </c>
      <c r="N10" s="28" t="s">
        <v>24</v>
      </c>
      <c r="O10" s="28" t="s">
        <v>24</v>
      </c>
      <c r="P10" s="28" t="s">
        <v>24</v>
      </c>
      <c r="Q10" s="28" t="s">
        <v>24</v>
      </c>
      <c r="R10" s="12" t="s">
        <v>17</v>
      </c>
      <c r="S10" s="12" t="s">
        <v>17</v>
      </c>
      <c r="T10" s="12" t="s">
        <v>17</v>
      </c>
      <c r="U10" s="12" t="s">
        <v>17</v>
      </c>
      <c r="V10" s="12" t="s">
        <v>17</v>
      </c>
      <c r="W10" s="2"/>
    </row>
    <row r="11" spans="1:23" x14ac:dyDescent="0.25">
      <c r="A11" s="24" t="s">
        <v>22</v>
      </c>
      <c r="B11" s="25">
        <v>8</v>
      </c>
      <c r="E11" s="1">
        <v>9</v>
      </c>
      <c r="F11" s="1">
        <f t="shared" si="0"/>
        <v>1.1428571428571428</v>
      </c>
      <c r="G11" s="1">
        <f t="shared" si="1"/>
        <v>10.142857142857142</v>
      </c>
      <c r="I11" s="18" t="s">
        <v>18</v>
      </c>
      <c r="J11" s="19">
        <v>6</v>
      </c>
    </row>
    <row r="12" spans="1:23" x14ac:dyDescent="0.25">
      <c r="A12" s="26" t="s">
        <v>23</v>
      </c>
      <c r="B12" s="27">
        <v>10</v>
      </c>
      <c r="E12" s="53">
        <v>10</v>
      </c>
      <c r="F12" s="53">
        <f t="shared" si="0"/>
        <v>0</v>
      </c>
      <c r="G12" s="53">
        <f t="shared" si="1"/>
        <v>10</v>
      </c>
      <c r="I12" s="28" t="s">
        <v>24</v>
      </c>
      <c r="J12" s="29">
        <v>6</v>
      </c>
      <c r="L12" s="55" t="s">
        <v>102</v>
      </c>
    </row>
    <row r="13" spans="1:23" x14ac:dyDescent="0.25">
      <c r="A13" s="28" t="s">
        <v>24</v>
      </c>
      <c r="B13" s="29">
        <v>6</v>
      </c>
      <c r="E13" s="1">
        <v>11</v>
      </c>
      <c r="F13" s="1">
        <f t="shared" si="0"/>
        <v>-1.1428571428571428</v>
      </c>
      <c r="G13" s="1">
        <f t="shared" si="1"/>
        <v>9.8571428571428577</v>
      </c>
      <c r="I13" s="12" t="s">
        <v>17</v>
      </c>
      <c r="J13" s="13">
        <v>5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-2.2857142857142856</v>
      </c>
      <c r="G14" s="1">
        <f t="shared" si="1"/>
        <v>9.7142857142857153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-3.4285714285714284</v>
      </c>
      <c r="G15" s="1">
        <f t="shared" si="1"/>
        <v>9.5714285714285712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-4.5714285714285712</v>
      </c>
      <c r="G16" s="1">
        <f t="shared" si="1"/>
        <v>9.4285714285714288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-5.7142857142857144</v>
      </c>
      <c r="G17" s="1">
        <f t="shared" si="1"/>
        <v>9.2857142857142847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-6.8571428571428568</v>
      </c>
      <c r="G18" s="1">
        <f t="shared" si="1"/>
        <v>9.1428571428571423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-8</v>
      </c>
      <c r="G19" s="1">
        <f t="shared" si="1"/>
        <v>9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-9.1428571428571423</v>
      </c>
      <c r="G20" s="1">
        <f t="shared" si="1"/>
        <v>8.8571428571428577</v>
      </c>
    </row>
    <row r="21" spans="1:23" x14ac:dyDescent="0.25">
      <c r="B21" s="1">
        <f>SUM(B3:B20)</f>
        <v>80</v>
      </c>
    </row>
  </sheetData>
  <sortState xmlns:xlrd2="http://schemas.microsoft.com/office/spreadsheetml/2017/richdata2" ref="I3:J13">
    <sortCondition descending="1" ref="J3:J13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4F4C-2BCB-419C-AE35-FA37E8EB9162}">
  <dimension ref="A1:W21"/>
  <sheetViews>
    <sheetView workbookViewId="0">
      <selection activeCell="C4" sqref="C4:C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0" max="30" width="4.7109375" customWidth="1"/>
    <col min="43" max="43" width="4.7109375" customWidth="1"/>
  </cols>
  <sheetData>
    <row r="1" spans="1:23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107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78</v>
      </c>
      <c r="E3" s="1">
        <v>1</v>
      </c>
      <c r="F3" s="1">
        <f>($D$3-(8*E3))/7</f>
        <v>10</v>
      </c>
      <c r="G3" s="1">
        <f>E3+F3</f>
        <v>11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8.8571428571428577</v>
      </c>
      <c r="G4" s="1">
        <f t="shared" ref="G4:G20" si="1">E4+F4</f>
        <v>10.857142857142858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5" t="s">
        <v>14</v>
      </c>
      <c r="R4" s="5" t="s">
        <v>14</v>
      </c>
      <c r="S4" s="5" t="s">
        <v>14</v>
      </c>
      <c r="T4" s="5" t="s">
        <v>14</v>
      </c>
      <c r="U4" s="8" t="s">
        <v>15</v>
      </c>
      <c r="V4" s="8" t="s">
        <v>15</v>
      </c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7.7142857142857144</v>
      </c>
      <c r="G5" s="1">
        <f t="shared" si="1"/>
        <v>10.714285714285715</v>
      </c>
      <c r="I5" s="5" t="s">
        <v>14</v>
      </c>
      <c r="J5" s="6">
        <v>4</v>
      </c>
      <c r="L5" s="16">
        <v>3</v>
      </c>
      <c r="M5" s="8" t="s">
        <v>15</v>
      </c>
      <c r="N5" s="8" t="s">
        <v>15</v>
      </c>
      <c r="O5" s="10" t="s">
        <v>16</v>
      </c>
      <c r="P5" s="10" t="s">
        <v>16</v>
      </c>
      <c r="Q5" s="10" t="s">
        <v>16</v>
      </c>
      <c r="R5" s="10" t="s">
        <v>16</v>
      </c>
      <c r="S5" s="12" t="s">
        <v>17</v>
      </c>
      <c r="T5" s="12" t="s">
        <v>17</v>
      </c>
      <c r="U5" s="12" t="s">
        <v>17</v>
      </c>
      <c r="V5" s="12" t="s">
        <v>17</v>
      </c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6.5714285714285712</v>
      </c>
      <c r="G6" s="1">
        <f t="shared" si="1"/>
        <v>10.571428571428571</v>
      </c>
      <c r="I6" s="8" t="s">
        <v>15</v>
      </c>
      <c r="J6" s="9">
        <v>4</v>
      </c>
      <c r="L6" s="16">
        <v>4</v>
      </c>
      <c r="M6" s="18" t="s">
        <v>18</v>
      </c>
      <c r="N6" s="18" t="s">
        <v>18</v>
      </c>
      <c r="O6" s="18" t="s">
        <v>18</v>
      </c>
      <c r="P6" s="18" t="s">
        <v>18</v>
      </c>
      <c r="Q6" s="22" t="s">
        <v>19</v>
      </c>
      <c r="R6" s="22" t="s">
        <v>19</v>
      </c>
      <c r="S6" s="22" t="s">
        <v>19</v>
      </c>
      <c r="T6" s="22" t="s">
        <v>19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4</v>
      </c>
      <c r="E7" s="1">
        <v>5</v>
      </c>
      <c r="F7" s="1">
        <f t="shared" si="0"/>
        <v>5.4285714285714288</v>
      </c>
      <c r="G7" s="1">
        <f t="shared" si="1"/>
        <v>10.428571428571429</v>
      </c>
      <c r="I7" s="10" t="s">
        <v>16</v>
      </c>
      <c r="J7" s="11">
        <v>4</v>
      </c>
      <c r="L7" s="16">
        <v>5</v>
      </c>
      <c r="M7" s="24" t="s">
        <v>22</v>
      </c>
      <c r="N7" s="24" t="s">
        <v>22</v>
      </c>
      <c r="O7" s="26" t="s">
        <v>23</v>
      </c>
      <c r="P7" s="26" t="s">
        <v>23</v>
      </c>
      <c r="Q7" s="26" t="s">
        <v>23</v>
      </c>
      <c r="R7" s="26" t="s">
        <v>23</v>
      </c>
      <c r="S7" s="32" t="s">
        <v>24</v>
      </c>
      <c r="T7" s="32" t="s">
        <v>24</v>
      </c>
      <c r="U7" s="32" t="s">
        <v>24</v>
      </c>
      <c r="V7" s="32" t="s">
        <v>24</v>
      </c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4.2857142857142856</v>
      </c>
      <c r="G8" s="1">
        <f t="shared" si="1"/>
        <v>10.285714285714285</v>
      </c>
      <c r="I8" s="12" t="s">
        <v>17</v>
      </c>
      <c r="J8" s="13">
        <v>4</v>
      </c>
      <c r="L8" s="16">
        <v>6</v>
      </c>
      <c r="M8" s="33" t="s">
        <v>70</v>
      </c>
      <c r="N8" s="33" t="s">
        <v>70</v>
      </c>
      <c r="O8" s="33" t="s">
        <v>70</v>
      </c>
      <c r="P8" s="33" t="s">
        <v>70</v>
      </c>
      <c r="Q8" s="45" t="s">
        <v>71</v>
      </c>
      <c r="R8" s="45" t="s">
        <v>71</v>
      </c>
      <c r="S8" s="45" t="s">
        <v>71</v>
      </c>
      <c r="T8" s="45" t="s">
        <v>71</v>
      </c>
      <c r="U8" s="35" t="s">
        <v>72</v>
      </c>
      <c r="V8" s="35" t="s">
        <v>72</v>
      </c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3.1428571428571428</v>
      </c>
      <c r="G9" s="1">
        <f t="shared" si="1"/>
        <v>10.142857142857142</v>
      </c>
      <c r="I9" s="18" t="s">
        <v>18</v>
      </c>
      <c r="J9" s="19">
        <v>4</v>
      </c>
      <c r="L9" s="16">
        <v>7</v>
      </c>
      <c r="M9" s="35" t="s">
        <v>72</v>
      </c>
      <c r="N9" s="35" t="s">
        <v>72</v>
      </c>
      <c r="O9" s="36" t="s">
        <v>73</v>
      </c>
      <c r="P9" s="36" t="s">
        <v>73</v>
      </c>
      <c r="Q9" s="36" t="s">
        <v>73</v>
      </c>
      <c r="R9" s="36" t="s">
        <v>73</v>
      </c>
      <c r="S9" s="37" t="s">
        <v>74</v>
      </c>
      <c r="T9" s="37" t="s">
        <v>74</v>
      </c>
      <c r="U9" s="37" t="s">
        <v>74</v>
      </c>
      <c r="V9" s="37" t="s">
        <v>74</v>
      </c>
      <c r="W9" s="2"/>
    </row>
    <row r="10" spans="1:23" x14ac:dyDescent="0.25">
      <c r="A10" s="22" t="s">
        <v>19</v>
      </c>
      <c r="B10" s="23">
        <v>4</v>
      </c>
      <c r="E10" s="53">
        <v>8</v>
      </c>
      <c r="F10" s="53">
        <f t="shared" si="0"/>
        <v>2</v>
      </c>
      <c r="G10" s="53">
        <f t="shared" si="1"/>
        <v>10</v>
      </c>
      <c r="I10" s="22" t="s">
        <v>19</v>
      </c>
      <c r="J10" s="23">
        <v>4</v>
      </c>
      <c r="L10" s="16">
        <v>8</v>
      </c>
      <c r="M10" s="38" t="s">
        <v>75</v>
      </c>
      <c r="N10" s="38" t="s">
        <v>75</v>
      </c>
      <c r="O10" s="38" t="s">
        <v>75</v>
      </c>
      <c r="P10" s="38" t="s">
        <v>75</v>
      </c>
      <c r="Q10" s="39" t="s">
        <v>76</v>
      </c>
      <c r="R10" s="39" t="s">
        <v>76</v>
      </c>
      <c r="S10" s="39" t="s">
        <v>76</v>
      </c>
      <c r="T10" s="39" t="s">
        <v>76</v>
      </c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0.8571428571428571</v>
      </c>
      <c r="G11" s="1">
        <f t="shared" si="1"/>
        <v>9.8571428571428577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-0.2857142857142857</v>
      </c>
      <c r="G12" s="1">
        <f t="shared" si="1"/>
        <v>9.7142857142857135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4</v>
      </c>
      <c r="E13" s="1">
        <v>11</v>
      </c>
      <c r="F13" s="1">
        <f t="shared" si="0"/>
        <v>-1.4285714285714286</v>
      </c>
      <c r="G13" s="1">
        <f t="shared" si="1"/>
        <v>9.5714285714285712</v>
      </c>
      <c r="I13" s="32" t="s">
        <v>24</v>
      </c>
      <c r="J13" s="29">
        <v>4</v>
      </c>
    </row>
    <row r="14" spans="1:23" x14ac:dyDescent="0.25">
      <c r="A14" s="33" t="s">
        <v>70</v>
      </c>
      <c r="B14" s="34">
        <v>4</v>
      </c>
      <c r="E14" s="1">
        <v>12</v>
      </c>
      <c r="F14" s="1">
        <f t="shared" si="0"/>
        <v>-2.5714285714285716</v>
      </c>
      <c r="G14" s="1">
        <f t="shared" si="1"/>
        <v>9.4285714285714288</v>
      </c>
      <c r="I14" s="33" t="s">
        <v>70</v>
      </c>
      <c r="J14" s="34"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1</v>
      </c>
    </row>
    <row r="15" spans="1:23" x14ac:dyDescent="0.25">
      <c r="A15" s="45" t="s">
        <v>71</v>
      </c>
      <c r="B15" s="46">
        <v>4</v>
      </c>
      <c r="E15" s="1">
        <v>13</v>
      </c>
      <c r="F15" s="1">
        <f t="shared" si="0"/>
        <v>-3.7142857142857144</v>
      </c>
      <c r="G15" s="1">
        <f t="shared" si="1"/>
        <v>9.2857142857142847</v>
      </c>
      <c r="I15" s="45" t="s">
        <v>71</v>
      </c>
      <c r="J15" s="46">
        <v>4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4</v>
      </c>
      <c r="E16" s="1">
        <v>14</v>
      </c>
      <c r="F16" s="1">
        <f t="shared" si="0"/>
        <v>-4.8571428571428568</v>
      </c>
      <c r="G16" s="1">
        <f t="shared" si="1"/>
        <v>9.1428571428571423</v>
      </c>
      <c r="I16" s="35" t="s">
        <v>72</v>
      </c>
      <c r="J16" s="40">
        <v>4</v>
      </c>
    </row>
    <row r="17" spans="1:23" x14ac:dyDescent="0.25">
      <c r="A17" s="36" t="s">
        <v>73</v>
      </c>
      <c r="B17" s="41">
        <v>4</v>
      </c>
      <c r="E17" s="1">
        <v>15</v>
      </c>
      <c r="F17" s="1">
        <f t="shared" si="0"/>
        <v>-6</v>
      </c>
      <c r="G17" s="1">
        <f t="shared" si="1"/>
        <v>9</v>
      </c>
      <c r="I17" s="36" t="s">
        <v>73</v>
      </c>
      <c r="J17" s="41">
        <v>4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-7.1428571428571432</v>
      </c>
      <c r="G18" s="1">
        <f t="shared" si="1"/>
        <v>8.8571428571428577</v>
      </c>
      <c r="I18" s="37" t="s">
        <v>74</v>
      </c>
      <c r="J18" s="42">
        <v>4</v>
      </c>
    </row>
    <row r="19" spans="1:23" x14ac:dyDescent="0.25">
      <c r="A19" s="38" t="s">
        <v>75</v>
      </c>
      <c r="B19" s="43">
        <v>4</v>
      </c>
      <c r="E19" s="1">
        <v>17</v>
      </c>
      <c r="F19" s="1">
        <f t="shared" si="0"/>
        <v>-8.2857142857142865</v>
      </c>
      <c r="G19" s="1">
        <f t="shared" si="1"/>
        <v>8.7142857142857135</v>
      </c>
      <c r="I19" s="38" t="s">
        <v>75</v>
      </c>
      <c r="J19" s="43">
        <v>4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4</v>
      </c>
      <c r="E20" s="1">
        <v>18</v>
      </c>
      <c r="F20" s="1">
        <f t="shared" si="0"/>
        <v>-9.4285714285714288</v>
      </c>
      <c r="G20" s="1">
        <f t="shared" si="1"/>
        <v>8.5714285714285712</v>
      </c>
      <c r="I20" s="39" t="s">
        <v>76</v>
      </c>
      <c r="J20" s="44">
        <v>4</v>
      </c>
    </row>
    <row r="21" spans="1:23" x14ac:dyDescent="0.25">
      <c r="B21" s="1">
        <f>SUM(B3:B20)</f>
        <v>78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E7B-2A06-46DD-89F7-11DF0152BA92}">
  <dimension ref="A1:Y21"/>
  <sheetViews>
    <sheetView workbookViewId="0">
      <selection activeCell="Y13" sqref="P13:Y1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108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4" t="s">
        <v>22</v>
      </c>
      <c r="U9" s="24" t="s">
        <v>22</v>
      </c>
      <c r="V9" s="24" t="s">
        <v>22</v>
      </c>
      <c r="W9" s="24" t="s">
        <v>22</v>
      </c>
      <c r="X9" s="24" t="s">
        <v>22</v>
      </c>
      <c r="Y9" s="26" t="s">
        <v>23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26" t="s">
        <v>23</v>
      </c>
      <c r="N10" s="26" t="s">
        <v>23</v>
      </c>
      <c r="O10" s="26" t="s">
        <v>23</v>
      </c>
      <c r="P10" s="26" t="s">
        <v>23</v>
      </c>
      <c r="Q10" s="26" t="s">
        <v>23</v>
      </c>
      <c r="R10" s="26" t="s">
        <v>23</v>
      </c>
      <c r="S10" s="26" t="s">
        <v>23</v>
      </c>
      <c r="T10" s="26" t="s">
        <v>23</v>
      </c>
      <c r="U10" s="26" t="s">
        <v>23</v>
      </c>
      <c r="V10" s="2"/>
      <c r="W10" s="2"/>
      <c r="X10" s="2"/>
      <c r="Y10" s="2"/>
    </row>
    <row r="11" spans="1:25" x14ac:dyDescent="0.25">
      <c r="A11" s="24" t="s">
        <v>22</v>
      </c>
      <c r="B11" s="25">
        <v>10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10</v>
      </c>
    </row>
    <row r="12" spans="1:25" x14ac:dyDescent="0.25">
      <c r="A12" s="26" t="s">
        <v>23</v>
      </c>
      <c r="B12" s="27">
        <v>10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10</v>
      </c>
      <c r="L12" s="55" t="s">
        <v>102</v>
      </c>
    </row>
    <row r="13" spans="1:25" x14ac:dyDescent="0.25">
      <c r="A13" s="32" t="s">
        <v>24</v>
      </c>
      <c r="B13" s="29">
        <v>0</v>
      </c>
      <c r="E13" s="1">
        <v>11</v>
      </c>
      <c r="F13" s="1">
        <f t="shared" si="0"/>
        <v>1.7142857142857142</v>
      </c>
      <c r="G13" s="1">
        <f t="shared" si="1"/>
        <v>12.714285714285714</v>
      </c>
    </row>
    <row r="14" spans="1:25" x14ac:dyDescent="0.25">
      <c r="A14" s="33" t="s">
        <v>70</v>
      </c>
      <c r="B14" s="34">
        <v>0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7B2D-B099-4386-8BC8-C96BEF0311F9}">
  <dimension ref="A1:Y21"/>
  <sheetViews>
    <sheetView workbookViewId="0">
      <selection activeCell="H16" sqref="H16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108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6" t="s">
        <v>23</v>
      </c>
      <c r="U9" s="26" t="s">
        <v>23</v>
      </c>
      <c r="V9" s="26" t="s">
        <v>23</v>
      </c>
      <c r="W9" s="26" t="s">
        <v>23</v>
      </c>
      <c r="X9" s="26" t="s">
        <v>23</v>
      </c>
      <c r="Y9" s="32" t="s">
        <v>24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32" t="s">
        <v>24</v>
      </c>
      <c r="N10" s="32" t="s">
        <v>24</v>
      </c>
      <c r="O10" s="32" t="s">
        <v>24</v>
      </c>
      <c r="P10" s="32" t="s">
        <v>24</v>
      </c>
      <c r="Q10" s="33" t="s">
        <v>70</v>
      </c>
      <c r="R10" s="33" t="s">
        <v>70</v>
      </c>
      <c r="S10" s="33" t="s">
        <v>70</v>
      </c>
      <c r="T10" s="33" t="s">
        <v>70</v>
      </c>
      <c r="U10" s="33" t="s">
        <v>70</v>
      </c>
      <c r="V10" s="2"/>
      <c r="W10" s="2"/>
      <c r="X10" s="2"/>
      <c r="Y10" s="2"/>
    </row>
    <row r="11" spans="1:25" x14ac:dyDescent="0.25">
      <c r="A11" s="24" t="s">
        <v>22</v>
      </c>
      <c r="B11" s="25">
        <v>5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5</v>
      </c>
    </row>
    <row r="12" spans="1:25" x14ac:dyDescent="0.25">
      <c r="A12" s="26" t="s">
        <v>23</v>
      </c>
      <c r="B12" s="27">
        <v>5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5</v>
      </c>
      <c r="L12" s="55" t="s">
        <v>102</v>
      </c>
    </row>
    <row r="13" spans="1:25" x14ac:dyDescent="0.25">
      <c r="A13" s="32" t="s">
        <v>24</v>
      </c>
      <c r="B13" s="29">
        <v>5</v>
      </c>
      <c r="E13" s="1">
        <v>11</v>
      </c>
      <c r="F13" s="1">
        <f t="shared" si="0"/>
        <v>1.7142857142857142</v>
      </c>
      <c r="G13" s="1">
        <f t="shared" si="1"/>
        <v>12.714285714285714</v>
      </c>
      <c r="I13" s="32" t="s">
        <v>24</v>
      </c>
      <c r="J13" s="29">
        <v>5</v>
      </c>
    </row>
    <row r="14" spans="1:25" x14ac:dyDescent="0.25">
      <c r="A14" s="33" t="s">
        <v>70</v>
      </c>
      <c r="B14" s="34">
        <v>5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I14" s="33" t="s">
        <v>70</v>
      </c>
      <c r="J14" s="34">
        <v>5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989-66C3-4619-A6DF-605272BD61E6}">
  <dimension ref="A1:AP42"/>
  <sheetViews>
    <sheetView topLeftCell="M1" workbookViewId="0">
      <selection activeCell="Z22" sqref="Z2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99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50</v>
      </c>
      <c r="D3" s="1">
        <f>SUM(B3:B20)</f>
        <v>178</v>
      </c>
      <c r="E3" s="1">
        <v>1</v>
      </c>
      <c r="F3" s="1">
        <f>($D$3-(8*E3))/7</f>
        <v>24.285714285714285</v>
      </c>
      <c r="G3" s="1">
        <f>E3+F3</f>
        <v>25.285714285714285</v>
      </c>
      <c r="I3" s="20" t="s">
        <v>12</v>
      </c>
      <c r="J3" s="21">
        <v>50</v>
      </c>
      <c r="L3" s="20" t="s">
        <v>12</v>
      </c>
      <c r="M3" s="21">
        <v>19</v>
      </c>
      <c r="N3"/>
      <c r="O3" s="1">
        <f>SUM(M3:M20)</f>
        <v>147</v>
      </c>
      <c r="P3" s="1">
        <v>1</v>
      </c>
      <c r="Q3" s="1">
        <f>($O$3-(8*P3))/7</f>
        <v>19.857142857142858</v>
      </c>
      <c r="R3" s="1">
        <f>P3+Q3</f>
        <v>20.857142857142858</v>
      </c>
      <c r="T3" s="20" t="s">
        <v>12</v>
      </c>
      <c r="U3" s="21">
        <v>19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</row>
    <row r="4" spans="1:42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23.142857142857142</v>
      </c>
      <c r="G4" s="1">
        <f t="shared" ref="G4:G20" si="1">E4+F4</f>
        <v>25.142857142857142</v>
      </c>
      <c r="I4" s="10" t="s">
        <v>16</v>
      </c>
      <c r="J4" s="11">
        <v>12</v>
      </c>
      <c r="L4" s="3" t="s">
        <v>13</v>
      </c>
      <c r="M4" s="4">
        <v>8</v>
      </c>
      <c r="N4"/>
      <c r="P4" s="1">
        <v>2</v>
      </c>
      <c r="Q4" s="1">
        <f t="shared" ref="Q4:Q22" si="2">($O$3-(8*P4))/7</f>
        <v>18.714285714285715</v>
      </c>
      <c r="R4" s="1">
        <f t="shared" ref="R4:R20" si="3">P4+Q4</f>
        <v>20.714285714285715</v>
      </c>
      <c r="T4" s="10" t="s">
        <v>16</v>
      </c>
      <c r="U4" s="11">
        <v>12</v>
      </c>
      <c r="W4" s="16">
        <v>2</v>
      </c>
      <c r="X4" s="10" t="s">
        <v>16</v>
      </c>
      <c r="Y4" s="10" t="s">
        <v>16</v>
      </c>
      <c r="Z4" s="10" t="s">
        <v>16</v>
      </c>
      <c r="AA4" s="10" t="s">
        <v>16</v>
      </c>
      <c r="AB4" s="10" t="s">
        <v>16</v>
      </c>
      <c r="AC4" s="10" t="s">
        <v>16</v>
      </c>
      <c r="AD4" s="10" t="s">
        <v>16</v>
      </c>
      <c r="AE4" s="10" t="s">
        <v>16</v>
      </c>
      <c r="AF4" s="10" t="s">
        <v>16</v>
      </c>
      <c r="AG4" s="10" t="s">
        <v>16</v>
      </c>
      <c r="AH4" s="10" t="s">
        <v>16</v>
      </c>
      <c r="AI4" s="10" t="s">
        <v>16</v>
      </c>
      <c r="AJ4" s="8" t="s">
        <v>15</v>
      </c>
      <c r="AK4" s="8" t="s">
        <v>15</v>
      </c>
      <c r="AL4" s="8" t="s">
        <v>15</v>
      </c>
      <c r="AM4" s="8" t="s">
        <v>15</v>
      </c>
      <c r="AN4" s="8" t="s">
        <v>15</v>
      </c>
      <c r="AO4" s="8" t="s">
        <v>15</v>
      </c>
      <c r="AP4" s="8" t="s">
        <v>15</v>
      </c>
    </row>
    <row r="5" spans="1:42" x14ac:dyDescent="0.25">
      <c r="A5" s="5" t="s">
        <v>14</v>
      </c>
      <c r="B5" s="6">
        <v>5</v>
      </c>
      <c r="E5" s="1">
        <v>3</v>
      </c>
      <c r="F5" s="1">
        <f t="shared" si="0"/>
        <v>22</v>
      </c>
      <c r="G5" s="1">
        <f t="shared" si="1"/>
        <v>25</v>
      </c>
      <c r="I5" s="8" t="s">
        <v>15</v>
      </c>
      <c r="J5" s="9">
        <v>10</v>
      </c>
      <c r="L5" s="5" t="s">
        <v>14</v>
      </c>
      <c r="M5" s="6">
        <v>5</v>
      </c>
      <c r="N5"/>
      <c r="P5" s="1">
        <v>3</v>
      </c>
      <c r="Q5" s="1">
        <f t="shared" si="2"/>
        <v>17.571428571428573</v>
      </c>
      <c r="R5" s="1">
        <f t="shared" si="3"/>
        <v>20.571428571428573</v>
      </c>
      <c r="T5" s="8" t="s">
        <v>15</v>
      </c>
      <c r="U5" s="9">
        <v>10</v>
      </c>
      <c r="W5" s="16">
        <v>3</v>
      </c>
      <c r="X5" s="8" t="s">
        <v>15</v>
      </c>
      <c r="Y5" s="8" t="s">
        <v>15</v>
      </c>
      <c r="Z5" s="8" t="s">
        <v>15</v>
      </c>
      <c r="AA5" s="26" t="s">
        <v>23</v>
      </c>
      <c r="AB5" s="26" t="s">
        <v>23</v>
      </c>
      <c r="AC5" s="26" t="s">
        <v>23</v>
      </c>
      <c r="AD5" s="26" t="s">
        <v>23</v>
      </c>
      <c r="AE5" s="26" t="s">
        <v>23</v>
      </c>
      <c r="AF5" s="26" t="s">
        <v>23</v>
      </c>
      <c r="AG5" s="26" t="s">
        <v>23</v>
      </c>
      <c r="AH5" s="26" t="s">
        <v>23</v>
      </c>
      <c r="AI5" s="26" t="s">
        <v>23</v>
      </c>
      <c r="AJ5" s="26" t="s">
        <v>23</v>
      </c>
      <c r="AK5" s="35" t="s">
        <v>72</v>
      </c>
      <c r="AL5" s="35" t="s">
        <v>72</v>
      </c>
      <c r="AM5" s="35" t="s">
        <v>72</v>
      </c>
      <c r="AN5" s="35" t="s">
        <v>72</v>
      </c>
      <c r="AO5" s="35" t="s">
        <v>72</v>
      </c>
      <c r="AP5" s="35" t="s">
        <v>72</v>
      </c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20.857142857142858</v>
      </c>
      <c r="G6" s="1">
        <f t="shared" si="1"/>
        <v>24.857142857142858</v>
      </c>
      <c r="I6" s="26" t="s">
        <v>23</v>
      </c>
      <c r="J6" s="27">
        <v>10</v>
      </c>
      <c r="L6" s="8" t="s">
        <v>15</v>
      </c>
      <c r="M6" s="9">
        <v>10</v>
      </c>
      <c r="N6"/>
      <c r="P6" s="1">
        <v>4</v>
      </c>
      <c r="Q6" s="1">
        <f t="shared" si="2"/>
        <v>16.428571428571427</v>
      </c>
      <c r="R6" s="1">
        <f t="shared" si="3"/>
        <v>20.428571428571427</v>
      </c>
      <c r="T6" s="26" t="s">
        <v>23</v>
      </c>
      <c r="U6" s="27">
        <v>10</v>
      </c>
      <c r="W6" s="16">
        <v>4</v>
      </c>
      <c r="X6" s="35" t="s">
        <v>72</v>
      </c>
      <c r="Y6" s="35" t="s">
        <v>72</v>
      </c>
      <c r="Z6" s="35" t="s">
        <v>72</v>
      </c>
      <c r="AA6" s="35" t="s">
        <v>72</v>
      </c>
      <c r="AB6" s="39" t="s">
        <v>76</v>
      </c>
      <c r="AC6" s="39" t="s">
        <v>76</v>
      </c>
      <c r="AD6" s="39" t="s">
        <v>76</v>
      </c>
      <c r="AE6" s="39" t="s">
        <v>76</v>
      </c>
      <c r="AF6" s="39" t="s">
        <v>76</v>
      </c>
      <c r="AG6" s="39" t="s">
        <v>76</v>
      </c>
      <c r="AH6" s="39" t="s">
        <v>76</v>
      </c>
      <c r="AI6" s="39" t="s">
        <v>76</v>
      </c>
      <c r="AJ6" s="39" t="s">
        <v>76</v>
      </c>
      <c r="AK6" s="39" t="s">
        <v>76</v>
      </c>
      <c r="AL6" s="3" t="s">
        <v>13</v>
      </c>
      <c r="AM6" s="3" t="s">
        <v>13</v>
      </c>
      <c r="AN6" s="3" t="s">
        <v>13</v>
      </c>
      <c r="AO6" s="3" t="s">
        <v>13</v>
      </c>
      <c r="AP6" s="3" t="s">
        <v>13</v>
      </c>
    </row>
    <row r="7" spans="1:42" x14ac:dyDescent="0.25">
      <c r="A7" s="10" t="s">
        <v>16</v>
      </c>
      <c r="B7" s="11">
        <v>12</v>
      </c>
      <c r="E7" s="1">
        <v>5</v>
      </c>
      <c r="F7" s="1">
        <f t="shared" si="0"/>
        <v>19.714285714285715</v>
      </c>
      <c r="G7" s="1">
        <f t="shared" si="1"/>
        <v>24.714285714285715</v>
      </c>
      <c r="I7" s="35" t="s">
        <v>72</v>
      </c>
      <c r="J7" s="40">
        <v>10</v>
      </c>
      <c r="L7" s="10" t="s">
        <v>16</v>
      </c>
      <c r="M7" s="11">
        <v>12</v>
      </c>
      <c r="N7"/>
      <c r="P7" s="1">
        <v>5</v>
      </c>
      <c r="Q7" s="1">
        <f t="shared" si="2"/>
        <v>15.285714285714286</v>
      </c>
      <c r="R7" s="1">
        <f t="shared" si="3"/>
        <v>20.285714285714285</v>
      </c>
      <c r="T7" s="35" t="s">
        <v>72</v>
      </c>
      <c r="U7" s="40">
        <v>10</v>
      </c>
      <c r="W7" s="16">
        <v>5</v>
      </c>
      <c r="X7" s="3" t="s">
        <v>13</v>
      </c>
      <c r="Y7" s="3" t="s">
        <v>13</v>
      </c>
      <c r="Z7" s="3" t="s">
        <v>13</v>
      </c>
      <c r="AA7" s="22" t="s">
        <v>19</v>
      </c>
      <c r="AB7" s="22" t="s">
        <v>19</v>
      </c>
      <c r="AC7" s="22" t="s">
        <v>19</v>
      </c>
      <c r="AD7" s="22" t="s">
        <v>19</v>
      </c>
      <c r="AE7" s="22" t="s">
        <v>19</v>
      </c>
      <c r="AF7" s="22" t="s">
        <v>19</v>
      </c>
      <c r="AG7" s="22" t="s">
        <v>19</v>
      </c>
      <c r="AH7" s="22" t="s">
        <v>19</v>
      </c>
      <c r="AI7" s="24" t="s">
        <v>22</v>
      </c>
      <c r="AJ7" s="24" t="s">
        <v>22</v>
      </c>
      <c r="AK7" s="24" t="s">
        <v>22</v>
      </c>
      <c r="AL7" s="24" t="s">
        <v>22</v>
      </c>
      <c r="AM7" s="24" t="s">
        <v>22</v>
      </c>
      <c r="AN7" s="24" t="s">
        <v>22</v>
      </c>
      <c r="AO7" s="24" t="s">
        <v>22</v>
      </c>
      <c r="AP7" s="24" t="s">
        <v>22</v>
      </c>
    </row>
    <row r="8" spans="1:42" x14ac:dyDescent="0.25">
      <c r="A8" s="12" t="s">
        <v>17</v>
      </c>
      <c r="B8" s="13">
        <v>6</v>
      </c>
      <c r="E8" s="1">
        <v>6</v>
      </c>
      <c r="F8" s="1">
        <f t="shared" si="0"/>
        <v>18.571428571428573</v>
      </c>
      <c r="G8" s="1">
        <f t="shared" si="1"/>
        <v>24.571428571428573</v>
      </c>
      <c r="I8" s="39" t="s">
        <v>76</v>
      </c>
      <c r="J8" s="44">
        <v>10</v>
      </c>
      <c r="L8" s="12" t="s">
        <v>17</v>
      </c>
      <c r="M8" s="13">
        <v>6</v>
      </c>
      <c r="N8"/>
      <c r="P8" s="1">
        <v>6</v>
      </c>
      <c r="Q8" s="1">
        <f t="shared" si="2"/>
        <v>14.142857142857142</v>
      </c>
      <c r="R8" s="1">
        <f t="shared" si="3"/>
        <v>20.142857142857142</v>
      </c>
      <c r="T8" s="39" t="s">
        <v>76</v>
      </c>
      <c r="U8" s="44">
        <v>10</v>
      </c>
      <c r="W8" s="16">
        <v>6</v>
      </c>
      <c r="X8" s="45" t="s">
        <v>71</v>
      </c>
      <c r="Y8" s="45" t="s">
        <v>71</v>
      </c>
      <c r="Z8" s="45" t="s">
        <v>71</v>
      </c>
      <c r="AA8" s="45" t="s">
        <v>71</v>
      </c>
      <c r="AB8" s="45" t="s">
        <v>71</v>
      </c>
      <c r="AC8" s="45" t="s">
        <v>71</v>
      </c>
      <c r="AD8" s="45" t="s">
        <v>71</v>
      </c>
      <c r="AE8" s="45" t="s">
        <v>71</v>
      </c>
      <c r="AF8" s="36" t="s">
        <v>73</v>
      </c>
      <c r="AG8" s="36" t="s">
        <v>73</v>
      </c>
      <c r="AH8" s="36" t="s">
        <v>73</v>
      </c>
      <c r="AI8" s="36" t="s">
        <v>73</v>
      </c>
      <c r="AJ8" s="36" t="s">
        <v>73</v>
      </c>
      <c r="AK8" s="36" t="s">
        <v>73</v>
      </c>
      <c r="AL8" s="36" t="s">
        <v>73</v>
      </c>
      <c r="AM8" s="12" t="s">
        <v>17</v>
      </c>
      <c r="AN8" s="12" t="s">
        <v>17</v>
      </c>
      <c r="AO8" s="12" t="s">
        <v>17</v>
      </c>
      <c r="AP8" s="12" t="s">
        <v>17</v>
      </c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17.428571428571427</v>
      </c>
      <c r="G9" s="1">
        <f t="shared" si="1"/>
        <v>24.428571428571427</v>
      </c>
      <c r="I9" s="3" t="s">
        <v>13</v>
      </c>
      <c r="J9" s="4">
        <v>8</v>
      </c>
      <c r="L9" s="18" t="s">
        <v>18</v>
      </c>
      <c r="M9" s="19">
        <v>6</v>
      </c>
      <c r="N9"/>
      <c r="P9" s="1">
        <v>7</v>
      </c>
      <c r="Q9" s="1">
        <f t="shared" si="2"/>
        <v>13</v>
      </c>
      <c r="R9" s="1">
        <f t="shared" si="3"/>
        <v>20</v>
      </c>
      <c r="T9" s="3" t="s">
        <v>13</v>
      </c>
      <c r="U9" s="4">
        <v>8</v>
      </c>
      <c r="W9" s="16">
        <v>7</v>
      </c>
      <c r="X9" s="12" t="s">
        <v>17</v>
      </c>
      <c r="Y9" s="12" t="s">
        <v>17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32" t="s">
        <v>24</v>
      </c>
      <c r="AG9" s="32" t="s">
        <v>24</v>
      </c>
      <c r="AH9" s="32" t="s">
        <v>24</v>
      </c>
      <c r="AI9" s="32" t="s">
        <v>24</v>
      </c>
      <c r="AJ9" s="32" t="s">
        <v>24</v>
      </c>
      <c r="AK9" s="32" t="s">
        <v>24</v>
      </c>
      <c r="AL9" s="5" t="s">
        <v>14</v>
      </c>
      <c r="AM9" s="5" t="s">
        <v>14</v>
      </c>
      <c r="AN9" s="5" t="s">
        <v>14</v>
      </c>
      <c r="AO9" s="5" t="s">
        <v>14</v>
      </c>
      <c r="AP9" s="5" t="s">
        <v>14</v>
      </c>
    </row>
    <row r="10" spans="1:42" x14ac:dyDescent="0.25">
      <c r="A10" s="22" t="s">
        <v>19</v>
      </c>
      <c r="B10" s="23">
        <v>8</v>
      </c>
      <c r="E10" s="1">
        <v>8</v>
      </c>
      <c r="F10" s="1">
        <f t="shared" si="0"/>
        <v>16.285714285714285</v>
      </c>
      <c r="G10" s="1">
        <f t="shared" si="1"/>
        <v>24.285714285714285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11.857142857142858</v>
      </c>
      <c r="R10" s="1">
        <f t="shared" si="3"/>
        <v>19.857142857142858</v>
      </c>
      <c r="T10" s="22" t="s">
        <v>19</v>
      </c>
      <c r="U10" s="23">
        <v>8</v>
      </c>
      <c r="W10" s="16">
        <v>8</v>
      </c>
      <c r="X10" s="33" t="s">
        <v>70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8" t="s">
        <v>75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7" t="s">
        <v>74</v>
      </c>
      <c r="AI10" s="37" t="s">
        <v>74</v>
      </c>
      <c r="AJ10" s="37" t="s">
        <v>74</v>
      </c>
      <c r="AK10" s="37" t="s">
        <v>74</v>
      </c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8</v>
      </c>
      <c r="E11" s="1">
        <v>9</v>
      </c>
      <c r="F11" s="1">
        <f t="shared" si="0"/>
        <v>15.142857142857142</v>
      </c>
      <c r="G11" s="1">
        <f t="shared" si="1"/>
        <v>24.142857142857142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10.714285714285714</v>
      </c>
      <c r="R11" s="1">
        <f t="shared" si="3"/>
        <v>19.714285714285715</v>
      </c>
      <c r="T11" s="24" t="s">
        <v>22</v>
      </c>
      <c r="U11" s="25">
        <v>8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</v>
      </c>
      <c r="G12" s="1">
        <f t="shared" si="1"/>
        <v>24</v>
      </c>
      <c r="I12" s="45" t="s">
        <v>71</v>
      </c>
      <c r="J12" s="46">
        <v>8</v>
      </c>
      <c r="L12" s="26" t="s">
        <v>23</v>
      </c>
      <c r="M12" s="27">
        <v>10</v>
      </c>
      <c r="N12"/>
      <c r="P12" s="1">
        <v>10</v>
      </c>
      <c r="Q12" s="1">
        <f t="shared" si="2"/>
        <v>9.5714285714285712</v>
      </c>
      <c r="R12" s="1">
        <f t="shared" si="3"/>
        <v>19.571428571428569</v>
      </c>
      <c r="T12" s="45" t="s">
        <v>71</v>
      </c>
      <c r="U12" s="46">
        <v>8</v>
      </c>
      <c r="W12" s="55" t="s">
        <v>102</v>
      </c>
    </row>
    <row r="13" spans="1:42" x14ac:dyDescent="0.25">
      <c r="A13" s="32" t="s">
        <v>24</v>
      </c>
      <c r="B13" s="29">
        <v>6</v>
      </c>
      <c r="E13" s="1">
        <v>11</v>
      </c>
      <c r="F13" s="1">
        <f t="shared" si="0"/>
        <v>12.857142857142858</v>
      </c>
      <c r="G13" s="1">
        <f t="shared" si="1"/>
        <v>23.857142857142858</v>
      </c>
      <c r="I13" s="36" t="s">
        <v>73</v>
      </c>
      <c r="J13" s="41">
        <v>7</v>
      </c>
      <c r="L13" s="32" t="s">
        <v>24</v>
      </c>
      <c r="M13" s="29">
        <v>6</v>
      </c>
      <c r="N13"/>
      <c r="P13" s="1">
        <v>11</v>
      </c>
      <c r="Q13" s="1">
        <f t="shared" si="2"/>
        <v>8.4285714285714288</v>
      </c>
      <c r="R13" s="1">
        <f t="shared" si="3"/>
        <v>19.428571428571431</v>
      </c>
      <c r="T13" s="36" t="s">
        <v>73</v>
      </c>
      <c r="U13" s="41">
        <v>7</v>
      </c>
    </row>
    <row r="14" spans="1:42" x14ac:dyDescent="0.25">
      <c r="A14" s="33" t="s">
        <v>70</v>
      </c>
      <c r="B14" s="34">
        <v>5</v>
      </c>
      <c r="E14" s="1">
        <v>12</v>
      </c>
      <c r="F14" s="1">
        <f t="shared" si="0"/>
        <v>11.714285714285714</v>
      </c>
      <c r="G14" s="1">
        <f t="shared" si="1"/>
        <v>23.714285714285715</v>
      </c>
      <c r="I14" s="12" t="s">
        <v>17</v>
      </c>
      <c r="J14" s="13">
        <v>6</v>
      </c>
      <c r="L14" s="33" t="s">
        <v>70</v>
      </c>
      <c r="M14" s="34">
        <v>5</v>
      </c>
      <c r="N14"/>
      <c r="P14" s="1">
        <v>12</v>
      </c>
      <c r="Q14" s="1">
        <f t="shared" si="2"/>
        <v>7.2857142857142856</v>
      </c>
      <c r="R14" s="1">
        <f t="shared" si="3"/>
        <v>19.285714285714285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</row>
    <row r="15" spans="1:42" x14ac:dyDescent="0.25">
      <c r="A15" s="45" t="s">
        <v>71</v>
      </c>
      <c r="B15" s="46">
        <v>8</v>
      </c>
      <c r="E15" s="1">
        <v>13</v>
      </c>
      <c r="F15" s="1">
        <f t="shared" si="0"/>
        <v>10.571428571428571</v>
      </c>
      <c r="G15" s="1">
        <f t="shared" si="1"/>
        <v>23.571428571428569</v>
      </c>
      <c r="I15" s="18" t="s">
        <v>18</v>
      </c>
      <c r="J15" s="19">
        <v>6</v>
      </c>
      <c r="L15" s="45" t="s">
        <v>71</v>
      </c>
      <c r="M15" s="46">
        <v>8</v>
      </c>
      <c r="N15"/>
      <c r="P15" s="1">
        <v>13</v>
      </c>
      <c r="Q15" s="1">
        <f t="shared" si="2"/>
        <v>6.1428571428571432</v>
      </c>
      <c r="R15" s="1">
        <f t="shared" si="3"/>
        <v>19.142857142857142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9.4285714285714288</v>
      </c>
      <c r="G16" s="1">
        <f t="shared" si="1"/>
        <v>23.428571428571431</v>
      </c>
      <c r="I16" s="32" t="s">
        <v>24</v>
      </c>
      <c r="J16" s="29">
        <v>6</v>
      </c>
      <c r="L16" s="35" t="s">
        <v>72</v>
      </c>
      <c r="M16" s="40">
        <v>10</v>
      </c>
      <c r="N16"/>
      <c r="P16" s="53">
        <v>14</v>
      </c>
      <c r="Q16" s="53">
        <f t="shared" si="2"/>
        <v>5</v>
      </c>
      <c r="R16" s="53">
        <f t="shared" si="3"/>
        <v>19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8.2857142857142865</v>
      </c>
      <c r="G17" s="1">
        <f t="shared" si="1"/>
        <v>23.285714285714285</v>
      </c>
      <c r="I17" s="5" t="s">
        <v>14</v>
      </c>
      <c r="J17" s="6">
        <v>5</v>
      </c>
      <c r="L17" s="36" t="s">
        <v>73</v>
      </c>
      <c r="M17" s="41">
        <v>7</v>
      </c>
      <c r="N17"/>
      <c r="P17" s="1">
        <v>15</v>
      </c>
      <c r="Q17" s="1">
        <f t="shared" si="2"/>
        <v>3.8571428571428572</v>
      </c>
      <c r="R17" s="1">
        <f t="shared" si="3"/>
        <v>18.857142857142858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7.1428571428571432</v>
      </c>
      <c r="G18" s="1">
        <f t="shared" si="1"/>
        <v>23.142857142857142</v>
      </c>
      <c r="I18" s="33" t="s">
        <v>70</v>
      </c>
      <c r="J18" s="34">
        <v>5</v>
      </c>
      <c r="L18" s="37" t="s">
        <v>74</v>
      </c>
      <c r="M18" s="42">
        <v>4</v>
      </c>
      <c r="N18"/>
      <c r="P18" s="1">
        <v>16</v>
      </c>
      <c r="Q18" s="1">
        <f t="shared" si="2"/>
        <v>2.7142857142857144</v>
      </c>
      <c r="R18" s="1">
        <f t="shared" si="3"/>
        <v>18.714285714285715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54">
        <v>17</v>
      </c>
      <c r="F19" s="54">
        <f t="shared" si="0"/>
        <v>6</v>
      </c>
      <c r="G19" s="54">
        <f t="shared" si="1"/>
        <v>23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1.5714285714285714</v>
      </c>
      <c r="R19" s="1">
        <f t="shared" si="3"/>
        <v>18.571428571428573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10</v>
      </c>
      <c r="Y19" s="16">
        <f t="shared" si="4"/>
        <v>11</v>
      </c>
      <c r="Z19" s="16">
        <f t="shared" si="4"/>
        <v>12</v>
      </c>
      <c r="AA19" s="16">
        <f t="shared" si="4"/>
        <v>13</v>
      </c>
      <c r="AB19" s="16">
        <f t="shared" si="4"/>
        <v>14</v>
      </c>
      <c r="AC19" s="16">
        <f t="shared" si="4"/>
        <v>15</v>
      </c>
      <c r="AD19" s="16">
        <f t="shared" si="4"/>
        <v>16</v>
      </c>
      <c r="AE19" s="16">
        <f t="shared" si="4"/>
        <v>17</v>
      </c>
      <c r="AF19" s="16">
        <f>AG19-1</f>
        <v>18</v>
      </c>
      <c r="AG19" s="16">
        <v>19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4.8571428571428568</v>
      </c>
      <c r="G20" s="1">
        <f t="shared" si="1"/>
        <v>22.857142857142858</v>
      </c>
      <c r="I20" s="37" t="s">
        <v>74</v>
      </c>
      <c r="J20" s="42">
        <v>4</v>
      </c>
      <c r="L20" s="39" t="s">
        <v>76</v>
      </c>
      <c r="M20" s="44">
        <v>10</v>
      </c>
      <c r="N20"/>
      <c r="P20" s="1">
        <v>18</v>
      </c>
      <c r="Q20" s="1">
        <f t="shared" si="2"/>
        <v>0.42857142857142855</v>
      </c>
      <c r="R20" s="1">
        <f t="shared" si="3"/>
        <v>18.428571428571427</v>
      </c>
      <c r="T20" s="37" t="s">
        <v>74</v>
      </c>
      <c r="U20" s="42">
        <v>4</v>
      </c>
    </row>
    <row r="21" spans="1:34" x14ac:dyDescent="0.25">
      <c r="B21" s="1">
        <f>SUM(B3:B20)</f>
        <v>178</v>
      </c>
      <c r="L21"/>
      <c r="M21" s="1">
        <f>SUM(M3:M20)</f>
        <v>147</v>
      </c>
      <c r="P21" s="1">
        <v>19</v>
      </c>
      <c r="Q21" s="1">
        <f t="shared" si="2"/>
        <v>-0.7142857142857143</v>
      </c>
      <c r="R21" s="1">
        <f t="shared" ref="R21:R22" si="5">P21+Q21</f>
        <v>18.285714285714285</v>
      </c>
    </row>
    <row r="22" spans="1:34" x14ac:dyDescent="0.25">
      <c r="P22" s="1">
        <v>20</v>
      </c>
      <c r="Q22" s="1">
        <f t="shared" si="2"/>
        <v>-1.8571428571428572</v>
      </c>
      <c r="R22" s="1">
        <f t="shared" si="5"/>
        <v>18.142857142857142</v>
      </c>
      <c r="W22" t="s">
        <v>120</v>
      </c>
    </row>
    <row r="23" spans="1:34" ht="15.75" thickBot="1" x14ac:dyDescent="0.3">
      <c r="W23" s="17" t="s">
        <v>20</v>
      </c>
      <c r="X23" s="14" t="s">
        <v>21</v>
      </c>
      <c r="Z23" s="17" t="s">
        <v>20</v>
      </c>
      <c r="AA23" s="14" t="s">
        <v>21</v>
      </c>
    </row>
    <row r="24" spans="1:34" x14ac:dyDescent="0.25">
      <c r="W24" s="10" t="s">
        <v>16</v>
      </c>
      <c r="X24" s="11">
        <v>1</v>
      </c>
      <c r="Z24" s="10" t="s">
        <v>16</v>
      </c>
      <c r="AA24" s="11">
        <v>3</v>
      </c>
    </row>
    <row r="25" spans="1:34" x14ac:dyDescent="0.25">
      <c r="W25" s="8" t="s">
        <v>15</v>
      </c>
      <c r="X25" s="9">
        <v>1</v>
      </c>
      <c r="Z25" s="8" t="s">
        <v>15</v>
      </c>
      <c r="AA25" s="9">
        <v>3</v>
      </c>
    </row>
    <row r="26" spans="1:34" x14ac:dyDescent="0.25">
      <c r="W26" s="26" t="s">
        <v>23</v>
      </c>
      <c r="X26" s="27">
        <v>1</v>
      </c>
      <c r="Z26" s="26" t="s">
        <v>23</v>
      </c>
      <c r="AA26" s="27">
        <v>3</v>
      </c>
    </row>
    <row r="27" spans="1:34" x14ac:dyDescent="0.25">
      <c r="W27" s="35" t="s">
        <v>72</v>
      </c>
      <c r="X27" s="40">
        <v>1</v>
      </c>
      <c r="Z27" s="35" t="s">
        <v>72</v>
      </c>
      <c r="AA27" s="40">
        <v>3</v>
      </c>
    </row>
    <row r="28" spans="1:34" x14ac:dyDescent="0.25">
      <c r="W28" s="39" t="s">
        <v>76</v>
      </c>
      <c r="X28" s="44">
        <v>1</v>
      </c>
      <c r="Z28" s="39" t="s">
        <v>76</v>
      </c>
      <c r="AA28" s="44">
        <v>3</v>
      </c>
    </row>
    <row r="29" spans="1:34" x14ac:dyDescent="0.25">
      <c r="W29" s="3" t="s">
        <v>13</v>
      </c>
      <c r="X29" s="4">
        <v>1</v>
      </c>
      <c r="Z29" s="3" t="s">
        <v>13</v>
      </c>
      <c r="AA29" s="4">
        <v>3</v>
      </c>
    </row>
    <row r="30" spans="1:34" x14ac:dyDescent="0.25">
      <c r="W30" s="22" t="s">
        <v>19</v>
      </c>
      <c r="X30" s="23">
        <v>1</v>
      </c>
      <c r="Z30" s="22" t="s">
        <v>19</v>
      </c>
      <c r="AA30" s="23">
        <v>3</v>
      </c>
    </row>
    <row r="31" spans="1:34" x14ac:dyDescent="0.25">
      <c r="W31" s="24" t="s">
        <v>22</v>
      </c>
      <c r="X31" s="25">
        <v>1</v>
      </c>
      <c r="Z31" s="24" t="s">
        <v>22</v>
      </c>
      <c r="AA31" s="25">
        <v>3</v>
      </c>
    </row>
    <row r="32" spans="1:34" x14ac:dyDescent="0.25">
      <c r="W32" s="45" t="s">
        <v>71</v>
      </c>
      <c r="X32" s="46">
        <v>1</v>
      </c>
      <c r="AA32" s="1">
        <f>SUM(AA24:AA31)</f>
        <v>24</v>
      </c>
    </row>
    <row r="33" spans="23:27" x14ac:dyDescent="0.25">
      <c r="W33" s="36" t="s">
        <v>73</v>
      </c>
      <c r="X33" s="41">
        <v>1</v>
      </c>
    </row>
    <row r="34" spans="23:27" x14ac:dyDescent="0.25">
      <c r="W34" s="12" t="s">
        <v>17</v>
      </c>
      <c r="X34" s="13">
        <v>1</v>
      </c>
    </row>
    <row r="35" spans="23:27" x14ac:dyDescent="0.25">
      <c r="W35" s="18" t="s">
        <v>18</v>
      </c>
      <c r="X35" s="19">
        <v>1</v>
      </c>
    </row>
    <row r="36" spans="23:27" x14ac:dyDescent="0.25">
      <c r="W36" s="32" t="s">
        <v>24</v>
      </c>
      <c r="X36" s="29">
        <v>1</v>
      </c>
    </row>
    <row r="37" spans="23:27" x14ac:dyDescent="0.25">
      <c r="W37" s="5" t="s">
        <v>14</v>
      </c>
      <c r="X37" s="6">
        <v>1</v>
      </c>
    </row>
    <row r="38" spans="23:27" x14ac:dyDescent="0.25">
      <c r="W38" s="33" t="s">
        <v>70</v>
      </c>
      <c r="X38" s="34">
        <v>1</v>
      </c>
    </row>
    <row r="39" spans="23:27" x14ac:dyDescent="0.25">
      <c r="W39" s="38" t="s">
        <v>75</v>
      </c>
      <c r="X39" s="43">
        <v>1</v>
      </c>
    </row>
    <row r="40" spans="23:27" x14ac:dyDescent="0.25">
      <c r="W40" s="37" t="s">
        <v>74</v>
      </c>
      <c r="X40" s="42">
        <v>1</v>
      </c>
    </row>
    <row r="41" spans="23:27" x14ac:dyDescent="0.25">
      <c r="X41" s="1">
        <f>SUM(X24:X40)</f>
        <v>17</v>
      </c>
    </row>
    <row r="42" spans="23:27" x14ac:dyDescent="0.25">
      <c r="Y42">
        <f>19/17</f>
        <v>1.1176470588235294</v>
      </c>
      <c r="AA42">
        <f>19/8</f>
        <v>2.375</v>
      </c>
    </row>
  </sheetData>
  <sortState xmlns:xlrd2="http://schemas.microsoft.com/office/spreadsheetml/2017/richdata2" ref="T3:U20">
    <sortCondition descending="1" ref="U3:U20"/>
  </sortState>
  <mergeCells count="4">
    <mergeCell ref="I1:J1"/>
    <mergeCell ref="W1:AH1"/>
    <mergeCell ref="L1:U1"/>
    <mergeCell ref="D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FD3C-92F6-4A66-8405-D689C910F205}">
  <dimension ref="A1:AR33"/>
  <sheetViews>
    <sheetView topLeftCell="O1" workbookViewId="0">
      <selection activeCell="M4" sqref="M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4" ht="30" customHeight="1" x14ac:dyDescent="0.25">
      <c r="D1" s="56" t="s">
        <v>91</v>
      </c>
      <c r="E1" s="56"/>
      <c r="F1" s="56"/>
      <c r="G1" s="52"/>
      <c r="I1" s="58" t="s">
        <v>90</v>
      </c>
      <c r="J1" s="58"/>
      <c r="L1" s="59" t="s">
        <v>93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109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  <c r="AQ2" s="17" t="s">
        <v>88</v>
      </c>
      <c r="AR2" s="17" t="s">
        <v>89</v>
      </c>
    </row>
    <row r="3" spans="1:44" x14ac:dyDescent="0.25">
      <c r="A3" s="20" t="s">
        <v>12</v>
      </c>
      <c r="B3" s="21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20" t="s">
        <v>12</v>
      </c>
      <c r="J3" s="21">
        <v>50</v>
      </c>
      <c r="L3" s="20" t="s">
        <v>12</v>
      </c>
      <c r="M3" s="21">
        <v>21</v>
      </c>
      <c r="N3"/>
      <c r="O3" s="1">
        <f>SUM(M3:M20)</f>
        <v>162</v>
      </c>
      <c r="P3" s="1">
        <v>1</v>
      </c>
      <c r="Q3" s="1">
        <f>($O$3-(8*P3))/7</f>
        <v>22</v>
      </c>
      <c r="R3" s="1">
        <f>P3+Q3</f>
        <v>23</v>
      </c>
      <c r="T3" s="20" t="s">
        <v>12</v>
      </c>
      <c r="U3" s="21">
        <v>21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  <c r="AQ3" s="20" t="s">
        <v>12</v>
      </c>
      <c r="AR3" s="20" t="s">
        <v>12</v>
      </c>
    </row>
    <row r="4" spans="1:44" x14ac:dyDescent="0.25">
      <c r="A4" s="3" t="s">
        <v>13</v>
      </c>
      <c r="B4" s="4">
        <v>50</v>
      </c>
      <c r="E4" s="1">
        <v>2</v>
      </c>
      <c r="F4" s="1">
        <f t="shared" ref="F4:F33" si="0">($D$3-(8*E4))/7</f>
        <v>29.142857142857142</v>
      </c>
      <c r="G4" s="1">
        <f t="shared" ref="G4:G33" si="1">E4+F4</f>
        <v>31.142857142857142</v>
      </c>
      <c r="I4" s="3" t="s">
        <v>13</v>
      </c>
      <c r="J4" s="4">
        <v>50</v>
      </c>
      <c r="L4" s="3" t="s">
        <v>13</v>
      </c>
      <c r="M4" s="4">
        <v>21</v>
      </c>
      <c r="N4"/>
      <c r="P4" s="1">
        <v>2</v>
      </c>
      <c r="Q4" s="1">
        <f t="shared" ref="Q4:Q33" si="2">($O$3-(8*P4))/7</f>
        <v>20.857142857142858</v>
      </c>
      <c r="R4" s="1">
        <f t="shared" ref="R4:R33" si="3">P4+Q4</f>
        <v>22.857142857142858</v>
      </c>
      <c r="T4" s="3" t="s">
        <v>13</v>
      </c>
      <c r="U4" s="4">
        <v>21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3" t="s">
        <v>13</v>
      </c>
      <c r="AI4" s="3" t="s">
        <v>13</v>
      </c>
      <c r="AJ4" s="3" t="s">
        <v>13</v>
      </c>
      <c r="AK4" s="3" t="s">
        <v>13</v>
      </c>
      <c r="AL4" s="3" t="s">
        <v>13</v>
      </c>
      <c r="AM4" s="3" t="s">
        <v>13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</row>
    <row r="5" spans="1:44" x14ac:dyDescent="0.25">
      <c r="A5" s="5" t="s">
        <v>14</v>
      </c>
      <c r="B5" s="6">
        <v>5</v>
      </c>
      <c r="E5" s="1">
        <v>3</v>
      </c>
      <c r="F5" s="1">
        <f t="shared" si="0"/>
        <v>28</v>
      </c>
      <c r="G5" s="1">
        <f t="shared" si="1"/>
        <v>31</v>
      </c>
      <c r="I5" s="10" t="s">
        <v>16</v>
      </c>
      <c r="J5" s="11">
        <v>12</v>
      </c>
      <c r="L5" s="10" t="s">
        <v>16</v>
      </c>
      <c r="M5" s="11">
        <v>12</v>
      </c>
      <c r="N5"/>
      <c r="P5" s="1">
        <v>3</v>
      </c>
      <c r="Q5" s="1">
        <f t="shared" si="2"/>
        <v>19.714285714285715</v>
      </c>
      <c r="R5" s="1">
        <f t="shared" si="3"/>
        <v>22.714285714285715</v>
      </c>
      <c r="T5" s="10" t="s">
        <v>16</v>
      </c>
      <c r="U5" s="11">
        <v>12</v>
      </c>
      <c r="W5" s="16">
        <v>3</v>
      </c>
      <c r="X5" s="10" t="s">
        <v>16</v>
      </c>
      <c r="Y5" s="10" t="s">
        <v>16</v>
      </c>
      <c r="Z5" s="10" t="s">
        <v>16</v>
      </c>
      <c r="AA5" s="10" t="s">
        <v>16</v>
      </c>
      <c r="AB5" s="10" t="s">
        <v>16</v>
      </c>
      <c r="AC5" s="10" t="s">
        <v>16</v>
      </c>
      <c r="AD5" s="10" t="s">
        <v>16</v>
      </c>
      <c r="AE5" s="10" t="s">
        <v>16</v>
      </c>
      <c r="AF5" s="10" t="s">
        <v>16</v>
      </c>
      <c r="AG5" s="10" t="s">
        <v>16</v>
      </c>
      <c r="AH5" s="10" t="s">
        <v>16</v>
      </c>
      <c r="AI5" s="10" t="s">
        <v>16</v>
      </c>
      <c r="AJ5" s="8" t="s">
        <v>15</v>
      </c>
      <c r="AK5" s="8" t="s">
        <v>15</v>
      </c>
      <c r="AL5" s="8" t="s">
        <v>15</v>
      </c>
      <c r="AM5" s="8" t="s">
        <v>15</v>
      </c>
      <c r="AN5" s="8" t="s">
        <v>15</v>
      </c>
      <c r="AO5" s="8" t="s">
        <v>15</v>
      </c>
      <c r="AP5" s="8" t="s">
        <v>15</v>
      </c>
      <c r="AQ5" s="8" t="s">
        <v>15</v>
      </c>
      <c r="AR5" s="8" t="s">
        <v>15</v>
      </c>
    </row>
    <row r="6" spans="1:44" x14ac:dyDescent="0.25">
      <c r="A6" s="8" t="s">
        <v>15</v>
      </c>
      <c r="B6" s="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18.571428571428573</v>
      </c>
      <c r="R6" s="1">
        <f t="shared" si="3"/>
        <v>22.571428571428573</v>
      </c>
      <c r="T6" s="8" t="s">
        <v>15</v>
      </c>
      <c r="U6" s="9">
        <v>10</v>
      </c>
      <c r="W6" s="16">
        <v>4</v>
      </c>
      <c r="X6" s="8" t="s">
        <v>15</v>
      </c>
      <c r="Y6" s="26" t="s">
        <v>23</v>
      </c>
      <c r="Z6" s="26" t="s">
        <v>23</v>
      </c>
      <c r="AA6" s="26" t="s">
        <v>23</v>
      </c>
      <c r="AB6" s="26" t="s">
        <v>23</v>
      </c>
      <c r="AC6" s="26" t="s">
        <v>23</v>
      </c>
      <c r="AD6" s="26" t="s">
        <v>23</v>
      </c>
      <c r="AE6" s="26" t="s">
        <v>23</v>
      </c>
      <c r="AF6" s="26" t="s">
        <v>23</v>
      </c>
      <c r="AG6" s="26" t="s">
        <v>23</v>
      </c>
      <c r="AH6" s="26" t="s">
        <v>23</v>
      </c>
      <c r="AI6" s="35" t="s">
        <v>72</v>
      </c>
      <c r="AJ6" s="35" t="s">
        <v>72</v>
      </c>
      <c r="AK6" s="35" t="s">
        <v>72</v>
      </c>
      <c r="AL6" s="35" t="s">
        <v>72</v>
      </c>
      <c r="AM6" s="35" t="s">
        <v>72</v>
      </c>
      <c r="AN6" s="35" t="s">
        <v>72</v>
      </c>
      <c r="AO6" s="35" t="s">
        <v>72</v>
      </c>
      <c r="AP6" s="35" t="s">
        <v>72</v>
      </c>
      <c r="AQ6" s="35" t="s">
        <v>72</v>
      </c>
      <c r="AR6" s="35" t="s">
        <v>72</v>
      </c>
    </row>
    <row r="7" spans="1:44" x14ac:dyDescent="0.25">
      <c r="A7" s="10" t="s">
        <v>16</v>
      </c>
      <c r="B7" s="11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26" t="s">
        <v>23</v>
      </c>
      <c r="J7" s="27">
        <v>10</v>
      </c>
      <c r="L7" s="26" t="s">
        <v>23</v>
      </c>
      <c r="M7" s="27">
        <v>10</v>
      </c>
      <c r="N7"/>
      <c r="P7" s="1">
        <v>5</v>
      </c>
      <c r="Q7" s="1">
        <f t="shared" si="2"/>
        <v>17.428571428571427</v>
      </c>
      <c r="R7" s="1">
        <f t="shared" si="3"/>
        <v>22.428571428571427</v>
      </c>
      <c r="T7" s="26" t="s">
        <v>23</v>
      </c>
      <c r="U7" s="27">
        <v>10</v>
      </c>
      <c r="W7" s="16">
        <v>5</v>
      </c>
      <c r="X7" s="39" t="s">
        <v>76</v>
      </c>
      <c r="Y7" s="39" t="s">
        <v>76</v>
      </c>
      <c r="Z7" s="39" t="s">
        <v>76</v>
      </c>
      <c r="AA7" s="39" t="s">
        <v>76</v>
      </c>
      <c r="AB7" s="39" t="s">
        <v>76</v>
      </c>
      <c r="AC7" s="39" t="s">
        <v>76</v>
      </c>
      <c r="AD7" s="39" t="s">
        <v>76</v>
      </c>
      <c r="AE7" s="39" t="s">
        <v>76</v>
      </c>
      <c r="AF7" s="39" t="s">
        <v>76</v>
      </c>
      <c r="AG7" s="39" t="s">
        <v>76</v>
      </c>
      <c r="AH7" s="22" t="s">
        <v>19</v>
      </c>
      <c r="AI7" s="22" t="s">
        <v>19</v>
      </c>
      <c r="AJ7" s="22" t="s">
        <v>19</v>
      </c>
      <c r="AK7" s="22" t="s">
        <v>19</v>
      </c>
      <c r="AL7" s="22" t="s">
        <v>19</v>
      </c>
      <c r="AM7" s="22" t="s">
        <v>19</v>
      </c>
      <c r="AN7" s="22" t="s">
        <v>19</v>
      </c>
      <c r="AO7" s="22" t="s">
        <v>19</v>
      </c>
      <c r="AP7" s="24" t="s">
        <v>22</v>
      </c>
      <c r="AQ7" s="24" t="s">
        <v>22</v>
      </c>
      <c r="AR7" s="24" t="s">
        <v>22</v>
      </c>
    </row>
    <row r="8" spans="1:44" x14ac:dyDescent="0.25">
      <c r="A8" s="12" t="s">
        <v>17</v>
      </c>
      <c r="B8" s="13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35" t="s">
        <v>72</v>
      </c>
      <c r="J8" s="40">
        <v>10</v>
      </c>
      <c r="L8" s="35" t="s">
        <v>72</v>
      </c>
      <c r="M8" s="40">
        <v>10</v>
      </c>
      <c r="N8"/>
      <c r="P8" s="1">
        <v>6</v>
      </c>
      <c r="Q8" s="1">
        <f t="shared" si="2"/>
        <v>16.285714285714285</v>
      </c>
      <c r="R8" s="1">
        <f t="shared" si="3"/>
        <v>22.285714285714285</v>
      </c>
      <c r="T8" s="35" t="s">
        <v>72</v>
      </c>
      <c r="U8" s="40">
        <v>10</v>
      </c>
      <c r="W8" s="16">
        <v>6</v>
      </c>
      <c r="X8" s="24" t="s">
        <v>22</v>
      </c>
      <c r="Y8" s="24" t="s">
        <v>22</v>
      </c>
      <c r="Z8" s="24" t="s">
        <v>22</v>
      </c>
      <c r="AA8" s="24" t="s">
        <v>22</v>
      </c>
      <c r="AB8" s="24" t="s">
        <v>22</v>
      </c>
      <c r="AC8" s="45" t="s">
        <v>71</v>
      </c>
      <c r="AD8" s="45" t="s">
        <v>71</v>
      </c>
      <c r="AE8" s="45" t="s">
        <v>71</v>
      </c>
      <c r="AF8" s="45" t="s">
        <v>71</v>
      </c>
      <c r="AG8" s="45" t="s">
        <v>71</v>
      </c>
      <c r="AH8" s="45" t="s">
        <v>71</v>
      </c>
      <c r="AI8" s="45" t="s">
        <v>71</v>
      </c>
      <c r="AJ8" s="45" t="s">
        <v>71</v>
      </c>
      <c r="AK8" s="36" t="s">
        <v>73</v>
      </c>
      <c r="AL8" s="36" t="s">
        <v>73</v>
      </c>
      <c r="AM8" s="36" t="s">
        <v>73</v>
      </c>
      <c r="AN8" s="36" t="s">
        <v>73</v>
      </c>
      <c r="AO8" s="36" t="s">
        <v>73</v>
      </c>
      <c r="AP8" s="36" t="s">
        <v>73</v>
      </c>
      <c r="AQ8" s="36" t="s">
        <v>73</v>
      </c>
      <c r="AR8" s="12" t="s">
        <v>17</v>
      </c>
    </row>
    <row r="9" spans="1:44" x14ac:dyDescent="0.25">
      <c r="A9" s="18" t="s">
        <v>18</v>
      </c>
      <c r="B9" s="19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39" t="s">
        <v>76</v>
      </c>
      <c r="J9" s="44">
        <v>10</v>
      </c>
      <c r="L9" s="39" t="s">
        <v>76</v>
      </c>
      <c r="M9" s="44">
        <v>10</v>
      </c>
      <c r="N9"/>
      <c r="P9" s="1">
        <v>7</v>
      </c>
      <c r="Q9" s="1">
        <f t="shared" si="2"/>
        <v>15.142857142857142</v>
      </c>
      <c r="R9" s="1">
        <f t="shared" si="3"/>
        <v>22.142857142857142</v>
      </c>
      <c r="T9" s="39" t="s">
        <v>76</v>
      </c>
      <c r="U9" s="44">
        <v>10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18" t="s">
        <v>18</v>
      </c>
      <c r="AI9" s="32" t="s">
        <v>24</v>
      </c>
      <c r="AJ9" s="32" t="s">
        <v>24</v>
      </c>
      <c r="AK9" s="32" t="s">
        <v>24</v>
      </c>
      <c r="AL9" s="32" t="s">
        <v>24</v>
      </c>
      <c r="AM9" s="32" t="s">
        <v>24</v>
      </c>
      <c r="AN9" s="32" t="s">
        <v>24</v>
      </c>
      <c r="AO9" s="5" t="s">
        <v>14</v>
      </c>
      <c r="AP9" s="5" t="s">
        <v>14</v>
      </c>
      <c r="AQ9" s="5" t="s">
        <v>14</v>
      </c>
      <c r="AR9" s="5" t="s">
        <v>14</v>
      </c>
    </row>
    <row r="10" spans="1:44" x14ac:dyDescent="0.25">
      <c r="A10" s="22" t="s">
        <v>19</v>
      </c>
      <c r="B10" s="23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14</v>
      </c>
      <c r="R10" s="1">
        <f t="shared" si="3"/>
        <v>22</v>
      </c>
      <c r="T10" s="22" t="s">
        <v>19</v>
      </c>
      <c r="U10" s="23">
        <v>8</v>
      </c>
      <c r="W10" s="16">
        <v>8</v>
      </c>
      <c r="X10" s="5" t="s">
        <v>14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3" t="s">
        <v>70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8" t="s">
        <v>75</v>
      </c>
      <c r="AI10" s="37" t="s">
        <v>74</v>
      </c>
      <c r="AJ10" s="37" t="s">
        <v>74</v>
      </c>
      <c r="AK10" s="37" t="s">
        <v>74</v>
      </c>
      <c r="AL10" s="37" t="s">
        <v>74</v>
      </c>
      <c r="AM10" s="2"/>
      <c r="AN10" s="2"/>
      <c r="AO10" s="2"/>
      <c r="AP10" s="2"/>
      <c r="AQ10" s="2"/>
      <c r="AR10" s="2"/>
    </row>
    <row r="11" spans="1:44" x14ac:dyDescent="0.25">
      <c r="A11" s="24" t="s">
        <v>22</v>
      </c>
      <c r="B11" s="25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12.857142857142858</v>
      </c>
      <c r="R11" s="1">
        <f t="shared" si="3"/>
        <v>21.857142857142858</v>
      </c>
      <c r="T11" s="24" t="s">
        <v>22</v>
      </c>
      <c r="U11" s="25">
        <v>8</v>
      </c>
    </row>
    <row r="12" spans="1:44" x14ac:dyDescent="0.25">
      <c r="A12" s="26" t="s">
        <v>23</v>
      </c>
      <c r="B12" s="27">
        <v>10</v>
      </c>
      <c r="E12" s="1">
        <v>10</v>
      </c>
      <c r="F12" s="1">
        <f t="shared" si="0"/>
        <v>20</v>
      </c>
      <c r="G12" s="1">
        <f t="shared" si="1"/>
        <v>30</v>
      </c>
      <c r="I12" s="45" t="s">
        <v>71</v>
      </c>
      <c r="J12" s="46">
        <v>8</v>
      </c>
      <c r="L12" s="45" t="s">
        <v>71</v>
      </c>
      <c r="M12" s="46">
        <v>8</v>
      </c>
      <c r="N12"/>
      <c r="P12" s="1">
        <v>10</v>
      </c>
      <c r="Q12" s="1">
        <f t="shared" si="2"/>
        <v>11.714285714285714</v>
      </c>
      <c r="R12" s="1">
        <f t="shared" si="3"/>
        <v>21.714285714285715</v>
      </c>
      <c r="T12" s="45" t="s">
        <v>71</v>
      </c>
      <c r="U12" s="46">
        <v>8</v>
      </c>
      <c r="W12" s="55" t="s">
        <v>102</v>
      </c>
    </row>
    <row r="13" spans="1:44" x14ac:dyDescent="0.25">
      <c r="A13" s="32" t="s">
        <v>24</v>
      </c>
      <c r="B13" s="29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6" t="s">
        <v>73</v>
      </c>
      <c r="J13" s="41">
        <v>7</v>
      </c>
      <c r="L13" s="36" t="s">
        <v>73</v>
      </c>
      <c r="M13" s="41">
        <v>7</v>
      </c>
      <c r="N13"/>
      <c r="P13" s="1">
        <v>11</v>
      </c>
      <c r="Q13" s="1">
        <f t="shared" si="2"/>
        <v>10.571428571428571</v>
      </c>
      <c r="R13" s="1">
        <f t="shared" si="3"/>
        <v>21.571428571428569</v>
      </c>
      <c r="T13" s="36" t="s">
        <v>73</v>
      </c>
      <c r="U13" s="41">
        <v>7</v>
      </c>
    </row>
    <row r="14" spans="1:44" x14ac:dyDescent="0.25">
      <c r="A14" s="33" t="s">
        <v>70</v>
      </c>
      <c r="B14" s="34">
        <v>5</v>
      </c>
      <c r="E14" s="1">
        <v>12</v>
      </c>
      <c r="F14" s="1">
        <f t="shared" si="0"/>
        <v>17.714285714285715</v>
      </c>
      <c r="G14" s="1">
        <f t="shared" si="1"/>
        <v>29.714285714285715</v>
      </c>
      <c r="I14" s="12" t="s">
        <v>17</v>
      </c>
      <c r="J14" s="13">
        <v>6</v>
      </c>
      <c r="L14" s="12" t="s">
        <v>17</v>
      </c>
      <c r="M14" s="13">
        <v>6</v>
      </c>
      <c r="N14"/>
      <c r="P14" s="1">
        <v>12</v>
      </c>
      <c r="Q14" s="1">
        <f t="shared" si="2"/>
        <v>9.4285714285714288</v>
      </c>
      <c r="R14" s="1">
        <f t="shared" si="3"/>
        <v>21.428571428571431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</row>
    <row r="15" spans="1:44" x14ac:dyDescent="0.25">
      <c r="A15" s="45" t="s">
        <v>71</v>
      </c>
      <c r="B15" s="46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18" t="s">
        <v>18</v>
      </c>
      <c r="J15" s="19">
        <v>6</v>
      </c>
      <c r="L15" s="18" t="s">
        <v>18</v>
      </c>
      <c r="M15" s="19">
        <v>6</v>
      </c>
      <c r="N15"/>
      <c r="P15" s="1">
        <v>13</v>
      </c>
      <c r="Q15" s="1">
        <f t="shared" si="2"/>
        <v>8.2857142857142865</v>
      </c>
      <c r="R15" s="1">
        <f t="shared" si="3"/>
        <v>21.285714285714285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</row>
    <row r="16" spans="1:44" x14ac:dyDescent="0.25">
      <c r="A16" s="35" t="s">
        <v>72</v>
      </c>
      <c r="B16" s="40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2" t="s">
        <v>24</v>
      </c>
      <c r="J16" s="29">
        <v>6</v>
      </c>
      <c r="L16" s="32" t="s">
        <v>24</v>
      </c>
      <c r="M16" s="29">
        <v>6</v>
      </c>
      <c r="N16"/>
      <c r="P16" s="1">
        <v>14</v>
      </c>
      <c r="Q16" s="1">
        <f t="shared" si="2"/>
        <v>7.1428571428571432</v>
      </c>
      <c r="R16" s="1">
        <f t="shared" si="3"/>
        <v>21.142857142857142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5" t="s">
        <v>14</v>
      </c>
      <c r="J17" s="6">
        <v>5</v>
      </c>
      <c r="L17" s="5" t="s">
        <v>14</v>
      </c>
      <c r="M17" s="6">
        <v>5</v>
      </c>
      <c r="N17"/>
      <c r="P17" s="53">
        <v>15</v>
      </c>
      <c r="Q17" s="53">
        <f t="shared" si="2"/>
        <v>6</v>
      </c>
      <c r="R17" s="53">
        <f t="shared" si="3"/>
        <v>21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3" t="s">
        <v>70</v>
      </c>
      <c r="J18" s="34">
        <v>5</v>
      </c>
      <c r="L18" s="33" t="s">
        <v>70</v>
      </c>
      <c r="M18" s="34">
        <v>5</v>
      </c>
      <c r="N18"/>
      <c r="P18" s="1">
        <v>16</v>
      </c>
      <c r="Q18" s="1">
        <f t="shared" si="2"/>
        <v>4.8571428571428568</v>
      </c>
      <c r="R18" s="1">
        <f t="shared" si="3"/>
        <v>20.857142857142858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3.7142857142857144</v>
      </c>
      <c r="R19" s="1">
        <f t="shared" si="3"/>
        <v>20.714285714285715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12</v>
      </c>
      <c r="Y19" s="16">
        <f t="shared" si="4"/>
        <v>13</v>
      </c>
      <c r="Z19" s="16">
        <f t="shared" si="4"/>
        <v>14</v>
      </c>
      <c r="AA19" s="16">
        <f t="shared" si="4"/>
        <v>15</v>
      </c>
      <c r="AB19" s="16">
        <f t="shared" si="4"/>
        <v>16</v>
      </c>
      <c r="AC19" s="16">
        <f t="shared" si="4"/>
        <v>17</v>
      </c>
      <c r="AD19" s="16">
        <f t="shared" si="4"/>
        <v>18</v>
      </c>
      <c r="AE19" s="16">
        <f t="shared" si="4"/>
        <v>19</v>
      </c>
      <c r="AF19" s="16">
        <f>AG19-1</f>
        <v>20</v>
      </c>
      <c r="AG19" s="16">
        <v>21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7" t="s">
        <v>74</v>
      </c>
      <c r="J20" s="42">
        <v>4</v>
      </c>
      <c r="L20" s="37" t="s">
        <v>74</v>
      </c>
      <c r="M20" s="42">
        <v>4</v>
      </c>
      <c r="N20"/>
      <c r="P20" s="1">
        <v>18</v>
      </c>
      <c r="Q20" s="1">
        <f t="shared" si="2"/>
        <v>2.5714285714285716</v>
      </c>
      <c r="R20" s="1">
        <f t="shared" si="3"/>
        <v>20.571428571428573</v>
      </c>
      <c r="T20" s="37" t="s">
        <v>74</v>
      </c>
      <c r="U20" s="42">
        <v>4</v>
      </c>
    </row>
    <row r="21" spans="1:34" x14ac:dyDescent="0.25">
      <c r="B21" s="1">
        <f>SUM(B3:B20)</f>
        <v>220</v>
      </c>
      <c r="E21" s="1">
        <v>19</v>
      </c>
      <c r="F21" s="1">
        <f t="shared" si="0"/>
        <v>9.7142857142857135</v>
      </c>
      <c r="G21" s="1">
        <f t="shared" si="1"/>
        <v>28.714285714285715</v>
      </c>
      <c r="L21"/>
      <c r="M21" s="1">
        <f>SUM(M3:M20)</f>
        <v>162</v>
      </c>
      <c r="P21" s="1">
        <v>19</v>
      </c>
      <c r="Q21" s="1">
        <f t="shared" si="2"/>
        <v>1.4285714285714286</v>
      </c>
      <c r="R21" s="1">
        <f t="shared" si="3"/>
        <v>20.428571428571427</v>
      </c>
    </row>
    <row r="22" spans="1:34" x14ac:dyDescent="0.25">
      <c r="E22" s="1">
        <v>20</v>
      </c>
      <c r="F22" s="1">
        <f t="shared" si="0"/>
        <v>8.5714285714285712</v>
      </c>
      <c r="G22" s="1">
        <f t="shared" si="1"/>
        <v>28.571428571428569</v>
      </c>
      <c r="P22" s="1">
        <v>20</v>
      </c>
      <c r="Q22" s="1">
        <f t="shared" si="2"/>
        <v>0.2857142857142857</v>
      </c>
      <c r="R22" s="1">
        <f t="shared" si="3"/>
        <v>20.285714285714285</v>
      </c>
    </row>
    <row r="23" spans="1:34" x14ac:dyDescent="0.25">
      <c r="E23" s="1">
        <v>21</v>
      </c>
      <c r="F23" s="1">
        <f t="shared" si="0"/>
        <v>7.4285714285714288</v>
      </c>
      <c r="G23" s="1">
        <f t="shared" si="1"/>
        <v>28.428571428571431</v>
      </c>
      <c r="P23" s="1">
        <v>21</v>
      </c>
      <c r="Q23" s="1">
        <f t="shared" si="2"/>
        <v>-0.8571428571428571</v>
      </c>
      <c r="R23" s="1">
        <f t="shared" si="3"/>
        <v>20.142857142857142</v>
      </c>
    </row>
    <row r="24" spans="1:34" x14ac:dyDescent="0.25">
      <c r="E24" s="1">
        <v>22</v>
      </c>
      <c r="F24" s="1">
        <f t="shared" si="0"/>
        <v>6.2857142857142856</v>
      </c>
      <c r="G24" s="1">
        <f t="shared" si="1"/>
        <v>28.285714285714285</v>
      </c>
      <c r="P24" s="1">
        <v>22</v>
      </c>
      <c r="Q24" s="1">
        <f t="shared" si="2"/>
        <v>-2</v>
      </c>
      <c r="R24" s="1">
        <f t="shared" si="3"/>
        <v>20</v>
      </c>
    </row>
    <row r="25" spans="1:34" x14ac:dyDescent="0.25">
      <c r="E25" s="1">
        <v>23</v>
      </c>
      <c r="F25" s="1">
        <f t="shared" si="0"/>
        <v>5.1428571428571432</v>
      </c>
      <c r="G25" s="1">
        <f t="shared" si="1"/>
        <v>28.142857142857142</v>
      </c>
      <c r="P25" s="1">
        <v>23</v>
      </c>
      <c r="Q25" s="1">
        <f t="shared" si="2"/>
        <v>-3.1428571428571428</v>
      </c>
      <c r="R25" s="1">
        <f t="shared" si="3"/>
        <v>19.857142857142858</v>
      </c>
    </row>
    <row r="26" spans="1:34" x14ac:dyDescent="0.25">
      <c r="E26" s="54">
        <v>24</v>
      </c>
      <c r="F26" s="54">
        <f t="shared" si="0"/>
        <v>4</v>
      </c>
      <c r="G26" s="54">
        <f t="shared" si="1"/>
        <v>28</v>
      </c>
      <c r="P26" s="1">
        <v>24</v>
      </c>
      <c r="Q26" s="1">
        <f t="shared" si="2"/>
        <v>-4.2857142857142856</v>
      </c>
      <c r="R26" s="1">
        <f t="shared" si="3"/>
        <v>19.714285714285715</v>
      </c>
    </row>
    <row r="27" spans="1:34" x14ac:dyDescent="0.25">
      <c r="E27" s="1">
        <v>25</v>
      </c>
      <c r="F27" s="1">
        <f t="shared" si="0"/>
        <v>2.8571428571428572</v>
      </c>
      <c r="G27" s="1">
        <f t="shared" si="1"/>
        <v>27.857142857142858</v>
      </c>
      <c r="P27" s="1">
        <v>25</v>
      </c>
      <c r="Q27" s="1">
        <f t="shared" si="2"/>
        <v>-5.4285714285714288</v>
      </c>
      <c r="R27" s="1">
        <f t="shared" si="3"/>
        <v>19.571428571428569</v>
      </c>
    </row>
    <row r="28" spans="1:34" x14ac:dyDescent="0.25">
      <c r="E28" s="1">
        <v>26</v>
      </c>
      <c r="F28" s="1">
        <f t="shared" si="0"/>
        <v>1.7142857142857142</v>
      </c>
      <c r="G28" s="1">
        <f t="shared" si="1"/>
        <v>27.714285714285715</v>
      </c>
      <c r="P28" s="1">
        <v>26</v>
      </c>
      <c r="Q28" s="1">
        <f t="shared" si="2"/>
        <v>-6.5714285714285712</v>
      </c>
      <c r="R28" s="1">
        <f t="shared" si="3"/>
        <v>19.428571428571431</v>
      </c>
    </row>
    <row r="29" spans="1:34" x14ac:dyDescent="0.25">
      <c r="E29" s="1">
        <v>27</v>
      </c>
      <c r="F29" s="1">
        <f t="shared" si="0"/>
        <v>0.5714285714285714</v>
      </c>
      <c r="G29" s="1">
        <f t="shared" si="1"/>
        <v>27.571428571428573</v>
      </c>
      <c r="P29" s="1">
        <v>27</v>
      </c>
      <c r="Q29" s="1">
        <f t="shared" si="2"/>
        <v>-7.7142857142857144</v>
      </c>
      <c r="R29" s="1">
        <f t="shared" si="3"/>
        <v>19.285714285714285</v>
      </c>
    </row>
    <row r="30" spans="1:34" x14ac:dyDescent="0.25">
      <c r="E30" s="1">
        <v>28</v>
      </c>
      <c r="F30" s="1">
        <f t="shared" si="0"/>
        <v>-0.5714285714285714</v>
      </c>
      <c r="G30" s="1">
        <f t="shared" si="1"/>
        <v>27.428571428571427</v>
      </c>
      <c r="P30" s="1">
        <v>28</v>
      </c>
      <c r="Q30" s="1">
        <f t="shared" si="2"/>
        <v>-8.8571428571428577</v>
      </c>
      <c r="R30" s="1">
        <f t="shared" si="3"/>
        <v>19.142857142857142</v>
      </c>
    </row>
    <row r="31" spans="1:34" x14ac:dyDescent="0.25">
      <c r="E31" s="1">
        <v>29</v>
      </c>
      <c r="F31" s="1">
        <f t="shared" si="0"/>
        <v>-1.7142857142857142</v>
      </c>
      <c r="G31" s="1">
        <f t="shared" si="1"/>
        <v>27.285714285714285</v>
      </c>
      <c r="P31" s="1">
        <v>29</v>
      </c>
      <c r="Q31" s="1">
        <f t="shared" si="2"/>
        <v>-10</v>
      </c>
      <c r="R31" s="1">
        <f t="shared" si="3"/>
        <v>19</v>
      </c>
    </row>
    <row r="32" spans="1:34" x14ac:dyDescent="0.25">
      <c r="E32" s="1">
        <v>30</v>
      </c>
      <c r="F32" s="1">
        <f t="shared" si="0"/>
        <v>-2.8571428571428572</v>
      </c>
      <c r="G32" s="1">
        <f t="shared" si="1"/>
        <v>27.142857142857142</v>
      </c>
      <c r="P32" s="1">
        <v>30</v>
      </c>
      <c r="Q32" s="1">
        <f t="shared" si="2"/>
        <v>-11.142857142857142</v>
      </c>
      <c r="R32" s="1">
        <f t="shared" si="3"/>
        <v>18.857142857142858</v>
      </c>
    </row>
    <row r="33" spans="5:18" x14ac:dyDescent="0.25">
      <c r="E33" s="1">
        <v>31</v>
      </c>
      <c r="F33" s="1">
        <f t="shared" si="0"/>
        <v>-4</v>
      </c>
      <c r="G33" s="1">
        <f t="shared" si="1"/>
        <v>27</v>
      </c>
      <c r="P33" s="1">
        <v>31</v>
      </c>
      <c r="Q33" s="1">
        <f t="shared" si="2"/>
        <v>-12.285714285714286</v>
      </c>
      <c r="R33" s="1">
        <f t="shared" si="3"/>
        <v>18.714285714285715</v>
      </c>
    </row>
  </sheetData>
  <sortState xmlns:xlrd2="http://schemas.microsoft.com/office/spreadsheetml/2017/richdata2" ref="T3:U20">
    <sortCondition descending="1" ref="U3:U20"/>
  </sortState>
  <mergeCells count="4">
    <mergeCell ref="D1:F1"/>
    <mergeCell ref="I1:J1"/>
    <mergeCell ref="L1:U1"/>
    <mergeCell ref="W1:A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12E-3F0F-423A-A2CB-34C3738EAFB2}">
  <dimension ref="A1:W21"/>
  <sheetViews>
    <sheetView workbookViewId="0">
      <selection activeCell="Q30" sqref="Q3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" customWidth="1"/>
  </cols>
  <sheetData>
    <row r="1" spans="1:23" ht="30" customHeight="1" x14ac:dyDescent="0.25">
      <c r="D1" s="56" t="s">
        <v>80</v>
      </c>
      <c r="E1" s="56"/>
      <c r="F1" s="56"/>
      <c r="G1" s="52"/>
      <c r="I1" s="57" t="s">
        <v>81</v>
      </c>
      <c r="J1" s="57"/>
      <c r="L1" s="58" t="s">
        <v>110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4</v>
      </c>
      <c r="D3" s="1">
        <f>SUM(B3:B20)</f>
        <v>40</v>
      </c>
      <c r="E3" s="1">
        <v>1</v>
      </c>
      <c r="F3" s="1">
        <f>($D$3-(8*E3))/7</f>
        <v>4.5714285714285712</v>
      </c>
      <c r="G3" s="1">
        <f>E3+F3</f>
        <v>5.5714285714285712</v>
      </c>
      <c r="I3" s="20" t="s">
        <v>12</v>
      </c>
      <c r="J3" s="21">
        <v>4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3" t="s">
        <v>13</v>
      </c>
      <c r="R3" s="2"/>
      <c r="S3" s="2"/>
      <c r="T3" s="2"/>
      <c r="U3" s="2"/>
      <c r="V3" s="2"/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3.4285714285714284</v>
      </c>
      <c r="G4" s="1">
        <f t="shared" ref="G4:G20" si="1">E4+F4</f>
        <v>5.4285714285714288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5" t="s">
        <v>14</v>
      </c>
      <c r="Q4" s="5" t="s">
        <v>14</v>
      </c>
      <c r="R4" s="2"/>
      <c r="S4" s="2"/>
      <c r="T4" s="2"/>
      <c r="U4" s="2"/>
      <c r="V4" s="2"/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2.2857142857142856</v>
      </c>
      <c r="G5" s="1">
        <f t="shared" si="1"/>
        <v>5.2857142857142856</v>
      </c>
      <c r="I5" s="5" t="s">
        <v>14</v>
      </c>
      <c r="J5" s="6">
        <v>4</v>
      </c>
      <c r="L5" s="16">
        <v>3</v>
      </c>
      <c r="M5" s="5" t="s">
        <v>14</v>
      </c>
      <c r="N5" s="5" t="s">
        <v>14</v>
      </c>
      <c r="O5" s="8" t="s">
        <v>15</v>
      </c>
      <c r="P5" s="8" t="s">
        <v>15</v>
      </c>
      <c r="Q5" s="8" t="s">
        <v>15</v>
      </c>
      <c r="R5" s="2"/>
      <c r="S5" s="2"/>
      <c r="T5" s="2"/>
      <c r="U5" s="2"/>
      <c r="V5" s="2"/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1.1428571428571428</v>
      </c>
      <c r="G6" s="1">
        <f t="shared" si="1"/>
        <v>5.1428571428571423</v>
      </c>
      <c r="I6" s="8" t="s">
        <v>15</v>
      </c>
      <c r="J6" s="9">
        <v>4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2"/>
      <c r="S6" s="2"/>
      <c r="T6" s="2"/>
      <c r="U6" s="2"/>
      <c r="V6" s="2"/>
      <c r="W6" s="2"/>
    </row>
    <row r="7" spans="1:23" x14ac:dyDescent="0.25">
      <c r="A7" s="10" t="s">
        <v>16</v>
      </c>
      <c r="B7" s="11">
        <v>4</v>
      </c>
      <c r="E7" s="53">
        <v>5</v>
      </c>
      <c r="F7" s="53">
        <f t="shared" si="0"/>
        <v>0</v>
      </c>
      <c r="G7" s="53">
        <f t="shared" si="1"/>
        <v>5</v>
      </c>
      <c r="I7" s="10" t="s">
        <v>16</v>
      </c>
      <c r="J7" s="11">
        <v>4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8" t="s">
        <v>18</v>
      </c>
      <c r="R7" s="2"/>
      <c r="S7" s="2"/>
      <c r="T7" s="2"/>
      <c r="U7" s="2"/>
      <c r="V7" s="2"/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-1.1428571428571428</v>
      </c>
      <c r="G8" s="1">
        <f t="shared" si="1"/>
        <v>4.8571428571428577</v>
      </c>
      <c r="I8" s="12" t="s">
        <v>17</v>
      </c>
      <c r="J8" s="13">
        <v>4</v>
      </c>
      <c r="L8" s="16">
        <v>6</v>
      </c>
      <c r="M8" s="18" t="s">
        <v>18</v>
      </c>
      <c r="N8" s="18" t="s">
        <v>18</v>
      </c>
      <c r="O8" s="18" t="s">
        <v>18</v>
      </c>
      <c r="P8" s="22" t="s">
        <v>19</v>
      </c>
      <c r="Q8" s="22" t="s">
        <v>19</v>
      </c>
      <c r="R8" s="2"/>
      <c r="S8" s="2"/>
      <c r="T8" s="2"/>
      <c r="U8" s="2"/>
      <c r="V8" s="2"/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-2.2857142857142856</v>
      </c>
      <c r="G9" s="1">
        <f t="shared" si="1"/>
        <v>4.7142857142857144</v>
      </c>
      <c r="I9" s="18" t="s">
        <v>18</v>
      </c>
      <c r="J9" s="19">
        <v>4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"/>
      <c r="S9" s="2"/>
      <c r="T9" s="2"/>
      <c r="U9" s="2"/>
      <c r="V9" s="2"/>
      <c r="W9" s="2"/>
    </row>
    <row r="10" spans="1:23" x14ac:dyDescent="0.25">
      <c r="A10" s="22" t="s">
        <v>19</v>
      </c>
      <c r="B10" s="23">
        <v>4</v>
      </c>
      <c r="E10" s="1">
        <v>8</v>
      </c>
      <c r="F10" s="1">
        <f t="shared" si="0"/>
        <v>-3.4285714285714284</v>
      </c>
      <c r="G10" s="1">
        <f t="shared" si="1"/>
        <v>4.5714285714285712</v>
      </c>
      <c r="I10" s="22" t="s">
        <v>19</v>
      </c>
      <c r="J10" s="23">
        <v>4</v>
      </c>
      <c r="L10" s="16">
        <v>8</v>
      </c>
      <c r="M10" s="24" t="s">
        <v>22</v>
      </c>
      <c r="N10" s="26" t="s">
        <v>23</v>
      </c>
      <c r="O10" s="26" t="s">
        <v>23</v>
      </c>
      <c r="P10" s="26" t="s">
        <v>23</v>
      </c>
      <c r="Q10" s="26" t="s">
        <v>23</v>
      </c>
      <c r="R10" s="2"/>
      <c r="S10" s="2"/>
      <c r="T10" s="2"/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-4.5714285714285712</v>
      </c>
      <c r="G11" s="1">
        <f t="shared" si="1"/>
        <v>4.4285714285714288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-5.7142857142857144</v>
      </c>
      <c r="G12" s="1">
        <f t="shared" si="1"/>
        <v>4.2857142857142856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0</v>
      </c>
      <c r="E13" s="1">
        <v>11</v>
      </c>
      <c r="F13" s="1">
        <f t="shared" si="0"/>
        <v>-6.8571428571428568</v>
      </c>
      <c r="G13" s="1">
        <f t="shared" si="1"/>
        <v>4.1428571428571432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-8</v>
      </c>
      <c r="G14" s="1">
        <f t="shared" si="1"/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8</v>
      </c>
      <c r="S14" s="16">
        <v>8</v>
      </c>
      <c r="T14" s="16">
        <v>8</v>
      </c>
      <c r="U14" s="16">
        <v>8</v>
      </c>
      <c r="V14" s="16">
        <v>8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-9.1428571428571423</v>
      </c>
      <c r="G15" s="1">
        <f t="shared" si="1"/>
        <v>3.8571428571428577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7</v>
      </c>
      <c r="S15" s="16">
        <v>7</v>
      </c>
      <c r="T15" s="16">
        <v>7</v>
      </c>
      <c r="U15" s="16">
        <v>7</v>
      </c>
      <c r="V15" s="16">
        <v>7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-10.285714285714286</v>
      </c>
      <c r="G16" s="1">
        <f t="shared" si="1"/>
        <v>3.7142857142857135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-11.428571428571429</v>
      </c>
      <c r="G17" s="1">
        <f t="shared" si="1"/>
        <v>3.5714285714285712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-12.571428571428571</v>
      </c>
      <c r="G18" s="1">
        <f t="shared" si="1"/>
        <v>3.4285714285714288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-13.714285714285714</v>
      </c>
      <c r="G19" s="1">
        <f t="shared" si="1"/>
        <v>3.2857142857142865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-14.857142857142858</v>
      </c>
      <c r="G20" s="1">
        <f t="shared" si="1"/>
        <v>3.1428571428571423</v>
      </c>
    </row>
    <row r="21" spans="1:23" x14ac:dyDescent="0.25">
      <c r="B21" s="1">
        <f>SUM(B3:B20)</f>
        <v>40</v>
      </c>
    </row>
  </sheetData>
  <mergeCells count="3">
    <mergeCell ref="I1:J1"/>
    <mergeCell ref="D1:F1"/>
    <mergeCell ref="L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5E5A-19D7-431F-9466-ABD4E166B631}">
  <dimension ref="A1:AH26"/>
  <sheetViews>
    <sheetView topLeftCell="F1" workbookViewId="0">
      <selection activeCell="Z14" sqref="Z1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2851562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96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111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2</v>
      </c>
      <c r="D3" s="1">
        <f>SUM(B3:B20)</f>
        <v>20</v>
      </c>
      <c r="E3" s="1">
        <v>1</v>
      </c>
      <c r="F3" s="1">
        <f>($D$3-(8*E3))/7</f>
        <v>1.7142857142857142</v>
      </c>
      <c r="G3" s="1">
        <f>E3+F3</f>
        <v>2.7142857142857144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SUM(M3:M12)</f>
        <v>20</v>
      </c>
      <c r="P3" s="1">
        <v>1</v>
      </c>
      <c r="Q3" s="1">
        <f>($O$3-(8*P3))/7</f>
        <v>1.7142857142857142</v>
      </c>
      <c r="R3" s="1">
        <f>P3+Q3</f>
        <v>2.7142857142857144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10" t="s">
        <v>16</v>
      </c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0.5714285714285714</v>
      </c>
      <c r="G4" s="1">
        <f t="shared" ref="G4:G20" si="1">E4+F4</f>
        <v>2.5714285714285712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0.5714285714285714</v>
      </c>
      <c r="R4" s="1">
        <f t="shared" ref="R4:R20" si="3">P4+Q4</f>
        <v>2.5714285714285712</v>
      </c>
      <c r="T4" s="3" t="s">
        <v>13</v>
      </c>
      <c r="U4" s="4">
        <v>2</v>
      </c>
      <c r="W4" s="16">
        <v>2</v>
      </c>
      <c r="X4" s="3" t="s">
        <v>13</v>
      </c>
      <c r="Y4" s="5" t="s">
        <v>14</v>
      </c>
      <c r="Z4" s="12" t="s">
        <v>17</v>
      </c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2</v>
      </c>
      <c r="E5" s="1">
        <v>3</v>
      </c>
      <c r="F5" s="1">
        <f t="shared" si="0"/>
        <v>-0.5714285714285714</v>
      </c>
      <c r="G5" s="1">
        <f t="shared" si="1"/>
        <v>2.4285714285714288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-0.5714285714285714</v>
      </c>
      <c r="R5" s="1">
        <f t="shared" si="3"/>
        <v>2.4285714285714288</v>
      </c>
      <c r="T5" s="5" t="s">
        <v>14</v>
      </c>
      <c r="U5" s="6">
        <v>2</v>
      </c>
      <c r="W5" s="16">
        <v>3</v>
      </c>
      <c r="X5" s="8" t="s">
        <v>15</v>
      </c>
      <c r="Y5" s="8" t="s">
        <v>15</v>
      </c>
      <c r="Z5" s="22" t="s">
        <v>19</v>
      </c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2</v>
      </c>
      <c r="E6" s="1">
        <v>4</v>
      </c>
      <c r="F6" s="1">
        <f t="shared" si="0"/>
        <v>-1.7142857142857142</v>
      </c>
      <c r="G6" s="1">
        <f t="shared" si="1"/>
        <v>2.2857142857142856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-1.7142857142857142</v>
      </c>
      <c r="R6" s="1">
        <f t="shared" si="3"/>
        <v>2.2857142857142856</v>
      </c>
      <c r="T6" s="8" t="s">
        <v>15</v>
      </c>
      <c r="U6" s="9">
        <v>2</v>
      </c>
      <c r="W6" s="16">
        <v>4</v>
      </c>
      <c r="X6" s="10" t="s">
        <v>16</v>
      </c>
      <c r="Y6" s="12" t="s">
        <v>17</v>
      </c>
      <c r="Z6" s="24" t="s">
        <v>22</v>
      </c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2</v>
      </c>
      <c r="E7" s="1">
        <v>5</v>
      </c>
      <c r="F7" s="1">
        <f t="shared" si="0"/>
        <v>-2.8571428571428572</v>
      </c>
      <c r="G7" s="1">
        <f t="shared" si="1"/>
        <v>2.1428571428571428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-2.8571428571428572</v>
      </c>
      <c r="R7" s="1">
        <f t="shared" si="3"/>
        <v>2.1428571428571428</v>
      </c>
      <c r="T7" s="10" t="s">
        <v>16</v>
      </c>
      <c r="U7" s="11">
        <v>2</v>
      </c>
      <c r="W7" s="16">
        <v>5</v>
      </c>
      <c r="X7" s="18" t="s">
        <v>18</v>
      </c>
      <c r="Y7" s="18" t="s">
        <v>18</v>
      </c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2</v>
      </c>
      <c r="E8" s="54">
        <v>6</v>
      </c>
      <c r="F8" s="54">
        <f t="shared" si="0"/>
        <v>-4</v>
      </c>
      <c r="G8" s="54">
        <f t="shared" si="1"/>
        <v>2</v>
      </c>
      <c r="I8" s="12" t="s">
        <v>17</v>
      </c>
      <c r="J8" s="13">
        <v>2</v>
      </c>
      <c r="L8" s="12" t="s">
        <v>17</v>
      </c>
      <c r="M8" s="13">
        <v>2</v>
      </c>
      <c r="N8"/>
      <c r="P8" s="53">
        <v>6</v>
      </c>
      <c r="Q8" s="53">
        <f t="shared" si="2"/>
        <v>-4</v>
      </c>
      <c r="R8" s="53">
        <f t="shared" si="3"/>
        <v>2</v>
      </c>
      <c r="T8" s="12" t="s">
        <v>17</v>
      </c>
      <c r="U8" s="13">
        <v>2</v>
      </c>
      <c r="W8" s="16">
        <v>6</v>
      </c>
      <c r="X8" s="22" t="s">
        <v>19</v>
      </c>
      <c r="Y8" s="24" t="s">
        <v>22</v>
      </c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2</v>
      </c>
      <c r="E9" s="1">
        <v>7</v>
      </c>
      <c r="F9" s="1">
        <f t="shared" si="0"/>
        <v>-5.1428571428571432</v>
      </c>
      <c r="G9" s="1">
        <f t="shared" si="1"/>
        <v>1.8571428571428568</v>
      </c>
      <c r="I9" s="18" t="s">
        <v>18</v>
      </c>
      <c r="J9" s="19">
        <v>2</v>
      </c>
      <c r="L9" s="18" t="s">
        <v>18</v>
      </c>
      <c r="M9" s="19">
        <v>2</v>
      </c>
      <c r="N9"/>
      <c r="P9" s="1">
        <v>7</v>
      </c>
      <c r="Q9" s="1">
        <f t="shared" si="2"/>
        <v>-5.1428571428571432</v>
      </c>
      <c r="R9" s="1">
        <f t="shared" si="3"/>
        <v>1.8571428571428568</v>
      </c>
      <c r="T9" s="18" t="s">
        <v>18</v>
      </c>
      <c r="U9" s="19">
        <v>2</v>
      </c>
      <c r="W9" s="16">
        <v>7</v>
      </c>
      <c r="X9" s="26" t="s">
        <v>23</v>
      </c>
      <c r="Y9" s="26" t="s">
        <v>23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2</v>
      </c>
      <c r="E10" s="1">
        <v>8</v>
      </c>
      <c r="F10" s="1">
        <f t="shared" si="0"/>
        <v>-6.2857142857142856</v>
      </c>
      <c r="G10" s="1">
        <f t="shared" si="1"/>
        <v>1.7142857142857144</v>
      </c>
      <c r="I10" s="22" t="s">
        <v>19</v>
      </c>
      <c r="J10" s="23">
        <v>2</v>
      </c>
      <c r="L10" s="22" t="s">
        <v>19</v>
      </c>
      <c r="M10" s="23">
        <v>2</v>
      </c>
      <c r="N10"/>
      <c r="P10" s="1">
        <v>8</v>
      </c>
      <c r="Q10" s="1">
        <f t="shared" si="2"/>
        <v>-6.2857142857142856</v>
      </c>
      <c r="R10" s="1">
        <f t="shared" si="3"/>
        <v>1.7142857142857144</v>
      </c>
      <c r="T10" s="22" t="s">
        <v>19</v>
      </c>
      <c r="U10" s="23">
        <v>2</v>
      </c>
      <c r="W10" s="16">
        <v>8</v>
      </c>
      <c r="X10" s="5" t="s">
        <v>14</v>
      </c>
      <c r="Y10" s="3" t="s">
        <v>13</v>
      </c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2</v>
      </c>
      <c r="E11" s="1">
        <v>9</v>
      </c>
      <c r="F11" s="1">
        <f t="shared" si="0"/>
        <v>-7.4285714285714288</v>
      </c>
      <c r="G11" s="1">
        <f t="shared" si="1"/>
        <v>1.5714285714285712</v>
      </c>
      <c r="I11" s="24" t="s">
        <v>22</v>
      </c>
      <c r="J11" s="25">
        <v>2</v>
      </c>
      <c r="L11" s="24" t="s">
        <v>22</v>
      </c>
      <c r="M11" s="25">
        <v>2</v>
      </c>
      <c r="N11"/>
      <c r="P11" s="1">
        <v>9</v>
      </c>
      <c r="Q11" s="1">
        <f t="shared" si="2"/>
        <v>-7.4285714285714288</v>
      </c>
      <c r="R11" s="1">
        <f t="shared" si="3"/>
        <v>1.5714285714285712</v>
      </c>
      <c r="T11" s="24" t="s">
        <v>22</v>
      </c>
      <c r="U11" s="25">
        <v>2</v>
      </c>
    </row>
    <row r="12" spans="1:34" x14ac:dyDescent="0.25">
      <c r="A12" s="26" t="s">
        <v>23</v>
      </c>
      <c r="B12" s="27">
        <v>2</v>
      </c>
      <c r="E12" s="1">
        <v>10</v>
      </c>
      <c r="F12" s="1">
        <f t="shared" si="0"/>
        <v>-8.5714285714285712</v>
      </c>
      <c r="G12" s="1">
        <f t="shared" si="1"/>
        <v>1.4285714285714288</v>
      </c>
      <c r="I12" s="26" t="s">
        <v>23</v>
      </c>
      <c r="J12" s="27">
        <v>2</v>
      </c>
      <c r="L12" s="26" t="s">
        <v>23</v>
      </c>
      <c r="M12" s="27">
        <v>2</v>
      </c>
      <c r="N12"/>
      <c r="P12" s="1">
        <v>10</v>
      </c>
      <c r="Q12" s="1">
        <f t="shared" si="2"/>
        <v>-8.5714285714285712</v>
      </c>
      <c r="R12" s="1">
        <f t="shared" si="3"/>
        <v>1.4285714285714288</v>
      </c>
      <c r="T12" s="26" t="s">
        <v>23</v>
      </c>
      <c r="U12" s="27">
        <v>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-9.7142857142857135</v>
      </c>
      <c r="G13" s="1">
        <f t="shared" si="1"/>
        <v>1.2857142857142865</v>
      </c>
      <c r="M13" s="1">
        <f>SUM(M3:M12)</f>
        <v>20</v>
      </c>
      <c r="N13"/>
      <c r="P13" s="1">
        <v>11</v>
      </c>
      <c r="Q13" s="1">
        <f t="shared" si="2"/>
        <v>-9.7142857142857135</v>
      </c>
      <c r="R13" s="1">
        <f t="shared" si="3"/>
        <v>1.2857142857142865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-10.857142857142858</v>
      </c>
      <c r="G14" s="1">
        <f t="shared" si="1"/>
        <v>1.1428571428571423</v>
      </c>
      <c r="N14"/>
      <c r="P14" s="1">
        <v>12</v>
      </c>
      <c r="Q14" s="1">
        <f t="shared" si="2"/>
        <v>-10.857142857142858</v>
      </c>
      <c r="R14" s="1">
        <f t="shared" si="3"/>
        <v>1.1428571428571423</v>
      </c>
      <c r="W14" t="s">
        <v>77</v>
      </c>
      <c r="X14" s="16">
        <v>0</v>
      </c>
      <c r="Y14" s="16">
        <v>0</v>
      </c>
      <c r="Z14" s="16">
        <v>4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-12</v>
      </c>
      <c r="G15" s="1">
        <f t="shared" si="1"/>
        <v>1</v>
      </c>
      <c r="N15"/>
      <c r="P15" s="1">
        <v>13</v>
      </c>
      <c r="Q15" s="1">
        <f t="shared" si="2"/>
        <v>-12</v>
      </c>
      <c r="R15" s="1">
        <f t="shared" si="3"/>
        <v>1</v>
      </c>
      <c r="W15" t="s">
        <v>78</v>
      </c>
      <c r="X15" s="16">
        <v>0</v>
      </c>
      <c r="Y15" s="16">
        <v>0</v>
      </c>
      <c r="Z15" s="16">
        <v>3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-13.142857142857142</v>
      </c>
      <c r="G16" s="1">
        <f t="shared" si="1"/>
        <v>0.85714285714285765</v>
      </c>
      <c r="N16"/>
      <c r="P16" s="1">
        <v>14</v>
      </c>
      <c r="Q16" s="1">
        <f t="shared" si="2"/>
        <v>-13.142857142857142</v>
      </c>
      <c r="R16" s="1">
        <f t="shared" si="3"/>
        <v>0.85714285714285765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-14.285714285714286</v>
      </c>
      <c r="G17" s="1">
        <f t="shared" si="1"/>
        <v>0.71428571428571352</v>
      </c>
      <c r="N17"/>
      <c r="P17" s="1">
        <v>15</v>
      </c>
      <c r="Q17" s="1">
        <f t="shared" si="2"/>
        <v>-14.285714285714286</v>
      </c>
      <c r="R17" s="1">
        <f t="shared" si="3"/>
        <v>0.71428571428571352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-15.428571428571429</v>
      </c>
      <c r="G18" s="1">
        <f t="shared" si="1"/>
        <v>0.57142857142857117</v>
      </c>
      <c r="N18"/>
      <c r="P18" s="1">
        <v>16</v>
      </c>
      <c r="Q18" s="1">
        <f t="shared" si="2"/>
        <v>-15.428571428571429</v>
      </c>
      <c r="R18" s="1">
        <f t="shared" si="3"/>
        <v>0.57142857142857117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-16.571428571428573</v>
      </c>
      <c r="G19" s="1">
        <f t="shared" si="1"/>
        <v>0.42857142857142705</v>
      </c>
      <c r="N19"/>
      <c r="P19" s="1">
        <v>17</v>
      </c>
      <c r="Q19" s="1">
        <f t="shared" si="2"/>
        <v>-16.571428571428573</v>
      </c>
      <c r="R19" s="1">
        <f t="shared" si="3"/>
        <v>0.42857142857142705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-17.714285714285715</v>
      </c>
      <c r="G20" s="1">
        <f t="shared" si="1"/>
        <v>0.2857142857142847</v>
      </c>
      <c r="N20"/>
      <c r="P20" s="1">
        <v>18</v>
      </c>
      <c r="Q20" s="1">
        <f t="shared" si="2"/>
        <v>-17.714285714285715</v>
      </c>
      <c r="R20" s="1">
        <f t="shared" si="3"/>
        <v>0.2857142857142847</v>
      </c>
    </row>
    <row r="21" spans="1:34" x14ac:dyDescent="0.25">
      <c r="B21" s="1">
        <f>SUM(B3:B20)</f>
        <v>20</v>
      </c>
      <c r="L21"/>
    </row>
    <row r="23" spans="1:34" x14ac:dyDescent="0.25">
      <c r="W23" t="s">
        <v>116</v>
      </c>
      <c r="X23">
        <v>24</v>
      </c>
    </row>
    <row r="24" spans="1:34" x14ac:dyDescent="0.25">
      <c r="W24" t="s">
        <v>79</v>
      </c>
      <c r="X24">
        <v>20</v>
      </c>
    </row>
    <row r="25" spans="1:34" x14ac:dyDescent="0.25">
      <c r="W25" t="s">
        <v>48</v>
      </c>
      <c r="X25">
        <v>4</v>
      </c>
    </row>
    <row r="26" spans="1:34" x14ac:dyDescent="0.25">
      <c r="W26" t="s">
        <v>117</v>
      </c>
    </row>
  </sheetData>
  <mergeCells count="4">
    <mergeCell ref="I1:J1"/>
    <mergeCell ref="D1:G1"/>
    <mergeCell ref="L1:U1"/>
    <mergeCell ref="W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Full and Bye</vt:lpstr>
      <vt:lpstr>Initial Data</vt:lpstr>
      <vt:lpstr>1 Player 10 Rest 4</vt:lpstr>
      <vt:lpstr>10 Players 10 Each</vt:lpstr>
      <vt:lpstr>12 Players</vt:lpstr>
      <vt:lpstr>EdgeCase1 1P-All Brkts</vt:lpstr>
      <vt:lpstr>EdgeCase2 2P-All Brkts</vt:lpstr>
      <vt:lpstr>EdgeCase3 10Px4B</vt:lpstr>
      <vt:lpstr>EdgeCase4 10Px2B</vt:lpstr>
      <vt:lpstr>EdgeCase5 7Px10B</vt:lpstr>
      <vt:lpstr>EdgeCase6 6Px10B, 1Px4B</vt:lpstr>
      <vt:lpstr>Edge Case 7Px BNum varies</vt:lpstr>
      <vt:lpstr>EdgeCase8 7Px2B, 2Px1B</vt:lpstr>
      <vt:lpstr>EdgeCase8 16Px1B</vt:lpstr>
      <vt:lpstr>Play with Num Entries</vt:lpstr>
      <vt:lpstr>Play with Num Entries (2)</vt:lpstr>
      <vt:lpstr>Sheet 2 - Ken 8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2025-03-21T03:31:21Z</dcterms:created>
  <dcterms:modified xsi:type="dcterms:W3CDTF">2025-05-06T04:21:59Z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6216b50a-bcc9-4947-b08d-850198115d26</vt:lpwstr>
  </property>
</Properties>
</file>