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7D74F15C-D70A-4A96-A27F-C36F1420605E}" xr6:coauthVersionLast="47" xr6:coauthVersionMax="47" xr10:uidLastSave="{00000000-0000-0000-0000-000000000000}"/>
  <bookViews>
    <workbookView xWindow="465" yWindow="315" windowWidth="28050" windowHeight="15075" firstSheet="12" activeTab="17" xr2:uid="{025E8394-66BF-4337-8F41-94EC2654D0F1}"/>
  </bookViews>
  <sheets>
    <sheet name="Calculate Full and Bye" sheetId="1" r:id="rId1"/>
    <sheet name="8Px7B" sheetId="2" r:id="rId2"/>
    <sheet name="8Px7B - Move Match" sheetId="3" r:id="rId3"/>
    <sheet name="8Px7B Move Match 2" sheetId="7" r:id="rId4"/>
    <sheet name="8Px7B - Move Match 3" sheetId="8" r:id="rId5"/>
    <sheet name="8Px7B - Move Match testing" sheetId="9" r:id="rId6"/>
    <sheet name="8Px14B" sheetId="6" r:id="rId7"/>
    <sheet name="18PxRB - Testing" sheetId="10" r:id="rId8"/>
    <sheet name="18PxRB - Testing (2)" sheetId="11" r:id="rId9"/>
    <sheet name="18PxRB - Testing (3)" sheetId="12" r:id="rId10"/>
    <sheet name="18PxRB - Testing (4)" sheetId="15" r:id="rId11"/>
    <sheet name="18PxRB - Testing (5)" sheetId="16" r:id="rId12"/>
    <sheet name="18PxRB - Testing (6)" sheetId="17" r:id="rId13"/>
    <sheet name="18PxRB - Testing (7)" sheetId="18" r:id="rId14"/>
    <sheet name="18PxRB - Testing (8)" sheetId="19" r:id="rId15"/>
    <sheet name="18PxB 2at50" sheetId="21" r:id="rId16"/>
    <sheet name="19PxRB 1at50" sheetId="22" r:id="rId17"/>
    <sheet name="19PxRB 1at50 (2)" sheetId="24" r:id="rId18"/>
  </sheets>
  <definedNames>
    <definedName name="Randomized" localSheetId="15">'18PxB 2at50'!$M$24:$AG$31</definedName>
    <definedName name="Randomized" localSheetId="8">'18PxRB - Testing (2)'!$M$24:$AD$31</definedName>
    <definedName name="Randomized" localSheetId="9">'18PxRB - Testing (3)'!$M$24:$AD$31</definedName>
    <definedName name="Randomized" localSheetId="10">'18PxRB - Testing (4)'!$M$24:$AG$31</definedName>
    <definedName name="Randomized" localSheetId="11">'18PxRB - Testing (5)'!$M$24:$AD$31</definedName>
    <definedName name="Randomized" localSheetId="12">'18PxRB - Testing (6)'!$M$24:$AD$31</definedName>
    <definedName name="Randomized" localSheetId="13">'18PxRB - Testing (7)'!$M$24:$AG$31</definedName>
    <definedName name="Randomized" localSheetId="14">'18PxRB - Testing (8)'!$M$24:$AD$31</definedName>
    <definedName name="Randomized" localSheetId="16">'19PxRB 1at50'!$M$24:$AE$31</definedName>
    <definedName name="Randomized" localSheetId="17">'19PxRB 1at50 (2)'!$M$24:$AE$31</definedName>
    <definedName name="Randomized">'18PxRB - Testing'!$M$24:$AD$31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4" l="1"/>
  <c r="K42" i="24" s="1"/>
  <c r="J41" i="24"/>
  <c r="K41" i="24" s="1"/>
  <c r="J40" i="24"/>
  <c r="K40" i="24" s="1"/>
  <c r="J39" i="24"/>
  <c r="K39" i="24" s="1"/>
  <c r="J38" i="24"/>
  <c r="K38" i="24" s="1"/>
  <c r="J37" i="24"/>
  <c r="K37" i="24" s="1"/>
  <c r="J36" i="24"/>
  <c r="K36" i="24" s="1"/>
  <c r="J35" i="24"/>
  <c r="K35" i="24" s="1"/>
  <c r="J34" i="24"/>
  <c r="K34" i="24" s="1"/>
  <c r="J33" i="24"/>
  <c r="K33" i="24" s="1"/>
  <c r="J32" i="24"/>
  <c r="K32" i="24" s="1"/>
  <c r="J31" i="24"/>
  <c r="K31" i="24" s="1"/>
  <c r="J30" i="24"/>
  <c r="K30" i="24" s="1"/>
  <c r="J29" i="24"/>
  <c r="K29" i="24" s="1"/>
  <c r="J28" i="24"/>
  <c r="K28" i="24" s="1"/>
  <c r="J27" i="24"/>
  <c r="K27" i="24" s="1"/>
  <c r="J26" i="24"/>
  <c r="K26" i="24" s="1"/>
  <c r="J25" i="24"/>
  <c r="K25" i="24" s="1"/>
  <c r="J24" i="24"/>
  <c r="L22" i="24"/>
  <c r="B21" i="24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D3" i="24"/>
  <c r="F18" i="24" s="1"/>
  <c r="G18" i="24" s="1"/>
  <c r="D3" i="22"/>
  <c r="F19" i="22" s="1"/>
  <c r="G19" i="22" s="1"/>
  <c r="J42" i="22"/>
  <c r="K42" i="22" s="1"/>
  <c r="J41" i="22"/>
  <c r="K41" i="22" s="1"/>
  <c r="J40" i="22"/>
  <c r="K40" i="22" s="1"/>
  <c r="J39" i="22"/>
  <c r="K39" i="22" s="1"/>
  <c r="J38" i="22"/>
  <c r="K38" i="22" s="1"/>
  <c r="J37" i="22"/>
  <c r="K37" i="22" s="1"/>
  <c r="J36" i="22"/>
  <c r="K36" i="22" s="1"/>
  <c r="J35" i="22"/>
  <c r="K35" i="22" s="1"/>
  <c r="J34" i="22"/>
  <c r="K34" i="22" s="1"/>
  <c r="J33" i="22"/>
  <c r="K33" i="22" s="1"/>
  <c r="J32" i="22"/>
  <c r="K32" i="22" s="1"/>
  <c r="J31" i="22"/>
  <c r="K31" i="22" s="1"/>
  <c r="J30" i="22"/>
  <c r="K30" i="22" s="1"/>
  <c r="J29" i="22"/>
  <c r="K29" i="22" s="1"/>
  <c r="J28" i="22"/>
  <c r="K28" i="22" s="1"/>
  <c r="J27" i="22"/>
  <c r="K27" i="22" s="1"/>
  <c r="J26" i="22"/>
  <c r="K26" i="22" s="1"/>
  <c r="J25" i="22"/>
  <c r="K25" i="22" s="1"/>
  <c r="J24" i="22"/>
  <c r="L22" i="22"/>
  <c r="B21" i="22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D3" i="21"/>
  <c r="F10" i="21" s="1"/>
  <c r="G10" i="21" s="1"/>
  <c r="J42" i="21"/>
  <c r="L22" i="21"/>
  <c r="B21" i="21"/>
  <c r="J42" i="19"/>
  <c r="K42" i="19" s="1"/>
  <c r="J41" i="19"/>
  <c r="K41" i="19" s="1"/>
  <c r="J40" i="19"/>
  <c r="K40" i="19" s="1"/>
  <c r="J39" i="19"/>
  <c r="K39" i="19" s="1"/>
  <c r="J38" i="19"/>
  <c r="K38" i="19" s="1"/>
  <c r="J37" i="19"/>
  <c r="K37" i="19" s="1"/>
  <c r="J36" i="19"/>
  <c r="K36" i="19" s="1"/>
  <c r="J35" i="19"/>
  <c r="K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L22" i="19"/>
  <c r="B21" i="19"/>
  <c r="D3" i="19"/>
  <c r="F15" i="19" s="1"/>
  <c r="G15" i="19" s="1"/>
  <c r="J24" i="18"/>
  <c r="J25" i="18"/>
  <c r="K25" i="18" s="1"/>
  <c r="J26" i="18"/>
  <c r="K26" i="18" s="1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L22" i="18"/>
  <c r="B21" i="18"/>
  <c r="U19" i="18"/>
  <c r="T19" i="18"/>
  <c r="S19" i="18" s="1"/>
  <c r="R19" i="18" s="1"/>
  <c r="Q19" i="18" s="1"/>
  <c r="P19" i="18" s="1"/>
  <c r="O19" i="18" s="1"/>
  <c r="N19" i="18" s="1"/>
  <c r="M19" i="18" s="1"/>
  <c r="D3" i="18"/>
  <c r="F15" i="18" s="1"/>
  <c r="G15" i="18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L22" i="17"/>
  <c r="B21" i="17"/>
  <c r="U19" i="17"/>
  <c r="T19" i="17"/>
  <c r="S19" i="17" s="1"/>
  <c r="R19" i="17" s="1"/>
  <c r="Q19" i="17" s="1"/>
  <c r="P19" i="17" s="1"/>
  <c r="O19" i="17" s="1"/>
  <c r="N19" i="17" s="1"/>
  <c r="M19" i="17" s="1"/>
  <c r="D3" i="17"/>
  <c r="F15" i="17" s="1"/>
  <c r="G15" i="17" s="1"/>
  <c r="F19" i="24" l="1"/>
  <c r="G19" i="24" s="1"/>
  <c r="F20" i="24"/>
  <c r="G20" i="24" s="1"/>
  <c r="F12" i="24"/>
  <c r="G12" i="24" s="1"/>
  <c r="F13" i="24"/>
  <c r="G13" i="24" s="1"/>
  <c r="F3" i="24"/>
  <c r="G3" i="24" s="1"/>
  <c r="F4" i="24"/>
  <c r="G4" i="24" s="1"/>
  <c r="F5" i="24"/>
  <c r="G5" i="24" s="1"/>
  <c r="F14" i="24"/>
  <c r="G14" i="24" s="1"/>
  <c r="F15" i="24"/>
  <c r="G15" i="24" s="1"/>
  <c r="F16" i="24"/>
  <c r="G16" i="24" s="1"/>
  <c r="F17" i="24"/>
  <c r="G17" i="24" s="1"/>
  <c r="J43" i="24"/>
  <c r="K24" i="24"/>
  <c r="J43" i="22"/>
  <c r="F10" i="22"/>
  <c r="G10" i="22" s="1"/>
  <c r="F20" i="22"/>
  <c r="G20" i="22" s="1"/>
  <c r="F11" i="22"/>
  <c r="G11" i="22" s="1"/>
  <c r="F12" i="22"/>
  <c r="G12" i="22" s="1"/>
  <c r="F5" i="22"/>
  <c r="G5" i="22" s="1"/>
  <c r="F6" i="22"/>
  <c r="G6" i="22" s="1"/>
  <c r="F7" i="22"/>
  <c r="G7" i="22" s="1"/>
  <c r="F3" i="22"/>
  <c r="G3" i="22" s="1"/>
  <c r="F13" i="22"/>
  <c r="G13" i="22" s="1"/>
  <c r="F8" i="22"/>
  <c r="G8" i="22" s="1"/>
  <c r="F4" i="22"/>
  <c r="G4" i="22" s="1"/>
  <c r="F14" i="22"/>
  <c r="G14" i="22" s="1"/>
  <c r="F15" i="22"/>
  <c r="G15" i="22" s="1"/>
  <c r="F16" i="22"/>
  <c r="G16" i="22" s="1"/>
  <c r="F17" i="22"/>
  <c r="G17" i="22" s="1"/>
  <c r="F18" i="22"/>
  <c r="G18" i="22" s="1"/>
  <c r="F9" i="22"/>
  <c r="G9" i="22" s="1"/>
  <c r="K24" i="22"/>
  <c r="J43" i="21"/>
  <c r="K42" i="21"/>
  <c r="F28" i="21"/>
  <c r="G28" i="21" s="1"/>
  <c r="F22" i="21"/>
  <c r="G22" i="21" s="1"/>
  <c r="F27" i="21"/>
  <c r="G27" i="21" s="1"/>
  <c r="F26" i="21"/>
  <c r="G26" i="21" s="1"/>
  <c r="F21" i="21"/>
  <c r="G21" i="21" s="1"/>
  <c r="F25" i="21"/>
  <c r="G25" i="21" s="1"/>
  <c r="F24" i="21"/>
  <c r="G24" i="21" s="1"/>
  <c r="F23" i="21"/>
  <c r="G23" i="21" s="1"/>
  <c r="F12" i="21"/>
  <c r="G12" i="21" s="1"/>
  <c r="F16" i="21"/>
  <c r="G16" i="21" s="1"/>
  <c r="F14" i="21"/>
  <c r="G14" i="21" s="1"/>
  <c r="F11" i="21"/>
  <c r="G11" i="21" s="1"/>
  <c r="F15" i="21"/>
  <c r="G15" i="21" s="1"/>
  <c r="F17" i="21"/>
  <c r="G17" i="21" s="1"/>
  <c r="F4" i="21"/>
  <c r="G4" i="21" s="1"/>
  <c r="F5" i="21"/>
  <c r="G5" i="21" s="1"/>
  <c r="F18" i="21"/>
  <c r="G18" i="21" s="1"/>
  <c r="F20" i="21"/>
  <c r="G20" i="21" s="1"/>
  <c r="F6" i="21"/>
  <c r="G6" i="21" s="1"/>
  <c r="F8" i="21"/>
  <c r="G8" i="21" s="1"/>
  <c r="F7" i="21"/>
  <c r="G7" i="21" s="1"/>
  <c r="F13" i="21"/>
  <c r="G13" i="21" s="1"/>
  <c r="F19" i="21"/>
  <c r="G19" i="21" s="1"/>
  <c r="F3" i="21"/>
  <c r="G3" i="21" s="1"/>
  <c r="F9" i="21"/>
  <c r="G9" i="21" s="1"/>
  <c r="K24" i="21"/>
  <c r="J43" i="19"/>
  <c r="F4" i="19"/>
  <c r="G4" i="19" s="1"/>
  <c r="F10" i="19"/>
  <c r="G10" i="19" s="1"/>
  <c r="F16" i="19"/>
  <c r="G16" i="19" s="1"/>
  <c r="F5" i="19"/>
  <c r="G5" i="19" s="1"/>
  <c r="F11" i="19"/>
  <c r="G11" i="19" s="1"/>
  <c r="F17" i="19"/>
  <c r="G17" i="19" s="1"/>
  <c r="F6" i="19"/>
  <c r="G6" i="19" s="1"/>
  <c r="F12" i="19"/>
  <c r="G12" i="19" s="1"/>
  <c r="F18" i="19"/>
  <c r="G18" i="19" s="1"/>
  <c r="F20" i="19"/>
  <c r="G20" i="19" s="1"/>
  <c r="F7" i="19"/>
  <c r="G7" i="19" s="1"/>
  <c r="F13" i="19"/>
  <c r="G13" i="19" s="1"/>
  <c r="F19" i="19"/>
  <c r="G19" i="19" s="1"/>
  <c r="F8" i="19"/>
  <c r="G8" i="19" s="1"/>
  <c r="F14" i="19"/>
  <c r="G14" i="19" s="1"/>
  <c r="F3" i="19"/>
  <c r="G3" i="19" s="1"/>
  <c r="F9" i="19"/>
  <c r="G9" i="19" s="1"/>
  <c r="K24" i="19"/>
  <c r="J43" i="18"/>
  <c r="F4" i="18"/>
  <c r="G4" i="18" s="1"/>
  <c r="F10" i="18"/>
  <c r="G10" i="18" s="1"/>
  <c r="F16" i="18"/>
  <c r="G16" i="18" s="1"/>
  <c r="F5" i="18"/>
  <c r="G5" i="18" s="1"/>
  <c r="F11" i="18"/>
  <c r="G11" i="18" s="1"/>
  <c r="F17" i="18"/>
  <c r="G17" i="18" s="1"/>
  <c r="F6" i="18"/>
  <c r="G6" i="18" s="1"/>
  <c r="F12" i="18"/>
  <c r="G12" i="18" s="1"/>
  <c r="F18" i="18"/>
  <c r="G18" i="18" s="1"/>
  <c r="F20" i="18"/>
  <c r="G20" i="18" s="1"/>
  <c r="F7" i="18"/>
  <c r="G7" i="18" s="1"/>
  <c r="F13" i="18"/>
  <c r="G13" i="18" s="1"/>
  <c r="F19" i="18"/>
  <c r="G19" i="18" s="1"/>
  <c r="F8" i="18"/>
  <c r="G8" i="18" s="1"/>
  <c r="F14" i="18"/>
  <c r="G14" i="18" s="1"/>
  <c r="F3" i="18"/>
  <c r="G3" i="18" s="1"/>
  <c r="F9" i="18"/>
  <c r="G9" i="18" s="1"/>
  <c r="K24" i="18"/>
  <c r="F20" i="17"/>
  <c r="G20" i="17" s="1"/>
  <c r="J43" i="17"/>
  <c r="F4" i="17"/>
  <c r="G4" i="17" s="1"/>
  <c r="F10" i="17"/>
  <c r="G10" i="17" s="1"/>
  <c r="F16" i="17"/>
  <c r="G16" i="17" s="1"/>
  <c r="F5" i="17"/>
  <c r="G5" i="17" s="1"/>
  <c r="F11" i="17"/>
  <c r="G11" i="17" s="1"/>
  <c r="F17" i="17"/>
  <c r="G17" i="17" s="1"/>
  <c r="F6" i="17"/>
  <c r="G6" i="17" s="1"/>
  <c r="F12" i="17"/>
  <c r="G12" i="17" s="1"/>
  <c r="F18" i="17"/>
  <c r="G18" i="17" s="1"/>
  <c r="F7" i="17"/>
  <c r="G7" i="17" s="1"/>
  <c r="F13" i="17"/>
  <c r="G13" i="17" s="1"/>
  <c r="F19" i="17"/>
  <c r="G19" i="17" s="1"/>
  <c r="F8" i="17"/>
  <c r="G8" i="17" s="1"/>
  <c r="F14" i="17"/>
  <c r="G14" i="17" s="1"/>
  <c r="F3" i="17"/>
  <c r="G3" i="17" s="1"/>
  <c r="F9" i="17"/>
  <c r="G9" i="17" s="1"/>
  <c r="K24" i="17"/>
  <c r="T37" i="6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S25" i="2"/>
  <c r="AB52" i="10"/>
  <c r="AB53" i="10"/>
  <c r="AB54" i="10"/>
  <c r="AB55" i="10"/>
  <c r="AB56" i="10"/>
  <c r="AB57" i="10"/>
  <c r="AB58" i="10"/>
  <c r="AB59" i="10"/>
  <c r="AB60" i="10"/>
  <c r="AB61" i="10"/>
  <c r="AB62" i="10"/>
  <c r="AB45" i="10"/>
  <c r="AB46" i="10"/>
  <c r="AB47" i="10"/>
  <c r="AB48" i="10"/>
  <c r="AB49" i="10"/>
  <c r="AB50" i="10"/>
  <c r="AB51" i="10"/>
  <c r="R35" i="6"/>
  <c r="R34" i="6"/>
  <c r="R76" i="6"/>
  <c r="R77" i="6" s="1"/>
  <c r="R73" i="6"/>
  <c r="R72" i="6"/>
  <c r="R69" i="6"/>
  <c r="R68" i="6"/>
  <c r="R67" i="6"/>
  <c r="R64" i="6"/>
  <c r="R63" i="6"/>
  <c r="R62" i="6"/>
  <c r="R61" i="6"/>
  <c r="R58" i="6"/>
  <c r="R57" i="6"/>
  <c r="R56" i="6"/>
  <c r="R55" i="6"/>
  <c r="R54" i="6"/>
  <c r="R51" i="6"/>
  <c r="R50" i="6"/>
  <c r="R49" i="6"/>
  <c r="R48" i="6"/>
  <c r="R47" i="6"/>
  <c r="R46" i="6"/>
  <c r="R43" i="6"/>
  <c r="R42" i="6"/>
  <c r="R41" i="6"/>
  <c r="R40" i="6"/>
  <c r="R39" i="6"/>
  <c r="R38" i="6"/>
  <c r="R37" i="6"/>
  <c r="R64" i="2"/>
  <c r="R61" i="2"/>
  <c r="R60" i="2"/>
  <c r="R55" i="2"/>
  <c r="R56" i="2"/>
  <c r="R57" i="2"/>
  <c r="R52" i="2"/>
  <c r="R51" i="2"/>
  <c r="R50" i="2"/>
  <c r="R49" i="2"/>
  <c r="R46" i="2"/>
  <c r="R47" i="2" s="1"/>
  <c r="R45" i="2"/>
  <c r="R44" i="2"/>
  <c r="R43" i="2"/>
  <c r="R42" i="2"/>
  <c r="R39" i="2"/>
  <c r="R38" i="2"/>
  <c r="R37" i="2"/>
  <c r="R36" i="2"/>
  <c r="R40" i="2" s="1"/>
  <c r="S36" i="2" s="1"/>
  <c r="T36" i="2" s="1"/>
  <c r="R35" i="2"/>
  <c r="R34" i="2"/>
  <c r="S31" i="2"/>
  <c r="T31" i="2" s="1"/>
  <c r="S30" i="2"/>
  <c r="T30" i="2" s="1"/>
  <c r="S29" i="2"/>
  <c r="T29" i="2" s="1"/>
  <c r="S28" i="2"/>
  <c r="T28" i="2" s="1"/>
  <c r="T26" i="2"/>
  <c r="T27" i="2"/>
  <c r="S27" i="2"/>
  <c r="S26" i="2"/>
  <c r="T25" i="2"/>
  <c r="R32" i="2"/>
  <c r="R26" i="2"/>
  <c r="R27" i="2"/>
  <c r="R28" i="2"/>
  <c r="R29" i="2"/>
  <c r="R30" i="2"/>
  <c r="R31" i="2"/>
  <c r="R25" i="2"/>
  <c r="R23" i="2"/>
  <c r="R22" i="2"/>
  <c r="J42" i="16"/>
  <c r="K42" i="16" s="1"/>
  <c r="J41" i="16"/>
  <c r="K41" i="16" s="1"/>
  <c r="J40" i="16"/>
  <c r="K40" i="16" s="1"/>
  <c r="J39" i="16"/>
  <c r="K39" i="16" s="1"/>
  <c r="J38" i="16"/>
  <c r="K38" i="16" s="1"/>
  <c r="J37" i="16"/>
  <c r="K37" i="16" s="1"/>
  <c r="J36" i="16"/>
  <c r="K36" i="16" s="1"/>
  <c r="J35" i="16"/>
  <c r="K35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2" i="16"/>
  <c r="B21" i="16"/>
  <c r="U19" i="16"/>
  <c r="T19" i="16"/>
  <c r="S19" i="16" s="1"/>
  <c r="R19" i="16" s="1"/>
  <c r="Q19" i="16" s="1"/>
  <c r="P19" i="16" s="1"/>
  <c r="O19" i="16" s="1"/>
  <c r="N19" i="16" s="1"/>
  <c r="M19" i="16" s="1"/>
  <c r="D3" i="16"/>
  <c r="F15" i="16" s="1"/>
  <c r="G15" i="16" s="1"/>
  <c r="J24" i="15"/>
  <c r="AB117" i="10" l="1"/>
  <c r="AC108" i="10" s="1"/>
  <c r="AD108" i="10" s="1"/>
  <c r="AB100" i="10"/>
  <c r="AC86" i="10" s="1"/>
  <c r="AD86" i="10" s="1"/>
  <c r="AB82" i="10"/>
  <c r="AC73" i="10" s="1"/>
  <c r="AD73" i="10" s="1"/>
  <c r="AC51" i="10"/>
  <c r="AD51" i="10" s="1"/>
  <c r="AC53" i="10"/>
  <c r="AD53" i="10" s="1"/>
  <c r="AC45" i="10"/>
  <c r="AD45" i="10" s="1"/>
  <c r="AC58" i="10"/>
  <c r="AD58" i="10" s="1"/>
  <c r="AC50" i="10"/>
  <c r="AD50" i="10" s="1"/>
  <c r="AB63" i="10"/>
  <c r="AC62" i="10" s="1"/>
  <c r="AD62" i="10" s="1"/>
  <c r="S76" i="6"/>
  <c r="T76" i="6" s="1"/>
  <c r="R70" i="6"/>
  <c r="S67" i="6" s="1"/>
  <c r="T67" i="6" s="1"/>
  <c r="R65" i="6"/>
  <c r="S62" i="6" s="1"/>
  <c r="T62" i="6" s="1"/>
  <c r="R59" i="6"/>
  <c r="S55" i="6" s="1"/>
  <c r="T55" i="6" s="1"/>
  <c r="R52" i="6"/>
  <c r="S48" i="6" s="1"/>
  <c r="T48" i="6" s="1"/>
  <c r="R44" i="6"/>
  <c r="S38" i="6" s="1"/>
  <c r="T38" i="6" s="1"/>
  <c r="S47" i="6"/>
  <c r="T47" i="6" s="1"/>
  <c r="S51" i="6"/>
  <c r="T51" i="6" s="1"/>
  <c r="R74" i="6"/>
  <c r="S73" i="6" s="1"/>
  <c r="T73" i="6" s="1"/>
  <c r="R65" i="2"/>
  <c r="S64" i="2" s="1"/>
  <c r="T64" i="2" s="1"/>
  <c r="R62" i="2"/>
  <c r="R58" i="2"/>
  <c r="S57" i="2" s="1"/>
  <c r="T57" i="2" s="1"/>
  <c r="R53" i="2"/>
  <c r="S49" i="2" s="1"/>
  <c r="T49" i="2" s="1"/>
  <c r="S44" i="2"/>
  <c r="T44" i="2" s="1"/>
  <c r="S46" i="2"/>
  <c r="T46" i="2" s="1"/>
  <c r="S42" i="2"/>
  <c r="T42" i="2" s="1"/>
  <c r="S45" i="2"/>
  <c r="T45" i="2" s="1"/>
  <c r="S43" i="2"/>
  <c r="T43" i="2" s="1"/>
  <c r="S35" i="2"/>
  <c r="T35" i="2" s="1"/>
  <c r="S38" i="2"/>
  <c r="T38" i="2" s="1"/>
  <c r="S39" i="2"/>
  <c r="T39" i="2" s="1"/>
  <c r="S37" i="2"/>
  <c r="T37" i="2" s="1"/>
  <c r="S34" i="2"/>
  <c r="T34" i="2" s="1"/>
  <c r="F8" i="16"/>
  <c r="G8" i="16" s="1"/>
  <c r="F14" i="16"/>
  <c r="G14" i="16" s="1"/>
  <c r="F20" i="16"/>
  <c r="G20" i="16" s="1"/>
  <c r="F5" i="16"/>
  <c r="G5" i="16" s="1"/>
  <c r="F11" i="16"/>
  <c r="G11" i="16" s="1"/>
  <c r="F17" i="16"/>
  <c r="G17" i="16" s="1"/>
  <c r="J43" i="16"/>
  <c r="F4" i="16"/>
  <c r="G4" i="16" s="1"/>
  <c r="F10" i="16"/>
  <c r="G10" i="16" s="1"/>
  <c r="F16" i="16"/>
  <c r="G16" i="16" s="1"/>
  <c r="F6" i="16"/>
  <c r="G6" i="16" s="1"/>
  <c r="F12" i="16"/>
  <c r="G12" i="16" s="1"/>
  <c r="F18" i="16"/>
  <c r="G18" i="16" s="1"/>
  <c r="F7" i="16"/>
  <c r="G7" i="16" s="1"/>
  <c r="F13" i="16"/>
  <c r="G13" i="16" s="1"/>
  <c r="F19" i="16"/>
  <c r="G19" i="16" s="1"/>
  <c r="F3" i="16"/>
  <c r="G3" i="16" s="1"/>
  <c r="F9" i="16"/>
  <c r="G9" i="16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L22" i="15"/>
  <c r="B21" i="15"/>
  <c r="D3" i="15"/>
  <c r="F15" i="15" s="1"/>
  <c r="G15" i="15" s="1"/>
  <c r="J42" i="12"/>
  <c r="K42" i="12" s="1"/>
  <c r="J41" i="12"/>
  <c r="K41" i="12" s="1"/>
  <c r="J40" i="12"/>
  <c r="K40" i="12" s="1"/>
  <c r="J39" i="12"/>
  <c r="K39" i="12" s="1"/>
  <c r="J38" i="12"/>
  <c r="K38" i="12" s="1"/>
  <c r="J37" i="12"/>
  <c r="K37" i="12" s="1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K31" i="12" s="1"/>
  <c r="J30" i="12"/>
  <c r="K30" i="12" s="1"/>
  <c r="J29" i="12"/>
  <c r="K29" i="12" s="1"/>
  <c r="J28" i="12"/>
  <c r="K28" i="12" s="1"/>
  <c r="J27" i="12"/>
  <c r="K27" i="12" s="1"/>
  <c r="J26" i="12"/>
  <c r="K26" i="12" s="1"/>
  <c r="J25" i="12"/>
  <c r="K25" i="12" s="1"/>
  <c r="J24" i="12"/>
  <c r="L22" i="12"/>
  <c r="B21" i="12"/>
  <c r="U19" i="12"/>
  <c r="T19" i="12"/>
  <c r="S19" i="12" s="1"/>
  <c r="R19" i="12" s="1"/>
  <c r="Q19" i="12" s="1"/>
  <c r="P19" i="12" s="1"/>
  <c r="O19" i="12" s="1"/>
  <c r="N19" i="12" s="1"/>
  <c r="M19" i="12" s="1"/>
  <c r="D3" i="12"/>
  <c r="F15" i="12" s="1"/>
  <c r="G15" i="12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L22" i="11"/>
  <c r="B21" i="11"/>
  <c r="U19" i="11"/>
  <c r="T19" i="11"/>
  <c r="S19" i="11" s="1"/>
  <c r="R19" i="11" s="1"/>
  <c r="Q19" i="11" s="1"/>
  <c r="P19" i="11" s="1"/>
  <c r="O19" i="11" s="1"/>
  <c r="N19" i="11" s="1"/>
  <c r="M19" i="11" s="1"/>
  <c r="F16" i="11"/>
  <c r="G16" i="11" s="1"/>
  <c r="F10" i="11"/>
  <c r="G10" i="11" s="1"/>
  <c r="F4" i="11"/>
  <c r="G4" i="11" s="1"/>
  <c r="D3" i="11"/>
  <c r="F15" i="11" s="1"/>
  <c r="G15" i="11" s="1"/>
  <c r="J42" i="10"/>
  <c r="J41" i="10"/>
  <c r="K41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K35" i="10" s="1"/>
  <c r="J34" i="10"/>
  <c r="K34" i="10" s="1"/>
  <c r="J33" i="10"/>
  <c r="K33" i="10" s="1"/>
  <c r="J32" i="10"/>
  <c r="K32" i="10" s="1"/>
  <c r="J31" i="10"/>
  <c r="K31" i="10" s="1"/>
  <c r="J30" i="10"/>
  <c r="K30" i="10" s="1"/>
  <c r="J29" i="10"/>
  <c r="K29" i="10" s="1"/>
  <c r="J28" i="10"/>
  <c r="K28" i="10" s="1"/>
  <c r="J27" i="10"/>
  <c r="K27" i="10" s="1"/>
  <c r="J26" i="10"/>
  <c r="K26" i="10" s="1"/>
  <c r="J25" i="10"/>
  <c r="K25" i="10" s="1"/>
  <c r="J24" i="10"/>
  <c r="K24" i="10" s="1"/>
  <c r="L22" i="10"/>
  <c r="B21" i="10"/>
  <c r="U19" i="10"/>
  <c r="T19" i="10" s="1"/>
  <c r="S19" i="10" s="1"/>
  <c r="R19" i="10" s="1"/>
  <c r="Q19" i="10" s="1"/>
  <c r="P19" i="10" s="1"/>
  <c r="O19" i="10" s="1"/>
  <c r="N19" i="10" s="1"/>
  <c r="M19" i="10" s="1"/>
  <c r="D3" i="10"/>
  <c r="F20" i="10" s="1"/>
  <c r="G20" i="10" s="1"/>
  <c r="L22" i="9"/>
  <c r="B21" i="9"/>
  <c r="U19" i="9"/>
  <c r="T19" i="9" s="1"/>
  <c r="S19" i="9" s="1"/>
  <c r="R19" i="9" s="1"/>
  <c r="Q19" i="9" s="1"/>
  <c r="P19" i="9" s="1"/>
  <c r="O19" i="9" s="1"/>
  <c r="N19" i="9" s="1"/>
  <c r="M19" i="9" s="1"/>
  <c r="F19" i="9"/>
  <c r="G19" i="9" s="1"/>
  <c r="F17" i="9"/>
  <c r="G17" i="9" s="1"/>
  <c r="F16" i="9"/>
  <c r="G16" i="9" s="1"/>
  <c r="F15" i="9"/>
  <c r="G15" i="9" s="1"/>
  <c r="F13" i="9"/>
  <c r="G13" i="9" s="1"/>
  <c r="F11" i="9"/>
  <c r="G11" i="9" s="1"/>
  <c r="G10" i="9"/>
  <c r="F10" i="9"/>
  <c r="F9" i="9"/>
  <c r="G9" i="9" s="1"/>
  <c r="F7" i="9"/>
  <c r="G7" i="9" s="1"/>
  <c r="F5" i="9"/>
  <c r="G5" i="9" s="1"/>
  <c r="F4" i="9"/>
  <c r="G4" i="9" s="1"/>
  <c r="F3" i="9"/>
  <c r="G3" i="9" s="1"/>
  <c r="D3" i="9"/>
  <c r="F14" i="9" s="1"/>
  <c r="G14" i="9" s="1"/>
  <c r="AC114" i="10" l="1"/>
  <c r="AD114" i="10" s="1"/>
  <c r="AC102" i="10"/>
  <c r="AD102" i="10" s="1"/>
  <c r="AC103" i="10"/>
  <c r="AD103" i="10" s="1"/>
  <c r="AC107" i="10"/>
  <c r="AD107" i="10" s="1"/>
  <c r="AC111" i="10"/>
  <c r="AD111" i="10" s="1"/>
  <c r="AC106" i="10"/>
  <c r="AD106" i="10" s="1"/>
  <c r="AC115" i="10"/>
  <c r="AD115" i="10" s="1"/>
  <c r="AC113" i="10"/>
  <c r="AD113" i="10" s="1"/>
  <c r="AC109" i="10"/>
  <c r="AD109" i="10" s="1"/>
  <c r="AC116" i="10"/>
  <c r="AD116" i="10" s="1"/>
  <c r="AC105" i="10"/>
  <c r="AD105" i="10" s="1"/>
  <c r="AC104" i="10"/>
  <c r="AD104" i="10" s="1"/>
  <c r="AC110" i="10"/>
  <c r="AD110" i="10" s="1"/>
  <c r="AC112" i="10"/>
  <c r="AD112" i="10" s="1"/>
  <c r="AC98" i="10"/>
  <c r="AD98" i="10" s="1"/>
  <c r="AC90" i="10"/>
  <c r="AD90" i="10" s="1"/>
  <c r="AC88" i="10"/>
  <c r="AD88" i="10" s="1"/>
  <c r="AC91" i="10"/>
  <c r="AD91" i="10" s="1"/>
  <c r="AC95" i="10"/>
  <c r="AD95" i="10" s="1"/>
  <c r="AC97" i="10"/>
  <c r="AD97" i="10" s="1"/>
  <c r="AC93" i="10"/>
  <c r="AD93" i="10" s="1"/>
  <c r="AC89" i="10"/>
  <c r="AD89" i="10" s="1"/>
  <c r="AC85" i="10"/>
  <c r="AD85" i="10" s="1"/>
  <c r="AC87" i="10"/>
  <c r="AD87" i="10" s="1"/>
  <c r="AC99" i="10"/>
  <c r="AD99" i="10" s="1"/>
  <c r="AC96" i="10"/>
  <c r="AD96" i="10" s="1"/>
  <c r="AC84" i="10"/>
  <c r="AD84" i="10" s="1"/>
  <c r="AC94" i="10"/>
  <c r="AD94" i="10" s="1"/>
  <c r="AC92" i="10"/>
  <c r="AD92" i="10" s="1"/>
  <c r="AC52" i="10"/>
  <c r="AD52" i="10" s="1"/>
  <c r="AC57" i="10"/>
  <c r="AD57" i="10" s="1"/>
  <c r="AC81" i="10"/>
  <c r="AD81" i="10" s="1"/>
  <c r="AC77" i="10"/>
  <c r="AD77" i="10" s="1"/>
  <c r="AC75" i="10"/>
  <c r="AD75" i="10" s="1"/>
  <c r="AC78" i="10"/>
  <c r="AD78" i="10" s="1"/>
  <c r="AC67" i="10"/>
  <c r="AD67" i="10" s="1"/>
  <c r="AC68" i="10"/>
  <c r="AD68" i="10" s="1"/>
  <c r="AC71" i="10"/>
  <c r="AD71" i="10" s="1"/>
  <c r="AC80" i="10"/>
  <c r="AD80" i="10" s="1"/>
  <c r="AC76" i="10"/>
  <c r="AD76" i="10" s="1"/>
  <c r="AC66" i="10"/>
  <c r="AD66" i="10" s="1"/>
  <c r="AC74" i="10"/>
  <c r="AD74" i="10" s="1"/>
  <c r="AC65" i="10"/>
  <c r="AD65" i="10" s="1"/>
  <c r="AC79" i="10"/>
  <c r="AD79" i="10" s="1"/>
  <c r="AC69" i="10"/>
  <c r="AD69" i="10" s="1"/>
  <c r="AC72" i="10"/>
  <c r="AD72" i="10" s="1"/>
  <c r="AC70" i="10"/>
  <c r="AD70" i="10" s="1"/>
  <c r="AC49" i="10"/>
  <c r="AD49" i="10" s="1"/>
  <c r="AC61" i="10"/>
  <c r="AD61" i="10" s="1"/>
  <c r="AC60" i="10"/>
  <c r="AD60" i="10" s="1"/>
  <c r="AC48" i="10"/>
  <c r="AD48" i="10" s="1"/>
  <c r="AC47" i="10"/>
  <c r="AD47" i="10" s="1"/>
  <c r="AC46" i="10"/>
  <c r="AD46" i="10" s="1"/>
  <c r="AC56" i="10"/>
  <c r="AD56" i="10" s="1"/>
  <c r="AC55" i="10"/>
  <c r="AD55" i="10" s="1"/>
  <c r="AC54" i="10"/>
  <c r="AD54" i="10" s="1"/>
  <c r="AC59" i="10"/>
  <c r="AD59" i="10" s="1"/>
  <c r="K42" i="10"/>
  <c r="AA42" i="10"/>
  <c r="S72" i="6"/>
  <c r="T72" i="6" s="1"/>
  <c r="S68" i="6"/>
  <c r="T68" i="6" s="1"/>
  <c r="S69" i="6"/>
  <c r="T69" i="6" s="1"/>
  <c r="S64" i="6"/>
  <c r="T64" i="6" s="1"/>
  <c r="S61" i="6"/>
  <c r="T61" i="6" s="1"/>
  <c r="S63" i="6"/>
  <c r="T63" i="6" s="1"/>
  <c r="S54" i="6"/>
  <c r="T54" i="6" s="1"/>
  <c r="S56" i="6"/>
  <c r="T56" i="6" s="1"/>
  <c r="S58" i="6"/>
  <c r="T58" i="6" s="1"/>
  <c r="S57" i="6"/>
  <c r="T57" i="6" s="1"/>
  <c r="S50" i="6"/>
  <c r="T50" i="6" s="1"/>
  <c r="S46" i="6"/>
  <c r="T46" i="6" s="1"/>
  <c r="S49" i="6"/>
  <c r="T49" i="6" s="1"/>
  <c r="S42" i="6"/>
  <c r="T42" i="6" s="1"/>
  <c r="S41" i="6"/>
  <c r="T41" i="6" s="1"/>
  <c r="S39" i="6"/>
  <c r="T39" i="6" s="1"/>
  <c r="S40" i="6"/>
  <c r="T40" i="6" s="1"/>
  <c r="S43" i="6"/>
  <c r="T43" i="6" s="1"/>
  <c r="S37" i="6"/>
  <c r="S61" i="2"/>
  <c r="T61" i="2" s="1"/>
  <c r="S60" i="2"/>
  <c r="T60" i="2" s="1"/>
  <c r="S55" i="2"/>
  <c r="T55" i="2" s="1"/>
  <c r="S56" i="2"/>
  <c r="T56" i="2" s="1"/>
  <c r="S52" i="2"/>
  <c r="T52" i="2" s="1"/>
  <c r="S51" i="2"/>
  <c r="T51" i="2" s="1"/>
  <c r="S50" i="2"/>
  <c r="T50" i="2" s="1"/>
  <c r="J43" i="15"/>
  <c r="F4" i="15"/>
  <c r="G4" i="15" s="1"/>
  <c r="F10" i="15"/>
  <c r="G10" i="15" s="1"/>
  <c r="F16" i="15"/>
  <c r="G16" i="15" s="1"/>
  <c r="F5" i="15"/>
  <c r="G5" i="15" s="1"/>
  <c r="F11" i="15"/>
  <c r="G11" i="15" s="1"/>
  <c r="F17" i="15"/>
  <c r="G17" i="15" s="1"/>
  <c r="F6" i="15"/>
  <c r="G6" i="15" s="1"/>
  <c r="F12" i="15"/>
  <c r="G12" i="15" s="1"/>
  <c r="F18" i="15"/>
  <c r="G18" i="15" s="1"/>
  <c r="F20" i="15"/>
  <c r="G20" i="15" s="1"/>
  <c r="F7" i="15"/>
  <c r="G7" i="15" s="1"/>
  <c r="F13" i="15"/>
  <c r="G13" i="15" s="1"/>
  <c r="F19" i="15"/>
  <c r="G19" i="15" s="1"/>
  <c r="F8" i="15"/>
  <c r="G8" i="15" s="1"/>
  <c r="F14" i="15"/>
  <c r="G14" i="15" s="1"/>
  <c r="F3" i="15"/>
  <c r="G3" i="15" s="1"/>
  <c r="F9" i="15"/>
  <c r="G9" i="15" s="1"/>
  <c r="K24" i="15"/>
  <c r="F20" i="12"/>
  <c r="G20" i="12" s="1"/>
  <c r="J43" i="12"/>
  <c r="F4" i="12"/>
  <c r="G4" i="12" s="1"/>
  <c r="F10" i="12"/>
  <c r="G10" i="12" s="1"/>
  <c r="F16" i="12"/>
  <c r="G16" i="12" s="1"/>
  <c r="F5" i="12"/>
  <c r="G5" i="12" s="1"/>
  <c r="F11" i="12"/>
  <c r="G11" i="12" s="1"/>
  <c r="F17" i="12"/>
  <c r="G17" i="12" s="1"/>
  <c r="F6" i="12"/>
  <c r="G6" i="12" s="1"/>
  <c r="F12" i="12"/>
  <c r="G12" i="12" s="1"/>
  <c r="F18" i="12"/>
  <c r="G18" i="12" s="1"/>
  <c r="F7" i="12"/>
  <c r="G7" i="12" s="1"/>
  <c r="F13" i="12"/>
  <c r="G13" i="12" s="1"/>
  <c r="F19" i="12"/>
  <c r="G19" i="12" s="1"/>
  <c r="F8" i="12"/>
  <c r="G8" i="12" s="1"/>
  <c r="F14" i="12"/>
  <c r="G14" i="12" s="1"/>
  <c r="F3" i="12"/>
  <c r="G3" i="12" s="1"/>
  <c r="F9" i="12"/>
  <c r="G9" i="12" s="1"/>
  <c r="K24" i="12"/>
  <c r="J43" i="11"/>
  <c r="F5" i="11"/>
  <c r="G5" i="11" s="1"/>
  <c r="F11" i="11"/>
  <c r="G11" i="11" s="1"/>
  <c r="F17" i="11"/>
  <c r="G17" i="11" s="1"/>
  <c r="F6" i="11"/>
  <c r="G6" i="11" s="1"/>
  <c r="F12" i="11"/>
  <c r="G12" i="11" s="1"/>
  <c r="F18" i="11"/>
  <c r="G18" i="11" s="1"/>
  <c r="F20" i="11"/>
  <c r="G20" i="11" s="1"/>
  <c r="F7" i="11"/>
  <c r="G7" i="11" s="1"/>
  <c r="F13" i="11"/>
  <c r="G13" i="11" s="1"/>
  <c r="F19" i="11"/>
  <c r="G19" i="11" s="1"/>
  <c r="F8" i="11"/>
  <c r="G8" i="11" s="1"/>
  <c r="F14" i="11"/>
  <c r="G14" i="11" s="1"/>
  <c r="F3" i="11"/>
  <c r="G3" i="11" s="1"/>
  <c r="F9" i="11"/>
  <c r="G9" i="11" s="1"/>
  <c r="K24" i="11"/>
  <c r="J43" i="10"/>
  <c r="F8" i="10"/>
  <c r="G8" i="10" s="1"/>
  <c r="F19" i="10"/>
  <c r="G19" i="10" s="1"/>
  <c r="F10" i="10"/>
  <c r="G10" i="10" s="1"/>
  <c r="F11" i="10"/>
  <c r="G11" i="10" s="1"/>
  <c r="F13" i="10"/>
  <c r="G13" i="10" s="1"/>
  <c r="F14" i="10"/>
  <c r="G14" i="10" s="1"/>
  <c r="AA43" i="10" s="1"/>
  <c r="F16" i="10"/>
  <c r="G16" i="10" s="1"/>
  <c r="F5" i="10"/>
  <c r="G5" i="10" s="1"/>
  <c r="F7" i="10"/>
  <c r="G7" i="10" s="1"/>
  <c r="F4" i="10"/>
  <c r="G4" i="10" s="1"/>
  <c r="F3" i="10"/>
  <c r="G3" i="10" s="1"/>
  <c r="F9" i="10"/>
  <c r="G9" i="10" s="1"/>
  <c r="F15" i="10"/>
  <c r="G15" i="10" s="1"/>
  <c r="F17" i="10"/>
  <c r="G17" i="10" s="1"/>
  <c r="F6" i="10"/>
  <c r="G6" i="10" s="1"/>
  <c r="F12" i="10"/>
  <c r="G12" i="10" s="1"/>
  <c r="F18" i="10"/>
  <c r="G18" i="10" s="1"/>
  <c r="F6" i="9"/>
  <c r="G6" i="9" s="1"/>
  <c r="F12" i="9"/>
  <c r="G12" i="9" s="1"/>
  <c r="F18" i="9"/>
  <c r="G18" i="9" s="1"/>
  <c r="F20" i="9"/>
  <c r="G20" i="9" s="1"/>
  <c r="F8" i="9"/>
  <c r="G8" i="9" s="1"/>
  <c r="L22" i="8" l="1"/>
  <c r="B21" i="8"/>
  <c r="U19" i="8"/>
  <c r="T19" i="8" s="1"/>
  <c r="S19" i="8" s="1"/>
  <c r="R19" i="8" s="1"/>
  <c r="Q19" i="8" s="1"/>
  <c r="P19" i="8" s="1"/>
  <c r="O19" i="8" s="1"/>
  <c r="N19" i="8" s="1"/>
  <c r="M19" i="8" s="1"/>
  <c r="F19" i="8"/>
  <c r="G19" i="8" s="1"/>
  <c r="F17" i="8"/>
  <c r="G17" i="8" s="1"/>
  <c r="G16" i="8"/>
  <c r="F16" i="8"/>
  <c r="F13" i="8"/>
  <c r="G13" i="8" s="1"/>
  <c r="F12" i="8"/>
  <c r="G12" i="8" s="1"/>
  <c r="F11" i="8"/>
  <c r="G11" i="8" s="1"/>
  <c r="G10" i="8"/>
  <c r="F10" i="8"/>
  <c r="F7" i="8"/>
  <c r="G7" i="8" s="1"/>
  <c r="F6" i="8"/>
  <c r="G6" i="8" s="1"/>
  <c r="F5" i="8"/>
  <c r="G5" i="8" s="1"/>
  <c r="G4" i="8"/>
  <c r="F4" i="8"/>
  <c r="D3" i="8"/>
  <c r="F14" i="8" s="1"/>
  <c r="G14" i="8" s="1"/>
  <c r="L22" i="7"/>
  <c r="B21" i="7"/>
  <c r="U19" i="7"/>
  <c r="T19" i="7" s="1"/>
  <c r="S19" i="7" s="1"/>
  <c r="R19" i="7" s="1"/>
  <c r="Q19" i="7" s="1"/>
  <c r="P19" i="7" s="1"/>
  <c r="O19" i="7" s="1"/>
  <c r="N19" i="7" s="1"/>
  <c r="M19" i="7" s="1"/>
  <c r="D3" i="7"/>
  <c r="F19" i="7" s="1"/>
  <c r="G19" i="7" s="1"/>
  <c r="L22" i="3"/>
  <c r="B21" i="6"/>
  <c r="D3" i="6"/>
  <c r="F19" i="6" s="1"/>
  <c r="G19" i="6" s="1"/>
  <c r="B21" i="3"/>
  <c r="U19" i="3"/>
  <c r="T19" i="3" s="1"/>
  <c r="S19" i="3" s="1"/>
  <c r="R19" i="3" s="1"/>
  <c r="Q19" i="3" s="1"/>
  <c r="P19" i="3" s="1"/>
  <c r="O19" i="3" s="1"/>
  <c r="N19" i="3" s="1"/>
  <c r="M19" i="3" s="1"/>
  <c r="D3" i="3"/>
  <c r="F14" i="3" s="1"/>
  <c r="G14" i="3" s="1"/>
  <c r="AG11" i="2"/>
  <c r="AA10" i="2"/>
  <c r="AA9" i="2"/>
  <c r="AA8" i="2"/>
  <c r="AA7" i="2"/>
  <c r="AA6" i="2"/>
  <c r="AA5" i="2"/>
  <c r="AA4" i="2"/>
  <c r="AG10" i="2"/>
  <c r="AG9" i="2"/>
  <c r="AG8" i="2"/>
  <c r="AG7" i="2"/>
  <c r="AG6" i="2"/>
  <c r="AG5" i="2"/>
  <c r="AG4" i="2"/>
  <c r="Z22" i="2"/>
  <c r="T19" i="2"/>
  <c r="S19" i="2" s="1"/>
  <c r="R19" i="2" s="1"/>
  <c r="Q19" i="2" s="1"/>
  <c r="P19" i="2" s="1"/>
  <c r="O19" i="2" s="1"/>
  <c r="N19" i="2" s="1"/>
  <c r="M19" i="2" s="1"/>
  <c r="U19" i="2"/>
  <c r="B21" i="2"/>
  <c r="D3" i="2"/>
  <c r="F19" i="2" s="1"/>
  <c r="G19" i="2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G22" i="1"/>
  <c r="AH9" i="1" s="1"/>
  <c r="B21" i="1"/>
  <c r="U19" i="1"/>
  <c r="T19" i="1" s="1"/>
  <c r="S19" i="1" s="1"/>
  <c r="R19" i="1" s="1"/>
  <c r="Q19" i="1" s="1"/>
  <c r="P19" i="1" s="1"/>
  <c r="O19" i="1" s="1"/>
  <c r="N19" i="1" s="1"/>
  <c r="M19" i="1" s="1"/>
  <c r="D3" i="1"/>
  <c r="F17" i="1" s="1"/>
  <c r="G17" i="1" s="1"/>
  <c r="F3" i="8" l="1"/>
  <c r="G3" i="8" s="1"/>
  <c r="F9" i="8"/>
  <c r="G9" i="8" s="1"/>
  <c r="F15" i="8"/>
  <c r="G15" i="8" s="1"/>
  <c r="F18" i="8"/>
  <c r="G18" i="8" s="1"/>
  <c r="F20" i="8"/>
  <c r="G20" i="8" s="1"/>
  <c r="F8" i="8"/>
  <c r="G8" i="8" s="1"/>
  <c r="F15" i="7"/>
  <c r="G15" i="7" s="1"/>
  <c r="F14" i="7"/>
  <c r="G14" i="7" s="1"/>
  <c r="F3" i="7"/>
  <c r="G3" i="7" s="1"/>
  <c r="F9" i="7"/>
  <c r="G9" i="7" s="1"/>
  <c r="F4" i="7"/>
  <c r="G4" i="7" s="1"/>
  <c r="F10" i="7"/>
  <c r="G10" i="7" s="1"/>
  <c r="F16" i="7"/>
  <c r="G16" i="7" s="1"/>
  <c r="F8" i="7"/>
  <c r="G8" i="7" s="1"/>
  <c r="F5" i="7"/>
  <c r="G5" i="7" s="1"/>
  <c r="F11" i="7"/>
  <c r="G11" i="7" s="1"/>
  <c r="F17" i="7"/>
  <c r="G17" i="7" s="1"/>
  <c r="F18" i="7"/>
  <c r="G18" i="7" s="1"/>
  <c r="F20" i="7"/>
  <c r="G20" i="7" s="1"/>
  <c r="F6" i="7"/>
  <c r="G6" i="7" s="1"/>
  <c r="F12" i="7"/>
  <c r="G12" i="7" s="1"/>
  <c r="F7" i="7"/>
  <c r="G7" i="7" s="1"/>
  <c r="F13" i="7"/>
  <c r="G13" i="7" s="1"/>
  <c r="F3" i="6"/>
  <c r="G3" i="6" s="1"/>
  <c r="F8" i="6"/>
  <c r="G8" i="6" s="1"/>
  <c r="F14" i="6"/>
  <c r="G14" i="6" s="1"/>
  <c r="F15" i="6"/>
  <c r="G15" i="6" s="1"/>
  <c r="F11" i="6"/>
  <c r="G11" i="6" s="1"/>
  <c r="F17" i="6"/>
  <c r="G17" i="6" s="1"/>
  <c r="F10" i="6"/>
  <c r="G10" i="6" s="1"/>
  <c r="F4" i="6"/>
  <c r="G4" i="6" s="1"/>
  <c r="F18" i="6"/>
  <c r="G18" i="6" s="1"/>
  <c r="F20" i="6"/>
  <c r="G20" i="6" s="1"/>
  <c r="F9" i="6"/>
  <c r="G9" i="6" s="1"/>
  <c r="F16" i="6"/>
  <c r="G16" i="6" s="1"/>
  <c r="F5" i="6"/>
  <c r="G5" i="6" s="1"/>
  <c r="F6" i="6"/>
  <c r="G6" i="6" s="1"/>
  <c r="F12" i="6"/>
  <c r="G12" i="6" s="1"/>
  <c r="F7" i="6"/>
  <c r="G7" i="6" s="1"/>
  <c r="F13" i="6"/>
  <c r="G13" i="6" s="1"/>
  <c r="F5" i="3"/>
  <c r="G5" i="3" s="1"/>
  <c r="F9" i="3"/>
  <c r="G9" i="3" s="1"/>
  <c r="F7" i="3"/>
  <c r="G7" i="3" s="1"/>
  <c r="F11" i="3"/>
  <c r="G11" i="3" s="1"/>
  <c r="F15" i="3"/>
  <c r="G15" i="3" s="1"/>
  <c r="F16" i="3"/>
  <c r="G16" i="3" s="1"/>
  <c r="F17" i="3"/>
  <c r="G17" i="3" s="1"/>
  <c r="F12" i="3"/>
  <c r="G12" i="3" s="1"/>
  <c r="F18" i="3"/>
  <c r="G18" i="3" s="1"/>
  <c r="F3" i="3"/>
  <c r="G3" i="3" s="1"/>
  <c r="F20" i="3"/>
  <c r="G20" i="3" s="1"/>
  <c r="F13" i="3"/>
  <c r="G13" i="3" s="1"/>
  <c r="F19" i="3"/>
  <c r="G19" i="3" s="1"/>
  <c r="F4" i="3"/>
  <c r="G4" i="3" s="1"/>
  <c r="F6" i="3"/>
  <c r="G6" i="3" s="1"/>
  <c r="F8" i="3"/>
  <c r="G8" i="3" s="1"/>
  <c r="F10" i="3"/>
  <c r="G10" i="3" s="1"/>
  <c r="F3" i="2"/>
  <c r="G3" i="2" s="1"/>
  <c r="F20" i="2"/>
  <c r="G20" i="2" s="1"/>
  <c r="F16" i="2"/>
  <c r="G16" i="2" s="1"/>
  <c r="F6" i="2"/>
  <c r="G6" i="2" s="1"/>
  <c r="F14" i="2"/>
  <c r="G14" i="2" s="1"/>
  <c r="F4" i="2"/>
  <c r="G4" i="2" s="1"/>
  <c r="F18" i="2"/>
  <c r="G18" i="2" s="1"/>
  <c r="F8" i="2"/>
  <c r="G8" i="2" s="1"/>
  <c r="F10" i="2"/>
  <c r="G10" i="2" s="1"/>
  <c r="F12" i="2"/>
  <c r="G12" i="2" s="1"/>
  <c r="F5" i="2"/>
  <c r="G5" i="2" s="1"/>
  <c r="F7" i="2"/>
  <c r="G7" i="2" s="1"/>
  <c r="F9" i="2"/>
  <c r="G9" i="2" s="1"/>
  <c r="F11" i="2"/>
  <c r="G11" i="2" s="1"/>
  <c r="F13" i="2"/>
  <c r="G13" i="2" s="1"/>
  <c r="F15" i="2"/>
  <c r="G15" i="2" s="1"/>
  <c r="F17" i="2"/>
  <c r="G17" i="2" s="1"/>
  <c r="AH21" i="1"/>
  <c r="AH10" i="1"/>
  <c r="AH14" i="1"/>
  <c r="AH8" i="1"/>
  <c r="AH7" i="1"/>
  <c r="AH17" i="1"/>
  <c r="AH15" i="1"/>
  <c r="AH3" i="1"/>
  <c r="AI3" i="1" s="1"/>
  <c r="AH19" i="1"/>
  <c r="AH18" i="1"/>
  <c r="AH4" i="1"/>
  <c r="AH20" i="1"/>
  <c r="AH5" i="1"/>
  <c r="AH16" i="1"/>
  <c r="AH6" i="1"/>
  <c r="AH11" i="1"/>
  <c r="AH12" i="1"/>
  <c r="AH13" i="1"/>
  <c r="F6" i="1"/>
  <c r="G6" i="1" s="1"/>
  <c r="F12" i="1"/>
  <c r="G12" i="1" s="1"/>
  <c r="F18" i="1"/>
  <c r="G18" i="1" s="1"/>
  <c r="F20" i="1"/>
  <c r="G20" i="1" s="1"/>
  <c r="F7" i="1"/>
  <c r="G7" i="1" s="1"/>
  <c r="F13" i="1"/>
  <c r="G13" i="1" s="1"/>
  <c r="F19" i="1"/>
  <c r="G19" i="1" s="1"/>
  <c r="F8" i="1"/>
  <c r="G8" i="1" s="1"/>
  <c r="F14" i="1"/>
  <c r="G14" i="1" s="1"/>
  <c r="F3" i="1"/>
  <c r="G3" i="1" s="1"/>
  <c r="F9" i="1"/>
  <c r="G9" i="1" s="1"/>
  <c r="F15" i="1"/>
  <c r="G15" i="1" s="1"/>
  <c r="F4" i="1"/>
  <c r="G4" i="1" s="1"/>
  <c r="F10" i="1"/>
  <c r="G10" i="1" s="1"/>
  <c r="F16" i="1"/>
  <c r="G16" i="1" s="1"/>
  <c r="F5" i="1"/>
  <c r="G5" i="1" s="1"/>
  <c r="F11" i="1"/>
  <c r="G11" i="1" s="1"/>
  <c r="AB4" i="2" l="1"/>
  <c r="AC4" i="2"/>
  <c r="AI4" i="1"/>
  <c r="AJ4" i="1"/>
  <c r="AJ3" i="1"/>
  <c r="AB5" i="2" l="1"/>
  <c r="AC5" i="2"/>
  <c r="AI5" i="1"/>
  <c r="AJ5" i="1"/>
  <c r="AB6" i="2" l="1"/>
  <c r="AI6" i="1"/>
  <c r="AJ6" i="1"/>
  <c r="AB7" i="2" l="1"/>
  <c r="AC6" i="2"/>
  <c r="AI7" i="1"/>
  <c r="AJ7" i="1" s="1"/>
  <c r="AB8" i="2" l="1"/>
  <c r="AC8" i="2"/>
  <c r="AC7" i="2"/>
  <c r="AI8" i="1"/>
  <c r="AJ8" i="1"/>
  <c r="AB9" i="2" l="1"/>
  <c r="AC9" i="2"/>
  <c r="AI9" i="1"/>
  <c r="AJ9" i="1"/>
  <c r="AB10" i="2" l="1"/>
  <c r="AC10" i="2"/>
  <c r="AI10" i="1"/>
  <c r="AJ10" i="1"/>
  <c r="AI11" i="1" l="1"/>
  <c r="AJ11" i="1"/>
  <c r="AI12" i="1" l="1"/>
  <c r="AJ12" i="1"/>
  <c r="AI13" i="1" l="1"/>
  <c r="AJ13" i="1"/>
  <c r="AI14" i="1" l="1"/>
  <c r="AJ14" i="1"/>
  <c r="AI15" i="1" l="1"/>
  <c r="AJ15" i="1"/>
  <c r="AI16" i="1" l="1"/>
  <c r="AJ16" i="1" s="1"/>
  <c r="AI17" i="1" l="1"/>
  <c r="AJ17" i="1"/>
  <c r="AI18" i="1" l="1"/>
  <c r="AJ18" i="1" s="1"/>
  <c r="AI19" i="1" l="1"/>
  <c r="AJ19" i="1"/>
  <c r="AI20" i="1" l="1"/>
  <c r="AI21" i="1" s="1"/>
  <c r="AJ21" i="1" s="1"/>
  <c r="AJ20" i="1"/>
</calcChain>
</file>

<file path=xl/sharedStrings.xml><?xml version="1.0" encoding="utf-8"?>
<sst xmlns="http://schemas.openxmlformats.org/spreadsheetml/2006/main" count="22218" uniqueCount="238">
  <si>
    <t>Step 1: Calculate # brackets</t>
  </si>
  <si>
    <t>Step 2: Sort Players by # Entries &amp; Time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</si>
  <si>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</si>
  <si>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Name</t>
  </si>
  <si>
    <t># Brkts</t>
  </si>
  <si>
    <t>Entries</t>
  </si>
  <si>
    <t>Full</t>
  </si>
  <si>
    <t>One Bye</t>
  </si>
  <si>
    <t>Total</t>
  </si>
  <si>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</si>
  <si>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</si>
  <si>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</si>
  <si>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</si>
  <si>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</si>
  <si>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</si>
  <si>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</si>
  <si>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</si>
  <si>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</si>
  <si>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</si>
  <si>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</si>
  <si>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</si>
  <si>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Brkt12</t>
  </si>
  <si>
    <t>Brkt13</t>
  </si>
  <si>
    <t>Brkt14</t>
  </si>
  <si>
    <t>Brkt15</t>
  </si>
  <si>
    <t>Brkt16</t>
  </si>
  <si>
    <t>Brkt17</t>
  </si>
  <si>
    <t>Brkt18</t>
  </si>
  <si>
    <t>Al</t>
  </si>
  <si>
    <t>Ed</t>
  </si>
  <si>
    <t>Bob</t>
  </si>
  <si>
    <t>Don</t>
  </si>
  <si>
    <t>Jim</t>
  </si>
  <si>
    <t>Chad</t>
  </si>
  <si>
    <t>Nate</t>
  </si>
  <si>
    <t>Rob</t>
  </si>
  <si>
    <t>Hal</t>
  </si>
  <si>
    <t>Ian</t>
  </si>
  <si>
    <t>Mike</t>
  </si>
  <si>
    <t>Fred</t>
  </si>
  <si>
    <t>Otto</t>
  </si>
  <si>
    <t>Greg</t>
  </si>
  <si>
    <t>Ken</t>
  </si>
  <si>
    <t>Lou</t>
  </si>
  <si>
    <t>Quin</t>
  </si>
  <si>
    <t>Paul</t>
  </si>
  <si>
    <t>Step 5: Create For Full and For One Bye Arrays</t>
  </si>
  <si>
    <t>Step 6: Create Bracket Column Titles Array</t>
  </si>
  <si>
    <t>Brackets</t>
  </si>
  <si>
    <t>To Fill</t>
  </si>
  <si>
    <t>% of Total</t>
  </si>
  <si>
    <t>Random Range</t>
  </si>
  <si>
    <t>Running total</t>
  </si>
  <si>
    <t>BYE</t>
  </si>
  <si>
    <t>Step 7: Calculate random Range (Include # of Byes in calculations</t>
  </si>
  <si>
    <t># Repeats</t>
  </si>
  <si>
    <t>possible opponents</t>
  </si>
  <si>
    <t>8) For Ed, calculate max # of 1st Round matches vs each opponent (Total brackets - # possible opponents) + 1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</si>
  <si>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7 (7 +06) brackets.</t>
  </si>
  <si>
    <t>Step 7: For Al, calculate random Range (Include # of Byes in calculations</t>
  </si>
  <si>
    <t>Oppoments Map</t>
  </si>
  <si>
    <t>&gt;=0.0000 AND &lt;0.1429</t>
  </si>
  <si>
    <t>&gt;=0.1429 AND &lt;0.2857</t>
  </si>
  <si>
    <t>&gt;=0.2857 AND &lt;0.4286</t>
  </si>
  <si>
    <t>&gt;=0.4286 AND &lt;0.5714</t>
  </si>
  <si>
    <t>&gt;=0.5714 AND &lt;0.7143</t>
  </si>
  <si>
    <t>&gt;=0.7143 AND &lt;0.8571</t>
  </si>
  <si>
    <t>&gt;=0.8571 AND &lt;1.0000</t>
  </si>
  <si>
    <t>Shuffled Array of entries</t>
  </si>
  <si>
    <t>Is Al?</t>
  </si>
  <si>
    <t xml:space="preserve">Prior </t>
  </si>
  <si>
    <t>Select B</t>
  </si>
  <si>
    <t>Select Pos</t>
  </si>
  <si>
    <t>Past</t>
  </si>
  <si>
    <t>Is Bob?</t>
  </si>
  <si>
    <t>Used</t>
  </si>
  <si>
    <t>Mark RS</t>
  </si>
  <si>
    <t>Is Chad?</t>
  </si>
  <si>
    <t>Is Don?</t>
  </si>
  <si>
    <t>Is Ed?</t>
  </si>
  <si>
    <t>Is Fred?</t>
  </si>
  <si>
    <t>Is Greg?</t>
  </si>
  <si>
    <t>Start for Greg</t>
  </si>
  <si>
    <t>Start for Fred</t>
  </si>
  <si>
    <t>Start For Ed</t>
  </si>
  <si>
    <t>Start for Don</t>
  </si>
  <si>
    <t>Start for Chad</t>
  </si>
  <si>
    <t>Start for Bob</t>
  </si>
  <si>
    <t>Start for Al</t>
  </si>
  <si>
    <t>Done</t>
  </si>
  <si>
    <t>Used?</t>
  </si>
  <si>
    <t>8) For Al, calculate max # of 1st Round matches vs each opponent (Total brackets - # possible opponents) + 1</t>
  </si>
  <si>
    <t xml:space="preserve">B9 </t>
  </si>
  <si>
    <t>B2</t>
  </si>
  <si>
    <t>B5</t>
  </si>
  <si>
    <t>B7</t>
  </si>
  <si>
    <t>B6</t>
  </si>
  <si>
    <t>B3</t>
  </si>
  <si>
    <t>B4</t>
  </si>
  <si>
    <t>B1</t>
  </si>
  <si>
    <t>B11</t>
  </si>
  <si>
    <t>B12</t>
  </si>
  <si>
    <t>B13</t>
  </si>
  <si>
    <t>B14</t>
  </si>
  <si>
    <t>B8</t>
  </si>
  <si>
    <t>B10</t>
  </si>
  <si>
    <t>B19</t>
  </si>
  <si>
    <t>B2-&gt;B4</t>
  </si>
  <si>
    <t>Avail</t>
  </si>
  <si>
    <t>Can Move</t>
  </si>
  <si>
    <t>Step 1</t>
  </si>
  <si>
    <t>Step 2</t>
  </si>
  <si>
    <t>Step 3</t>
  </si>
  <si>
    <t xml:space="preserve">  Get Available for Fred</t>
  </si>
  <si>
    <t>Step 4</t>
  </si>
  <si>
    <t xml:space="preserve">  Get intersection of</t>
  </si>
  <si>
    <t xml:space="preserve">  Get Can Move for Chad - Player</t>
  </si>
  <si>
    <t xml:space="preserve">    Can Move Chad AND</t>
  </si>
  <si>
    <t xml:space="preserve">    Avail for Greg</t>
  </si>
  <si>
    <t>Step 5</t>
  </si>
  <si>
    <t xml:space="preserve">  Chad vs Fred in Bracket 2</t>
  </si>
  <si>
    <t>Step 6</t>
  </si>
  <si>
    <t xml:space="preserve">  Get interection of</t>
  </si>
  <si>
    <t xml:space="preserve">  Avail Chad</t>
  </si>
  <si>
    <t xml:space="preserve">  Avail Fred</t>
  </si>
  <si>
    <t>Step 7</t>
  </si>
  <si>
    <t xml:space="preserve">  Add Chad vs Fred in Bracket 4</t>
  </si>
  <si>
    <t xml:space="preserve">  Remove Chad vs Fred in Bracket 2</t>
  </si>
  <si>
    <t xml:space="preserve">  Add Chad vs Greg in Bracket 2</t>
  </si>
  <si>
    <t xml:space="preserve">  Interserrtion is Bracket 4</t>
  </si>
  <si>
    <t>Match swap</t>
  </si>
  <si>
    <t>&lt;- Move Chad vs Fred</t>
  </si>
  <si>
    <t>&lt;- Put Chad vs Greg</t>
  </si>
  <si>
    <t xml:space="preserve">  Get Avail for Greg - Oppo</t>
  </si>
  <si>
    <t xml:space="preserve">  Get Avail for Chad - Player</t>
  </si>
  <si>
    <t>Step 8</t>
  </si>
  <si>
    <t xml:space="preserve">  Get Can Move for Ed - Player</t>
  </si>
  <si>
    <t xml:space="preserve">  Get Avail for Fred - Oppo</t>
  </si>
  <si>
    <t xml:space="preserve">    Can Move Ed AND</t>
  </si>
  <si>
    <t xml:space="preserve">    Avail for Fred</t>
  </si>
  <si>
    <t xml:space="preserve">  Get first oppo for Chad in intersection Step 3 - Fred</t>
  </si>
  <si>
    <t xml:space="preserve">    Get intesection of </t>
  </si>
  <si>
    <t xml:space="preserve">      Avail Ed</t>
  </si>
  <si>
    <t xml:space="preserve">      Avail Greg</t>
  </si>
  <si>
    <t xml:space="preserve">      NO Matches</t>
  </si>
  <si>
    <t xml:space="preserve">  Get next oppo for Ed in intersection Step 3 - Hal</t>
  </si>
  <si>
    <t xml:space="preserve">    Get Avail for Hal</t>
  </si>
  <si>
    <t>Avali</t>
  </si>
  <si>
    <t>&lt;-Move Ed vs Hal</t>
  </si>
  <si>
    <t>Column BA</t>
  </si>
  <si>
    <t>Column BR</t>
  </si>
  <si>
    <t xml:space="preserve">  Get Avail for Ed - Player</t>
  </si>
  <si>
    <t xml:space="preserve">  Avail Ed</t>
  </si>
  <si>
    <t xml:space="preserve">  Ed vs Hal in Bracket 7</t>
  </si>
  <si>
    <t xml:space="preserve">  Get first oppo for Ed in intersection Step 3 - Hal</t>
  </si>
  <si>
    <t xml:space="preserve">  Get Available for Hal</t>
  </si>
  <si>
    <t xml:space="preserve">  Avail Hal</t>
  </si>
  <si>
    <t>NONE</t>
  </si>
  <si>
    <t>Column BP</t>
  </si>
  <si>
    <t xml:space="preserve">  Get first oppo for Ed in intersection Step 3 - Fred</t>
  </si>
  <si>
    <t xml:space="preserve">  Ed vs Fred in Bracket 2</t>
  </si>
  <si>
    <t xml:space="preserve">    Get Avail for Fred</t>
  </si>
  <si>
    <t xml:space="preserve">      Avail Fred</t>
  </si>
  <si>
    <t>B5-&gt;B6</t>
  </si>
  <si>
    <t>`</t>
  </si>
  <si>
    <t>&lt;- Put Ed vs Gred</t>
  </si>
  <si>
    <t>Cant Do</t>
  </si>
  <si>
    <t>ReStart</t>
  </si>
  <si>
    <t>Start For Bob</t>
  </si>
  <si>
    <t>B2-&gt;B5</t>
  </si>
  <si>
    <t>B3-&gt;B7</t>
  </si>
  <si>
    <t>B1-&gt;B3</t>
  </si>
  <si>
    <t>Bye</t>
  </si>
  <si>
    <t>B17</t>
  </si>
  <si>
    <t>Start for Ed</t>
  </si>
  <si>
    <t>B16</t>
  </si>
  <si>
    <t>B15</t>
  </si>
  <si>
    <t>B9</t>
  </si>
  <si>
    <t>B18</t>
  </si>
  <si>
    <t>Start for Jim</t>
  </si>
  <si>
    <t>Is Jim?</t>
  </si>
  <si>
    <t>Start for Nate</t>
  </si>
  <si>
    <t>Is Nate?</t>
  </si>
  <si>
    <t>Start for Rob</t>
  </si>
  <si>
    <t>Is Rob?</t>
  </si>
  <si>
    <t>Start for Hal</t>
  </si>
  <si>
    <t>Is Hal?</t>
  </si>
  <si>
    <t>Start for Ian</t>
  </si>
  <si>
    <t>Is Ian?</t>
  </si>
  <si>
    <t>Start for Mike</t>
  </si>
  <si>
    <t>Is Mike?</t>
  </si>
  <si>
    <t>Is Ken?</t>
  </si>
  <si>
    <t>Start for Otto - needs 0, start for Fred</t>
  </si>
  <si>
    <t>Start for Freg - Need 0, Start for Ken</t>
  </si>
  <si>
    <t>Lmike</t>
  </si>
  <si>
    <t xml:space="preserve">  Get Can Move for Ken - Player</t>
  </si>
  <si>
    <t xml:space="preserve">  Get Avail for Lou - Oppo</t>
  </si>
  <si>
    <t xml:space="preserve">    Can Move Ken AND</t>
  </si>
  <si>
    <t xml:space="preserve">    Avail for Lou</t>
  </si>
  <si>
    <t xml:space="preserve">    (0 or Even index in code)</t>
  </si>
  <si>
    <t xml:space="preserve">  Get first oppo for Ken in intersection Step 3 - Quin</t>
  </si>
  <si>
    <t xml:space="preserve">  Ken vs Quin in Bracket 7</t>
  </si>
  <si>
    <t xml:space="preserve">    Player is in Odd posotion </t>
  </si>
  <si>
    <t xml:space="preserve">  Get Avail for Ken - Player</t>
  </si>
  <si>
    <t xml:space="preserve">  Avail Ken</t>
  </si>
  <si>
    <t>None</t>
  </si>
  <si>
    <t xml:space="preserve">  Back to Step 4</t>
  </si>
  <si>
    <t xml:space="preserve">  Ken vs Chad in Bracjet 10</t>
  </si>
  <si>
    <t xml:space="preserve">  Get Available for Quin - exclude full brackets</t>
  </si>
  <si>
    <t xml:space="preserve">  Get Available for Chad - exclude full brackets</t>
  </si>
  <si>
    <t>&lt;- Move Ken vs Chad</t>
  </si>
  <si>
    <t>&lt;- Put Ken vs Lou</t>
  </si>
  <si>
    <t xml:space="preserve">  Get Avail for Quin - Oppo</t>
  </si>
  <si>
    <t xml:space="preserve">    Avail for Quin</t>
  </si>
  <si>
    <t xml:space="preserve">  Ken vs Quin in Bracket 1</t>
  </si>
  <si>
    <t xml:space="preserve">  Avail Quin</t>
  </si>
  <si>
    <t>&lt;- Move Ken vs Quin</t>
  </si>
  <si>
    <t>Start for Otto</t>
  </si>
  <si>
    <t>Is Otto?</t>
  </si>
  <si>
    <t>Is Quin?</t>
  </si>
  <si>
    <t>Warning</t>
  </si>
  <si>
    <t>Start for Ken, Bye, Chad, Lou - Need 0, Start for Quin</t>
  </si>
  <si>
    <t>Brkt19</t>
  </si>
  <si>
    <t>Brkt20</t>
  </si>
  <si>
    <t>Brkt21</t>
  </si>
  <si>
    <t>Q vs P</t>
  </si>
  <si>
    <t xml:space="preserve">Total Matches = </t>
  </si>
  <si>
    <t>(Total Entries + Byes) / 2</t>
  </si>
  <si>
    <t>Number of Brackets * 4</t>
  </si>
  <si>
    <t>AL</t>
  </si>
  <si>
    <t>Entered</t>
  </si>
  <si>
    <t>Need</t>
  </si>
  <si>
    <t>Oppo</t>
  </si>
  <si>
    <t>%</t>
  </si>
  <si>
    <t>B21</t>
  </si>
  <si>
    <t>B20</t>
  </si>
  <si>
    <t>Step 3: Adjust #Brkys for player if needed (not needed here, see edge cases)     Step 4: Create # of Brackets where OneBye valid is an integer and &lt;= 7. In this example, create 18 (12 +6) brackets.</t>
  </si>
  <si>
    <t>Step 3: Adjust #Brkys for player if needed (not needed here, see edge cases)     Step 4: Create # of Brackets where OneBye valid is an integer and &lt;= 7. In this example, create 21 (15+6) brackets.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</si>
</sst>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9" borderId="4" xfId="0" applyFont="1" applyFill="1" applyBorder="1"/>
    <xf numFmtId="0" fontId="1" fillId="10" borderId="4" xfId="0" applyFont="1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2" borderId="4" xfId="0" applyFill="1" applyBorder="1"/>
    <xf numFmtId="0" fontId="1" fillId="13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5" borderId="4" xfId="0" applyFont="1" applyFill="1" applyBorder="1"/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1" borderId="4" xfId="0" applyFill="1" applyBorder="1" applyAlignment="1">
      <alignment horizontal="center"/>
    </xf>
    <xf numFmtId="0" fontId="1" fillId="19" borderId="4" xfId="0" applyFont="1" applyFill="1" applyBorder="1"/>
    <xf numFmtId="0" fontId="1" fillId="20" borderId="4" xfId="0" applyFont="1" applyFill="1" applyBorder="1"/>
    <xf numFmtId="0" fontId="0" fillId="0" borderId="4" xfId="0" applyBorder="1"/>
    <xf numFmtId="0" fontId="0" fillId="12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2" fillId="0" borderId="0" xfId="0" applyFont="1"/>
    <xf numFmtId="0" fontId="0" fillId="21" borderId="4" xfId="0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3" borderId="4" xfId="0" applyFont="1" applyFill="1" applyBorder="1"/>
    <xf numFmtId="0" fontId="1" fillId="23" borderId="4" xfId="0" applyFont="1" applyFill="1" applyBorder="1" applyAlignment="1">
      <alignment horizontal="center"/>
    </xf>
    <xf numFmtId="0" fontId="0" fillId="22" borderId="0" xfId="0" applyFill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0" fillId="22" borderId="3" xfId="0" applyFill="1" applyBorder="1" applyAlignment="1">
      <alignment horizontal="center"/>
    </xf>
    <xf numFmtId="0" fontId="1" fillId="24" borderId="0" xfId="0" applyFont="1" applyFill="1"/>
    <xf numFmtId="0" fontId="1" fillId="25" borderId="0" xfId="0" applyFont="1" applyFill="1"/>
    <xf numFmtId="0" fontId="0" fillId="2" borderId="4" xfId="0" applyFill="1" applyBorder="1"/>
    <xf numFmtId="0" fontId="2" fillId="26" borderId="0" xfId="0" applyFont="1" applyFill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23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0" fillId="34" borderId="0" xfId="0" applyFill="1"/>
    <xf numFmtId="0" fontId="0" fillId="19" borderId="0" xfId="0" applyFill="1"/>
    <xf numFmtId="0" fontId="0" fillId="33" borderId="0" xfId="0" applyFill="1"/>
    <xf numFmtId="0" fontId="5" fillId="0" borderId="0" xfId="0" applyFont="1"/>
    <xf numFmtId="0" fontId="6" fillId="0" borderId="0" xfId="0" applyFont="1"/>
    <xf numFmtId="0" fontId="1" fillId="19" borderId="0" xfId="0" applyFont="1" applyFill="1"/>
    <xf numFmtId="0" fontId="7" fillId="0" borderId="0" xfId="0" applyFont="1" applyAlignment="1">
      <alignment horizontal="center"/>
    </xf>
    <xf numFmtId="0" fontId="7" fillId="34" borderId="0" xfId="0" applyFont="1" applyFill="1" applyAlignment="1">
      <alignment horizontal="center"/>
    </xf>
    <xf numFmtId="0" fontId="7" fillId="19" borderId="0" xfId="0" applyFont="1" applyFill="1"/>
    <xf numFmtId="0" fontId="7" fillId="0" borderId="0" xfId="0" applyFont="1"/>
    <xf numFmtId="0" fontId="1" fillId="2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2" borderId="0" xfId="0" applyFont="1" applyFill="1"/>
    <xf numFmtId="0" fontId="0" fillId="35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6" borderId="4" xfId="0" applyFill="1" applyBorder="1"/>
    <xf numFmtId="0" fontId="3" fillId="0" borderId="0" xfId="0" applyFont="1"/>
    <xf numFmtId="0" fontId="3" fillId="33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0" fillId="17" borderId="4" xfId="0" applyFill="1" applyBorder="1" applyAlignment="1">
      <alignment horizontal="center"/>
    </xf>
    <xf numFmtId="0" fontId="8" fillId="37" borderId="8" xfId="0" applyFont="1" applyFill="1" applyBorder="1"/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362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B5E6A2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D86DCD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C0E6F5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DAF2D0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</dxfs>
  <tableStyles count="0" defaultTableStyle="TableStyleMedium2" defaultPivotStyle="PivotStyleLight16"/>
  <colors>
    <mruColors>
      <color rgb="FF7030A0"/>
      <color rgb="FF0070C0"/>
      <color rgb="FF3C7D22"/>
      <color rgb="FFC9C400"/>
      <color rgb="FFEA7500"/>
      <color rgb="FFD60000"/>
      <color rgb="FFD86DCD"/>
      <color rgb="FF83CCEB"/>
      <color rgb="FFB5E6A2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326A-87E7-4E24-8B52-A2FE921743E6}">
  <dimension ref="A1:AN2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  <col min="32" max="33" width="9.28515625" style="1" customWidth="1"/>
    <col min="34" max="34" width="12" style="1" bestFit="1" customWidth="1"/>
    <col min="35" max="35" width="12.7109375" style="1" bestFit="1" customWidth="1"/>
    <col min="36" max="36" width="20.140625" style="1" bestFit="1" customWidth="1"/>
    <col min="37" max="37" width="4.7109375" customWidth="1"/>
    <col min="44" max="44" width="4.7109375" customWidth="1"/>
    <col min="57" max="57" width="4.7109375" customWidth="1"/>
  </cols>
  <sheetData>
    <row r="1" spans="1:4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AF1" s="99" t="s">
        <v>54</v>
      </c>
      <c r="AG1" s="99"/>
      <c r="AH1" s="99"/>
      <c r="AI1" s="99"/>
      <c r="AJ1" s="99"/>
      <c r="AL1" s="98" t="s">
        <v>57</v>
      </c>
      <c r="AM1" s="98"/>
      <c r="AN1" s="98"/>
    </row>
    <row r="2" spans="1:4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s="3" t="s">
        <v>3</v>
      </c>
      <c r="AG2" s="4" t="s">
        <v>4</v>
      </c>
      <c r="AH2" s="4" t="s">
        <v>50</v>
      </c>
      <c r="AI2" s="4" t="s">
        <v>52</v>
      </c>
      <c r="AJ2" s="4" t="s">
        <v>51</v>
      </c>
      <c r="AL2" s="3" t="s">
        <v>3</v>
      </c>
      <c r="AM2" s="4" t="s">
        <v>4</v>
      </c>
      <c r="AN2" s="4" t="s">
        <v>55</v>
      </c>
    </row>
    <row r="3" spans="1:40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7" t="s">
        <v>29</v>
      </c>
      <c r="AG3" s="8">
        <v>12</v>
      </c>
      <c r="AH3" s="8">
        <f t="shared" ref="AH3:AH21" si="0">AG3/AG$22</f>
        <v>8.3333333333333329E-2</v>
      </c>
      <c r="AI3" s="8">
        <f>AH3</f>
        <v>8.3333333333333329E-2</v>
      </c>
      <c r="AJ3" s="8" t="str">
        <f>_xlfn.CONCAT("&gt;=","0"," AND ","&lt;",TEXT(AI3,"0.0000"))</f>
        <v>&gt;=0 AND &lt;0.0833</v>
      </c>
      <c r="AL3" s="7" t="s">
        <v>29</v>
      </c>
      <c r="AM3" s="8">
        <v>12</v>
      </c>
      <c r="AN3" s="52"/>
    </row>
    <row r="4" spans="1:40" x14ac:dyDescent="0.25">
      <c r="A4" s="11" t="s">
        <v>30</v>
      </c>
      <c r="B4" s="12">
        <v>8</v>
      </c>
      <c r="E4" s="1">
        <v>2</v>
      </c>
      <c r="F4" s="1">
        <f t="shared" ref="F4:F20" si="1">($D$3-(8*E4))/7</f>
        <v>17.428571428571427</v>
      </c>
      <c r="G4" s="1">
        <f t="shared" ref="G4:G20" si="2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10" t="s">
        <v>28</v>
      </c>
      <c r="AG4" s="13">
        <v>10</v>
      </c>
      <c r="AH4" s="13">
        <f t="shared" si="0"/>
        <v>6.9444444444444448E-2</v>
      </c>
      <c r="AI4" s="13">
        <f>AI3+AH4</f>
        <v>0.15277777777777779</v>
      </c>
      <c r="AJ4" s="13" t="str">
        <f>_xlfn.CONCAT("&gt;=",TEXT(AI3,"0.0000")," AND ","&lt;",TEXT(AI4,"0.0000"))</f>
        <v>&gt;=0.0833 AND &lt;0.1528</v>
      </c>
      <c r="AL4" s="10" t="s">
        <v>28</v>
      </c>
      <c r="AM4" s="13">
        <v>10</v>
      </c>
      <c r="AN4" s="13">
        <f>($G$14-$AL$22)+1</f>
        <v>1</v>
      </c>
    </row>
    <row r="5" spans="1:40" x14ac:dyDescent="0.25">
      <c r="A5" s="17" t="s">
        <v>33</v>
      </c>
      <c r="B5" s="18">
        <v>5</v>
      </c>
      <c r="E5" s="1">
        <v>3</v>
      </c>
      <c r="F5" s="1">
        <f t="shared" si="1"/>
        <v>16.285714285714285</v>
      </c>
      <c r="G5" s="1">
        <f t="shared" si="2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15" t="s">
        <v>31</v>
      </c>
      <c r="AG5" s="19">
        <v>10</v>
      </c>
      <c r="AH5" s="19">
        <f t="shared" si="0"/>
        <v>6.9444444444444448E-2</v>
      </c>
      <c r="AI5" s="19">
        <f t="shared" ref="AI5:AI20" si="3">AI4+AH5</f>
        <v>0.22222222222222224</v>
      </c>
      <c r="AJ5" s="19" t="str">
        <f t="shared" ref="AJ5:AJ21" si="4">_xlfn.CONCAT("&gt;=",TEXT(AI4,"0.0000")," AND ","&lt;",TEXT(AI5,"0.0000"))</f>
        <v>&gt;=0.1528 AND &lt;0.2222</v>
      </c>
      <c r="AL5" s="15" t="s">
        <v>31</v>
      </c>
      <c r="AM5" s="19">
        <v>10</v>
      </c>
      <c r="AN5" s="19">
        <f t="shared" ref="AN5:AN21" si="5">($G$14-$AL$22)+1</f>
        <v>1</v>
      </c>
    </row>
    <row r="6" spans="1:40" x14ac:dyDescent="0.25">
      <c r="A6" s="15" t="s">
        <v>31</v>
      </c>
      <c r="B6" s="19">
        <v>10</v>
      </c>
      <c r="E6" s="1">
        <v>4</v>
      </c>
      <c r="F6" s="1">
        <f t="shared" si="1"/>
        <v>15.142857142857142</v>
      </c>
      <c r="G6" s="1">
        <f t="shared" si="2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16" t="s">
        <v>32</v>
      </c>
      <c r="AG6" s="22">
        <v>10</v>
      </c>
      <c r="AH6" s="22">
        <f t="shared" si="0"/>
        <v>6.9444444444444448E-2</v>
      </c>
      <c r="AI6" s="22">
        <f t="shared" si="3"/>
        <v>0.29166666666666669</v>
      </c>
      <c r="AJ6" s="22" t="str">
        <f t="shared" si="4"/>
        <v>&gt;=0.2222 AND &lt;0.2917</v>
      </c>
      <c r="AL6" s="16" t="s">
        <v>32</v>
      </c>
      <c r="AM6" s="22">
        <v>10</v>
      </c>
      <c r="AN6" s="22">
        <f t="shared" si="5"/>
        <v>1</v>
      </c>
    </row>
    <row r="7" spans="1:40" x14ac:dyDescent="0.25">
      <c r="A7" s="24" t="s">
        <v>29</v>
      </c>
      <c r="B7" s="25">
        <v>12</v>
      </c>
      <c r="E7" s="1">
        <v>5</v>
      </c>
      <c r="F7" s="1">
        <f t="shared" si="1"/>
        <v>14</v>
      </c>
      <c r="G7" s="1">
        <f t="shared" si="2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20" t="s">
        <v>34</v>
      </c>
      <c r="AG7" s="26">
        <v>10</v>
      </c>
      <c r="AH7" s="26">
        <f t="shared" si="0"/>
        <v>6.9444444444444448E-2</v>
      </c>
      <c r="AI7" s="26">
        <f t="shared" si="3"/>
        <v>0.36111111111111116</v>
      </c>
      <c r="AJ7" s="26" t="str">
        <f t="shared" si="4"/>
        <v>&gt;=0.2917 AND &lt;0.3611</v>
      </c>
      <c r="AL7" s="20" t="s">
        <v>34</v>
      </c>
      <c r="AM7" s="26">
        <v>10</v>
      </c>
      <c r="AN7" s="26">
        <f t="shared" si="5"/>
        <v>1</v>
      </c>
    </row>
    <row r="8" spans="1:40" x14ac:dyDescent="0.25">
      <c r="A8" s="29" t="s">
        <v>39</v>
      </c>
      <c r="B8" s="30">
        <v>6</v>
      </c>
      <c r="E8" s="1">
        <v>6</v>
      </c>
      <c r="F8" s="1">
        <f t="shared" si="1"/>
        <v>12.857142857142858</v>
      </c>
      <c r="G8" s="1">
        <f t="shared" si="2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21" t="s">
        <v>35</v>
      </c>
      <c r="AG8" s="31">
        <v>10</v>
      </c>
      <c r="AH8" s="31">
        <f t="shared" si="0"/>
        <v>6.9444444444444448E-2</v>
      </c>
      <c r="AI8" s="31">
        <f t="shared" si="3"/>
        <v>0.43055555555555558</v>
      </c>
      <c r="AJ8" s="31" t="str">
        <f t="shared" si="4"/>
        <v>&gt;=0.3611 AND &lt;0.4306</v>
      </c>
      <c r="AL8" s="21" t="s">
        <v>35</v>
      </c>
      <c r="AM8" s="31">
        <v>10</v>
      </c>
      <c r="AN8" s="31">
        <f t="shared" si="5"/>
        <v>1</v>
      </c>
    </row>
    <row r="9" spans="1:40" x14ac:dyDescent="0.25">
      <c r="A9" s="33" t="s">
        <v>41</v>
      </c>
      <c r="B9" s="34">
        <v>6</v>
      </c>
      <c r="E9" s="1">
        <v>7</v>
      </c>
      <c r="F9" s="1">
        <f t="shared" si="1"/>
        <v>11.714285714285714</v>
      </c>
      <c r="G9" s="1">
        <f t="shared" si="2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s="11" t="s">
        <v>30</v>
      </c>
      <c r="AG9" s="12">
        <v>8</v>
      </c>
      <c r="AH9" s="12">
        <f t="shared" si="0"/>
        <v>5.5555555555555552E-2</v>
      </c>
      <c r="AI9" s="12">
        <f t="shared" si="3"/>
        <v>0.48611111111111116</v>
      </c>
      <c r="AJ9" s="12" t="str">
        <f t="shared" si="4"/>
        <v>&gt;=0.4306 AND &lt;0.4861</v>
      </c>
      <c r="AL9" s="11" t="s">
        <v>30</v>
      </c>
      <c r="AM9" s="12">
        <v>8</v>
      </c>
      <c r="AN9" s="12">
        <f t="shared" si="5"/>
        <v>1</v>
      </c>
    </row>
    <row r="10" spans="1:40" x14ac:dyDescent="0.25">
      <c r="A10" s="23" t="s">
        <v>36</v>
      </c>
      <c r="B10" s="37">
        <v>8</v>
      </c>
      <c r="E10" s="1">
        <v>8</v>
      </c>
      <c r="F10" s="1">
        <f t="shared" si="1"/>
        <v>10.571428571428571</v>
      </c>
      <c r="G10" s="1">
        <f t="shared" si="2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s="23" t="s">
        <v>36</v>
      </c>
      <c r="AG10" s="37">
        <v>8</v>
      </c>
      <c r="AH10" s="37">
        <f t="shared" si="0"/>
        <v>5.5555555555555552E-2</v>
      </c>
      <c r="AI10" s="37">
        <f t="shared" si="3"/>
        <v>0.54166666666666674</v>
      </c>
      <c r="AJ10" s="37" t="str">
        <f t="shared" si="4"/>
        <v>&gt;=0.4861 AND &lt;0.5417</v>
      </c>
      <c r="AL10" s="23" t="s">
        <v>36</v>
      </c>
      <c r="AM10" s="37">
        <v>8</v>
      </c>
      <c r="AN10" s="37">
        <f t="shared" si="5"/>
        <v>1</v>
      </c>
    </row>
    <row r="11" spans="1:40" x14ac:dyDescent="0.25">
      <c r="A11" s="27" t="s">
        <v>37</v>
      </c>
      <c r="B11" s="41">
        <v>8</v>
      </c>
      <c r="E11" s="1">
        <v>9</v>
      </c>
      <c r="F11" s="1">
        <f t="shared" si="1"/>
        <v>9.4285714285714288</v>
      </c>
      <c r="G11" s="1">
        <f t="shared" si="2"/>
        <v>18.428571428571431</v>
      </c>
      <c r="I11" s="27" t="s">
        <v>37</v>
      </c>
      <c r="J11" s="41">
        <v>8</v>
      </c>
      <c r="AF11" s="27" t="s">
        <v>37</v>
      </c>
      <c r="AG11" s="41">
        <v>8</v>
      </c>
      <c r="AH11" s="41">
        <f t="shared" si="0"/>
        <v>5.5555555555555552E-2</v>
      </c>
      <c r="AI11" s="41">
        <f t="shared" si="3"/>
        <v>0.59722222222222232</v>
      </c>
      <c r="AJ11" s="41" t="str">
        <f t="shared" si="4"/>
        <v>&gt;=0.5417 AND &lt;0.5972</v>
      </c>
      <c r="AL11" s="27" t="s">
        <v>37</v>
      </c>
      <c r="AM11" s="41">
        <v>8</v>
      </c>
      <c r="AN11" s="41">
        <f t="shared" si="5"/>
        <v>1</v>
      </c>
    </row>
    <row r="12" spans="1:40" x14ac:dyDescent="0.25">
      <c r="A12" s="16" t="s">
        <v>32</v>
      </c>
      <c r="B12" s="22">
        <v>10</v>
      </c>
      <c r="E12" s="1">
        <v>10</v>
      </c>
      <c r="F12" s="1">
        <f t="shared" si="1"/>
        <v>8.2857142857142865</v>
      </c>
      <c r="G12" s="1">
        <f t="shared" si="2"/>
        <v>18.285714285714285</v>
      </c>
      <c r="I12" s="28" t="s">
        <v>38</v>
      </c>
      <c r="J12" s="42">
        <v>8</v>
      </c>
      <c r="L12" s="43" t="s">
        <v>46</v>
      </c>
      <c r="AF12" s="28" t="s">
        <v>38</v>
      </c>
      <c r="AG12" s="42">
        <v>8</v>
      </c>
      <c r="AH12" s="42">
        <f t="shared" si="0"/>
        <v>5.5555555555555552E-2</v>
      </c>
      <c r="AI12" s="42">
        <f t="shared" si="3"/>
        <v>0.6527777777777779</v>
      </c>
      <c r="AJ12" s="42" t="str">
        <f t="shared" si="4"/>
        <v>&gt;=0.5972 AND &lt;0.6528</v>
      </c>
      <c r="AL12" s="28" t="s">
        <v>38</v>
      </c>
      <c r="AM12" s="42">
        <v>8</v>
      </c>
      <c r="AN12" s="42">
        <f t="shared" si="5"/>
        <v>1</v>
      </c>
    </row>
    <row r="13" spans="1:40" x14ac:dyDescent="0.25">
      <c r="A13" s="35" t="s">
        <v>42</v>
      </c>
      <c r="B13" s="44">
        <v>6</v>
      </c>
      <c r="E13" s="1">
        <v>11</v>
      </c>
      <c r="F13" s="1">
        <f t="shared" si="1"/>
        <v>7.1428571428571432</v>
      </c>
      <c r="G13" s="1">
        <f t="shared" si="2"/>
        <v>18.142857142857142</v>
      </c>
      <c r="I13" s="32" t="s">
        <v>40</v>
      </c>
      <c r="J13" s="45">
        <v>7</v>
      </c>
      <c r="AF13" s="32" t="s">
        <v>40</v>
      </c>
      <c r="AG13" s="45">
        <v>7</v>
      </c>
      <c r="AH13" s="45">
        <f t="shared" si="0"/>
        <v>4.8611111111111112E-2</v>
      </c>
      <c r="AI13" s="45">
        <f t="shared" si="3"/>
        <v>0.70138888888888906</v>
      </c>
      <c r="AJ13" s="45" t="str">
        <f t="shared" si="4"/>
        <v>&gt;=0.6528 AND &lt;0.7014</v>
      </c>
      <c r="AL13" s="32" t="s">
        <v>40</v>
      </c>
      <c r="AM13" s="45">
        <v>7</v>
      </c>
      <c r="AN13" s="45">
        <f t="shared" si="5"/>
        <v>1</v>
      </c>
    </row>
    <row r="14" spans="1:40" x14ac:dyDescent="0.25">
      <c r="A14" s="36" t="s">
        <v>43</v>
      </c>
      <c r="B14" s="46">
        <v>5</v>
      </c>
      <c r="E14" s="47">
        <v>12</v>
      </c>
      <c r="F14" s="47">
        <f t="shared" si="1"/>
        <v>6</v>
      </c>
      <c r="G14" s="47">
        <f t="shared" si="2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F14" s="29" t="s">
        <v>39</v>
      </c>
      <c r="AG14" s="30">
        <v>6</v>
      </c>
      <c r="AH14" s="30">
        <f t="shared" si="0"/>
        <v>4.1666666666666664E-2</v>
      </c>
      <c r="AI14" s="30">
        <f t="shared" si="3"/>
        <v>0.74305555555555569</v>
      </c>
      <c r="AJ14" s="30" t="str">
        <f t="shared" si="4"/>
        <v>&gt;=0.7014 AND &lt;0.7431</v>
      </c>
      <c r="AL14" s="29" t="s">
        <v>39</v>
      </c>
      <c r="AM14" s="30">
        <v>6</v>
      </c>
      <c r="AN14" s="30">
        <f t="shared" si="5"/>
        <v>1</v>
      </c>
    </row>
    <row r="15" spans="1:40" x14ac:dyDescent="0.25">
      <c r="A15" s="28" t="s">
        <v>38</v>
      </c>
      <c r="B15" s="42">
        <v>8</v>
      </c>
      <c r="E15" s="1">
        <v>13</v>
      </c>
      <c r="F15" s="1">
        <f t="shared" si="1"/>
        <v>4.8571428571428568</v>
      </c>
      <c r="G15" s="1">
        <f t="shared" si="2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F15" s="33" t="s">
        <v>41</v>
      </c>
      <c r="AG15" s="34">
        <v>6</v>
      </c>
      <c r="AH15" s="34">
        <f t="shared" si="0"/>
        <v>4.1666666666666664E-2</v>
      </c>
      <c r="AI15" s="34">
        <f t="shared" si="3"/>
        <v>0.78472222222222232</v>
      </c>
      <c r="AJ15" s="34" t="str">
        <f t="shared" si="4"/>
        <v>&gt;=0.7431 AND &lt;0.7847</v>
      </c>
      <c r="AL15" s="33" t="s">
        <v>41</v>
      </c>
      <c r="AM15" s="34">
        <v>6</v>
      </c>
      <c r="AN15" s="34">
        <f t="shared" si="5"/>
        <v>1</v>
      </c>
    </row>
    <row r="16" spans="1:40" x14ac:dyDescent="0.25">
      <c r="A16" s="20" t="s">
        <v>34</v>
      </c>
      <c r="B16" s="26">
        <v>10</v>
      </c>
      <c r="E16" s="1">
        <v>14</v>
      </c>
      <c r="F16" s="1">
        <f t="shared" si="1"/>
        <v>3.7142857142857144</v>
      </c>
      <c r="G16" s="1">
        <f t="shared" si="2"/>
        <v>17.714285714285715</v>
      </c>
      <c r="I16" s="35" t="s">
        <v>42</v>
      </c>
      <c r="J16" s="44">
        <v>6</v>
      </c>
      <c r="AF16" s="35" t="s">
        <v>42</v>
      </c>
      <c r="AG16" s="44">
        <v>6</v>
      </c>
      <c r="AH16" s="44">
        <f t="shared" si="0"/>
        <v>4.1666666666666664E-2</v>
      </c>
      <c r="AI16" s="44">
        <f t="shared" si="3"/>
        <v>0.82638888888888895</v>
      </c>
      <c r="AJ16" s="44" t="str">
        <f t="shared" si="4"/>
        <v>&gt;=0.7847 AND &lt;0.8264</v>
      </c>
      <c r="AL16" s="35" t="s">
        <v>42</v>
      </c>
      <c r="AM16" s="44">
        <v>6</v>
      </c>
      <c r="AN16" s="44">
        <f t="shared" si="5"/>
        <v>1</v>
      </c>
    </row>
    <row r="17" spans="1:40" x14ac:dyDescent="0.25">
      <c r="A17" s="32" t="s">
        <v>40</v>
      </c>
      <c r="B17" s="45">
        <v>7</v>
      </c>
      <c r="E17" s="1">
        <v>15</v>
      </c>
      <c r="F17" s="1">
        <f t="shared" si="1"/>
        <v>2.5714285714285716</v>
      </c>
      <c r="G17" s="1">
        <f t="shared" si="2"/>
        <v>17.571428571428573</v>
      </c>
      <c r="I17" s="17" t="s">
        <v>33</v>
      </c>
      <c r="J17" s="18">
        <v>5</v>
      </c>
      <c r="L17" s="43" t="s">
        <v>47</v>
      </c>
      <c r="AF17" s="17" t="s">
        <v>33</v>
      </c>
      <c r="AG17" s="18">
        <v>5</v>
      </c>
      <c r="AH17" s="18">
        <f t="shared" si="0"/>
        <v>3.4722222222222224E-2</v>
      </c>
      <c r="AI17" s="18">
        <f t="shared" si="3"/>
        <v>0.86111111111111116</v>
      </c>
      <c r="AJ17" s="18" t="str">
        <f t="shared" si="4"/>
        <v>&gt;=0.8264 AND &lt;0.8611</v>
      </c>
      <c r="AL17" s="17" t="s">
        <v>33</v>
      </c>
      <c r="AM17" s="18">
        <v>5</v>
      </c>
      <c r="AN17" s="18">
        <f t="shared" si="5"/>
        <v>1</v>
      </c>
    </row>
    <row r="18" spans="1:40" x14ac:dyDescent="0.25">
      <c r="A18" s="39" t="s">
        <v>45</v>
      </c>
      <c r="B18" s="48">
        <v>4</v>
      </c>
      <c r="E18" s="1">
        <v>16</v>
      </c>
      <c r="F18" s="1">
        <f t="shared" si="1"/>
        <v>1.4285714285714286</v>
      </c>
      <c r="G18" s="1">
        <f t="shared" si="2"/>
        <v>17.428571428571427</v>
      </c>
      <c r="I18" s="36" t="s">
        <v>43</v>
      </c>
      <c r="J18" s="46">
        <v>5</v>
      </c>
      <c r="AF18" s="36" t="s">
        <v>43</v>
      </c>
      <c r="AG18" s="46">
        <v>5</v>
      </c>
      <c r="AH18" s="46">
        <f t="shared" si="0"/>
        <v>3.4722222222222224E-2</v>
      </c>
      <c r="AI18" s="46">
        <f t="shared" si="3"/>
        <v>0.89583333333333337</v>
      </c>
      <c r="AJ18" s="46" t="str">
        <f t="shared" si="4"/>
        <v>&gt;=0.8611 AND &lt;0.8958</v>
      </c>
      <c r="AL18" s="36" t="s">
        <v>43</v>
      </c>
      <c r="AM18" s="46">
        <v>5</v>
      </c>
      <c r="AN18" s="46">
        <f t="shared" si="5"/>
        <v>1</v>
      </c>
    </row>
    <row r="19" spans="1:40" x14ac:dyDescent="0.25">
      <c r="A19" s="38" t="s">
        <v>44</v>
      </c>
      <c r="B19" s="49">
        <v>5</v>
      </c>
      <c r="E19" s="1">
        <v>17</v>
      </c>
      <c r="F19" s="1">
        <f t="shared" si="1"/>
        <v>0.2857142857142857</v>
      </c>
      <c r="G19" s="1">
        <f t="shared" si="2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6">N19-1</f>
        <v>9</v>
      </c>
      <c r="N19" s="14">
        <f t="shared" si="6"/>
        <v>10</v>
      </c>
      <c r="O19" s="14">
        <f t="shared" si="6"/>
        <v>11</v>
      </c>
      <c r="P19" s="14">
        <f t="shared" si="6"/>
        <v>12</v>
      </c>
      <c r="Q19" s="14">
        <f t="shared" si="6"/>
        <v>13</v>
      </c>
      <c r="R19" s="14">
        <f t="shared" si="6"/>
        <v>14</v>
      </c>
      <c r="S19" s="14">
        <f t="shared" si="6"/>
        <v>15</v>
      </c>
      <c r="T19" s="14">
        <f t="shared" si="6"/>
        <v>16</v>
      </c>
      <c r="U19" s="14">
        <f>V19-1</f>
        <v>17</v>
      </c>
      <c r="V19" s="14">
        <v>18</v>
      </c>
      <c r="W19" s="14" t="s">
        <v>49</v>
      </c>
      <c r="AF19" s="38" t="s">
        <v>44</v>
      </c>
      <c r="AG19" s="49">
        <v>5</v>
      </c>
      <c r="AH19" s="49">
        <f t="shared" si="0"/>
        <v>3.4722222222222224E-2</v>
      </c>
      <c r="AI19" s="49">
        <f t="shared" si="3"/>
        <v>0.93055555555555558</v>
      </c>
      <c r="AJ19" s="49" t="str">
        <f t="shared" si="4"/>
        <v>&gt;=0.8958 AND &lt;0.9306</v>
      </c>
      <c r="AL19" s="38" t="s">
        <v>44</v>
      </c>
      <c r="AM19" s="49">
        <v>5</v>
      </c>
      <c r="AN19" s="49">
        <f t="shared" si="5"/>
        <v>1</v>
      </c>
    </row>
    <row r="20" spans="1:40" x14ac:dyDescent="0.25">
      <c r="A20" s="21" t="s">
        <v>35</v>
      </c>
      <c r="B20" s="31">
        <v>10</v>
      </c>
      <c r="E20" s="1">
        <v>18</v>
      </c>
      <c r="F20" s="1">
        <f t="shared" si="1"/>
        <v>-0.8571428571428571</v>
      </c>
      <c r="G20" s="1">
        <f t="shared" si="2"/>
        <v>17.142857142857142</v>
      </c>
      <c r="I20" s="39" t="s">
        <v>45</v>
      </c>
      <c r="J20" s="48">
        <v>4</v>
      </c>
      <c r="AF20" s="39" t="s">
        <v>45</v>
      </c>
      <c r="AG20" s="48">
        <v>4</v>
      </c>
      <c r="AH20" s="48">
        <f t="shared" si="0"/>
        <v>2.7777777777777776E-2</v>
      </c>
      <c r="AI20" s="48">
        <f t="shared" si="3"/>
        <v>0.95833333333333337</v>
      </c>
      <c r="AJ20" s="48" t="str">
        <f t="shared" si="4"/>
        <v>&gt;=0.9306 AND &lt;0.9583</v>
      </c>
      <c r="AL20" s="39" t="s">
        <v>45</v>
      </c>
      <c r="AM20" s="48">
        <v>4</v>
      </c>
      <c r="AN20" s="48">
        <f t="shared" si="5"/>
        <v>1</v>
      </c>
    </row>
    <row r="21" spans="1:40" x14ac:dyDescent="0.25">
      <c r="B21" s="1">
        <f>SUM(B3:B20)</f>
        <v>138</v>
      </c>
      <c r="AF21" s="50" t="s">
        <v>53</v>
      </c>
      <c r="AG21" s="51">
        <v>6</v>
      </c>
      <c r="AH21" s="51">
        <f t="shared" si="0"/>
        <v>4.1666666666666664E-2</v>
      </c>
      <c r="AI21" s="51">
        <f t="shared" ref="AI21" si="7">AI20+AH21</f>
        <v>1</v>
      </c>
      <c r="AJ21" s="51" t="str">
        <f t="shared" si="4"/>
        <v>&gt;=0.9583 AND &lt;1.0000</v>
      </c>
      <c r="AL21" s="50" t="s">
        <v>53</v>
      </c>
      <c r="AM21" s="51">
        <v>6</v>
      </c>
      <c r="AN21" s="51">
        <f t="shared" si="5"/>
        <v>1</v>
      </c>
    </row>
    <row r="22" spans="1:40" x14ac:dyDescent="0.25">
      <c r="AG22" s="1">
        <f>SUM(AG3:AG21)</f>
        <v>144</v>
      </c>
      <c r="AL22">
        <v>18</v>
      </c>
      <c r="AM22" t="s">
        <v>56</v>
      </c>
    </row>
  </sheetData>
  <mergeCells count="5">
    <mergeCell ref="D1:F1"/>
    <mergeCell ref="I1:J1"/>
    <mergeCell ref="L1:W1"/>
    <mergeCell ref="AF1:AJ1"/>
    <mergeCell ref="AL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0604-463D-498A-AA2A-92480CAE5AAB}">
  <dimension ref="A1:F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M2" t="s">
        <v>88</v>
      </c>
      <c r="AX2" t="s">
        <v>85</v>
      </c>
      <c r="BE2" t="s">
        <v>179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60" t="s">
        <v>28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60" t="s">
        <v>28</v>
      </c>
      <c r="AV4" s="58" t="s">
        <v>29</v>
      </c>
      <c r="AW4" s="60" t="s">
        <v>28</v>
      </c>
      <c r="AX4" s="61" t="s">
        <v>31</v>
      </c>
      <c r="AY4" s="61" t="s">
        <v>31</v>
      </c>
      <c r="AZ4" s="60" t="s">
        <v>28</v>
      </c>
      <c r="BA4" s="58" t="s">
        <v>29</v>
      </c>
      <c r="BB4" s="60" t="s">
        <v>28</v>
      </c>
      <c r="BC4" s="60" t="s">
        <v>28</v>
      </c>
      <c r="BD4" s="60" t="s">
        <v>28</v>
      </c>
      <c r="BE4" s="58" t="s">
        <v>32</v>
      </c>
      <c r="BF4" s="60" t="s">
        <v>28</v>
      </c>
      <c r="BG4" s="60" t="s">
        <v>28</v>
      </c>
      <c r="BH4" s="58" t="s">
        <v>32</v>
      </c>
      <c r="BI4" s="60" t="s">
        <v>28</v>
      </c>
      <c r="BJ4" s="61" t="s">
        <v>31</v>
      </c>
      <c r="BK4" s="61" t="s">
        <v>31</v>
      </c>
      <c r="BL4" s="61" t="s">
        <v>31</v>
      </c>
      <c r="BM4" s="58" t="s">
        <v>32</v>
      </c>
      <c r="BN4" s="61" t="s">
        <v>31</v>
      </c>
      <c r="BO4" s="61" t="s">
        <v>31</v>
      </c>
      <c r="BP4" s="58" t="s">
        <v>32</v>
      </c>
      <c r="BQ4" s="60" t="s">
        <v>34</v>
      </c>
      <c r="BR4" s="61" t="s">
        <v>31</v>
      </c>
      <c r="BS4" s="61" t="s">
        <v>31</v>
      </c>
      <c r="BT4" s="58" t="s">
        <v>32</v>
      </c>
      <c r="BU4" s="60" t="s">
        <v>34</v>
      </c>
      <c r="BV4" s="58" t="s">
        <v>32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60" t="s">
        <v>34</v>
      </c>
      <c r="CC4" s="58" t="s">
        <v>32</v>
      </c>
      <c r="CD4" s="60" t="s">
        <v>34</v>
      </c>
      <c r="CE4" s="60" t="s">
        <v>34</v>
      </c>
      <c r="CF4" s="60" t="s">
        <v>34</v>
      </c>
      <c r="CG4" s="60" t="s">
        <v>34</v>
      </c>
      <c r="CH4" s="60" t="s">
        <v>34</v>
      </c>
      <c r="CI4" s="61" t="s">
        <v>35</v>
      </c>
      <c r="CJ4" s="60" t="s">
        <v>34</v>
      </c>
      <c r="CK4" s="60" t="s">
        <v>34</v>
      </c>
      <c r="CL4" s="60" t="s">
        <v>34</v>
      </c>
      <c r="CM4" s="60" t="s">
        <v>34</v>
      </c>
      <c r="CN4" s="60" t="s">
        <v>34</v>
      </c>
      <c r="CO4" s="61" t="s">
        <v>35</v>
      </c>
      <c r="CP4" s="61" t="s">
        <v>35</v>
      </c>
      <c r="CQ4" s="60" t="s">
        <v>34</v>
      </c>
      <c r="CR4" s="60" t="s">
        <v>34</v>
      </c>
      <c r="CS4" s="61" t="s">
        <v>35</v>
      </c>
      <c r="CT4" s="61" t="s">
        <v>35</v>
      </c>
      <c r="CU4" s="61" t="s">
        <v>35</v>
      </c>
      <c r="CV4" s="58" t="s">
        <v>30</v>
      </c>
      <c r="CW4" s="61" t="s">
        <v>35</v>
      </c>
      <c r="CX4" s="61" t="s">
        <v>35</v>
      </c>
      <c r="CY4" s="61" t="s">
        <v>35</v>
      </c>
      <c r="CZ4" s="58" t="s">
        <v>30</v>
      </c>
      <c r="DA4" s="58" t="s">
        <v>30</v>
      </c>
      <c r="DB4" s="58" t="s">
        <v>30</v>
      </c>
      <c r="DC4" s="58" t="s">
        <v>30</v>
      </c>
      <c r="DD4" s="60" t="s">
        <v>36</v>
      </c>
      <c r="DE4" s="58" t="s">
        <v>30</v>
      </c>
      <c r="DF4" s="58" t="s">
        <v>30</v>
      </c>
      <c r="DG4" s="58" t="s">
        <v>30</v>
      </c>
      <c r="DH4" s="58" t="s">
        <v>30</v>
      </c>
      <c r="DI4" s="60" t="s">
        <v>36</v>
      </c>
      <c r="DJ4" s="60" t="s">
        <v>36</v>
      </c>
      <c r="DK4" s="58" t="s">
        <v>30</v>
      </c>
      <c r="DL4" s="58" t="s">
        <v>30</v>
      </c>
      <c r="DM4" s="60" t="s">
        <v>36</v>
      </c>
      <c r="DN4" s="60" t="s">
        <v>36</v>
      </c>
      <c r="DO4" s="61" t="s">
        <v>37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1" t="s">
        <v>37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61" t="s">
        <v>37</v>
      </c>
      <c r="EG4" s="61" t="s">
        <v>37</v>
      </c>
      <c r="EH4" s="61" t="s">
        <v>37</v>
      </c>
      <c r="EI4" s="61" t="s">
        <v>37</v>
      </c>
      <c r="EJ4" s="61" t="s">
        <v>37</v>
      </c>
      <c r="EK4" s="58" t="s">
        <v>38</v>
      </c>
      <c r="EL4" s="61" t="s">
        <v>37</v>
      </c>
      <c r="EM4" s="58" t="s">
        <v>38</v>
      </c>
      <c r="EN4" s="58" t="s">
        <v>38</v>
      </c>
      <c r="EO4" s="61" t="s">
        <v>40</v>
      </c>
      <c r="EP4" s="58" t="s">
        <v>39</v>
      </c>
      <c r="EQ4" s="58" t="s">
        <v>39</v>
      </c>
      <c r="ER4" s="58" t="s">
        <v>39</v>
      </c>
      <c r="ES4" s="58" t="s">
        <v>39</v>
      </c>
      <c r="ET4" s="58" t="s">
        <v>39</v>
      </c>
      <c r="EU4" s="58" t="s">
        <v>39</v>
      </c>
      <c r="EV4" s="58" t="s">
        <v>39</v>
      </c>
      <c r="EW4" s="60" t="s">
        <v>41</v>
      </c>
      <c r="EX4" s="60" t="s">
        <v>41</v>
      </c>
      <c r="EY4" s="60" t="s">
        <v>41</v>
      </c>
      <c r="EZ4" s="60" t="s">
        <v>41</v>
      </c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7" t="s">
        <v>79</v>
      </c>
      <c r="AL6" s="57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M8" s="57" t="s">
        <v>70</v>
      </c>
      <c r="AN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7" t="s">
        <v>70</v>
      </c>
      <c r="AX8" s="57" t="s">
        <v>70</v>
      </c>
      <c r="AY8" s="57" t="s">
        <v>70</v>
      </c>
      <c r="AZ8" s="57" t="s">
        <v>70</v>
      </c>
      <c r="BA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N9" t="s">
        <v>71</v>
      </c>
      <c r="AO9" t="s">
        <v>71</v>
      </c>
      <c r="AP9" t="s">
        <v>71</v>
      </c>
      <c r="AQ9" t="s">
        <v>71</v>
      </c>
      <c r="AS9" t="s">
        <v>71</v>
      </c>
      <c r="AV9" t="s">
        <v>71</v>
      </c>
      <c r="BA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s="59" t="s">
        <v>76</v>
      </c>
      <c r="AN10" t="s">
        <v>75</v>
      </c>
      <c r="AO10" t="s">
        <v>75</v>
      </c>
      <c r="AP10" t="s">
        <v>75</v>
      </c>
      <c r="AQ10" t="s">
        <v>75</v>
      </c>
      <c r="AS10" t="s">
        <v>75</v>
      </c>
      <c r="AV10" t="s">
        <v>75</v>
      </c>
      <c r="BA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176</v>
      </c>
      <c r="AG11" s="43" t="s">
        <v>175</v>
      </c>
      <c r="AH11" s="43" t="s">
        <v>104</v>
      </c>
      <c r="AI11" s="43" t="s">
        <v>105</v>
      </c>
      <c r="AJ11" s="43" t="s">
        <v>177</v>
      </c>
      <c r="AK11" s="43"/>
      <c r="AL11" s="43"/>
      <c r="AM11" s="43"/>
      <c r="AN11" s="43" t="s">
        <v>97</v>
      </c>
      <c r="AO11" s="43" t="s">
        <v>99</v>
      </c>
      <c r="AP11" s="43" t="s">
        <v>95</v>
      </c>
      <c r="AQ11" s="43" t="s">
        <v>98</v>
      </c>
      <c r="AR11" s="43"/>
      <c r="AS11" s="43" t="s">
        <v>102</v>
      </c>
      <c r="AT11" s="43"/>
      <c r="AU11" s="43"/>
      <c r="AV11" s="43" t="s">
        <v>96</v>
      </c>
      <c r="AW11" s="43"/>
      <c r="AX11" s="43"/>
      <c r="AY11" s="43"/>
      <c r="AZ11" s="43"/>
      <c r="BA11" s="43" t="s">
        <v>101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>
        <v>7</v>
      </c>
      <c r="AO12" s="1"/>
      <c r="AY12" s="1"/>
      <c r="BF12" s="1"/>
      <c r="BI12" s="1">
        <v>29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M13" s="56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  <c r="BI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M14" s="56" t="s">
        <v>69</v>
      </c>
      <c r="AR14" s="56" t="s">
        <v>69</v>
      </c>
      <c r="AT14" s="56" t="s">
        <v>69</v>
      </c>
      <c r="AU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7" t="s">
        <v>69</v>
      </c>
      <c r="BB14" s="57" t="s">
        <v>69</v>
      </c>
      <c r="BC14" s="57" t="s">
        <v>69</v>
      </c>
      <c r="BD14" s="56" t="s">
        <v>69</v>
      </c>
      <c r="BE14" s="56" t="s">
        <v>69</v>
      </c>
      <c r="BF14" s="56" t="s">
        <v>69</v>
      </c>
      <c r="BG14" s="57" t="s">
        <v>69</v>
      </c>
      <c r="BH14" s="56" t="s">
        <v>69</v>
      </c>
      <c r="BI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M15" s="56" t="s">
        <v>73</v>
      </c>
      <c r="AR15" s="56" t="s">
        <v>73</v>
      </c>
      <c r="AT15" s="56" t="s">
        <v>73</v>
      </c>
      <c r="AU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D15" s="56" t="s">
        <v>73</v>
      </c>
      <c r="BE15" s="56" t="s">
        <v>73</v>
      </c>
      <c r="BF15" s="56" t="s">
        <v>73</v>
      </c>
      <c r="BH15" s="56" t="s">
        <v>73</v>
      </c>
      <c r="BI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M16" s="56" t="s">
        <v>70</v>
      </c>
      <c r="AR16" s="56" t="s">
        <v>70</v>
      </c>
      <c r="AT16" s="56" t="s">
        <v>70</v>
      </c>
      <c r="AU16" s="56" t="s">
        <v>70</v>
      </c>
      <c r="AW16" s="56" t="s">
        <v>70</v>
      </c>
      <c r="AX16" s="57" t="s">
        <v>70</v>
      </c>
      <c r="AY16" s="57" t="s">
        <v>70</v>
      </c>
      <c r="AZ16" s="56" t="s">
        <v>70</v>
      </c>
      <c r="BD16" s="56" t="s">
        <v>70</v>
      </c>
      <c r="BE16" s="57" t="s">
        <v>70</v>
      </c>
      <c r="BF16" s="56" t="s">
        <v>70</v>
      </c>
      <c r="BH16" s="57" t="s">
        <v>70</v>
      </c>
      <c r="BI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M17" t="s">
        <v>71</v>
      </c>
      <c r="AR17" t="s">
        <v>71</v>
      </c>
      <c r="AT17" t="s">
        <v>71</v>
      </c>
      <c r="AU17" t="s">
        <v>71</v>
      </c>
      <c r="AW17" t="s">
        <v>71</v>
      </c>
      <c r="AZ17" t="s">
        <v>71</v>
      </c>
      <c r="BD17" t="s">
        <v>71</v>
      </c>
      <c r="BF17" t="s">
        <v>71</v>
      </c>
      <c r="BI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M18" t="s">
        <v>75</v>
      </c>
      <c r="AR18" t="s">
        <v>75</v>
      </c>
      <c r="AT18" t="s">
        <v>75</v>
      </c>
      <c r="AU18" t="s">
        <v>75</v>
      </c>
      <c r="AW18" t="s">
        <v>75</v>
      </c>
      <c r="AX18" s="59" t="s">
        <v>76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F18" t="s">
        <v>75</v>
      </c>
      <c r="BI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M19" s="43" t="s">
        <v>100</v>
      </c>
      <c r="AN19" s="43"/>
      <c r="AO19" s="43"/>
      <c r="AP19" s="43"/>
      <c r="AQ19" s="43"/>
      <c r="AR19" s="43" t="s">
        <v>177</v>
      </c>
      <c r="AS19" s="43"/>
      <c r="AT19" s="43" t="s">
        <v>175</v>
      </c>
      <c r="AU19" s="43" t="s">
        <v>97</v>
      </c>
      <c r="AV19" s="43"/>
      <c r="AW19" s="43" t="s">
        <v>98</v>
      </c>
      <c r="AX19" s="43"/>
      <c r="AY19" s="43"/>
      <c r="AZ19" s="43" t="s">
        <v>102</v>
      </c>
      <c r="BA19" s="43"/>
      <c r="BB19" s="43"/>
      <c r="BC19" s="43"/>
      <c r="BD19" s="43" t="s">
        <v>95</v>
      </c>
      <c r="BE19" s="43"/>
      <c r="BF19" s="43" t="s">
        <v>99</v>
      </c>
      <c r="BI19" s="43" t="s">
        <v>98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>
        <v>18</v>
      </c>
      <c r="AY20" s="1"/>
      <c r="BH20" s="1"/>
      <c r="BU20" s="1"/>
      <c r="BW20" s="1">
        <v>43</v>
      </c>
      <c r="BZ20" s="1"/>
    </row>
    <row r="21" spans="1:95" x14ac:dyDescent="0.25">
      <c r="B21" s="1">
        <f>SUM(B3:B20)</f>
        <v>138</v>
      </c>
      <c r="AX21" s="56" t="s">
        <v>90</v>
      </c>
      <c r="AY21" s="56" t="s">
        <v>90</v>
      </c>
      <c r="AZ21" s="57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6" t="s">
        <v>90</v>
      </c>
      <c r="BI21" s="57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95" x14ac:dyDescent="0.25">
      <c r="L22">
        <f ca="1">INT(RAND()*18)+1</f>
        <v>14</v>
      </c>
      <c r="AX22" s="56" t="s">
        <v>78</v>
      </c>
      <c r="AY22" s="56" t="s">
        <v>78</v>
      </c>
      <c r="BE22" s="56" t="s">
        <v>78</v>
      </c>
      <c r="BH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7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X23" s="56" t="s">
        <v>73</v>
      </c>
      <c r="AY23" s="56" t="s">
        <v>73</v>
      </c>
      <c r="BE23" s="56" t="s">
        <v>73</v>
      </c>
      <c r="BH23" s="56" t="s">
        <v>73</v>
      </c>
      <c r="BJ23" s="56" t="s">
        <v>73</v>
      </c>
      <c r="BK23" s="56" t="s">
        <v>73</v>
      </c>
      <c r="BL23" s="56" t="s">
        <v>73</v>
      </c>
      <c r="BM23" s="56" t="s">
        <v>73</v>
      </c>
      <c r="BN23" s="56" t="s">
        <v>73</v>
      </c>
      <c r="BO23" s="56" t="s">
        <v>73</v>
      </c>
      <c r="BP23" s="56" t="s">
        <v>73</v>
      </c>
      <c r="BQ23" s="56" t="s">
        <v>73</v>
      </c>
      <c r="BS23" s="57" t="s">
        <v>70</v>
      </c>
      <c r="BT23" s="56" t="s">
        <v>73</v>
      </c>
      <c r="BU23" s="56" t="s">
        <v>73</v>
      </c>
      <c r="BV23" s="56" t="s">
        <v>73</v>
      </c>
      <c r="BW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32</v>
      </c>
      <c r="O24" s="40" t="s">
        <v>29</v>
      </c>
      <c r="P24" s="40" t="s">
        <v>29</v>
      </c>
      <c r="Q24" s="40" t="s">
        <v>28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28</v>
      </c>
      <c r="X24" s="40" t="s">
        <v>29</v>
      </c>
      <c r="Y24" s="40" t="s">
        <v>29</v>
      </c>
      <c r="Z24" s="40" t="s">
        <v>36</v>
      </c>
      <c r="AA24" s="40" t="s">
        <v>29</v>
      </c>
      <c r="AB24" s="40" t="s">
        <v>29</v>
      </c>
      <c r="AC24" s="40" t="s">
        <v>31</v>
      </c>
      <c r="AD24" s="40" t="s">
        <v>34</v>
      </c>
      <c r="AX24" s="56" t="s">
        <v>70</v>
      </c>
      <c r="AY24" s="56" t="s">
        <v>70</v>
      </c>
      <c r="BE24" s="57" t="s">
        <v>70</v>
      </c>
      <c r="BH24" s="57" t="s">
        <v>70</v>
      </c>
      <c r="BJ24" s="56" t="s">
        <v>70</v>
      </c>
      <c r="BK24" s="56" t="s">
        <v>70</v>
      </c>
      <c r="BL24" s="56" t="s">
        <v>70</v>
      </c>
      <c r="BM24" s="57" t="s">
        <v>70</v>
      </c>
      <c r="BN24" s="56" t="s">
        <v>70</v>
      </c>
      <c r="BO24" s="56" t="s">
        <v>70</v>
      </c>
      <c r="BP24" s="57" t="s">
        <v>70</v>
      </c>
      <c r="BQ24" s="57" t="s">
        <v>70</v>
      </c>
      <c r="BT24" s="57" t="s">
        <v>70</v>
      </c>
      <c r="BU24" s="57" t="s">
        <v>70</v>
      </c>
      <c r="BV24" s="57" t="s">
        <v>70</v>
      </c>
      <c r="BW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39</v>
      </c>
      <c r="N25" s="40" t="s">
        <v>42</v>
      </c>
      <c r="O25" s="40" t="s">
        <v>36</v>
      </c>
      <c r="P25" s="40" t="s">
        <v>33</v>
      </c>
      <c r="Q25" s="40" t="s">
        <v>38</v>
      </c>
      <c r="R25" s="40" t="s">
        <v>43</v>
      </c>
      <c r="S25" s="40" t="s">
        <v>31</v>
      </c>
      <c r="T25" s="40" t="s">
        <v>35</v>
      </c>
      <c r="U25" s="40" t="s">
        <v>34</v>
      </c>
      <c r="V25" s="40" t="s">
        <v>172</v>
      </c>
      <c r="W25" s="40" t="s">
        <v>34</v>
      </c>
      <c r="X25" s="40" t="s">
        <v>28</v>
      </c>
      <c r="Y25" s="40" t="s">
        <v>30</v>
      </c>
      <c r="Z25" s="40" t="s">
        <v>172</v>
      </c>
      <c r="AA25" s="40" t="s">
        <v>32</v>
      </c>
      <c r="AB25" s="40" t="s">
        <v>45</v>
      </c>
      <c r="AC25" s="40" t="s">
        <v>40</v>
      </c>
      <c r="AD25" s="40" t="s">
        <v>40</v>
      </c>
      <c r="AX25" t="s">
        <v>71</v>
      </c>
      <c r="AY25" t="s">
        <v>71</v>
      </c>
      <c r="BJ25" t="s">
        <v>71</v>
      </c>
      <c r="BK25" t="s">
        <v>71</v>
      </c>
      <c r="BL25" t="s">
        <v>71</v>
      </c>
      <c r="BN25" t="s">
        <v>71</v>
      </c>
      <c r="BO25" t="s">
        <v>71</v>
      </c>
      <c r="BW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28</v>
      </c>
      <c r="N26" s="40" t="s">
        <v>30</v>
      </c>
      <c r="O26" s="40" t="s">
        <v>28</v>
      </c>
      <c r="P26" s="40" t="s">
        <v>28</v>
      </c>
      <c r="Q26" s="40" t="s">
        <v>34</v>
      </c>
      <c r="R26" s="40" t="s">
        <v>32</v>
      </c>
      <c r="S26" s="40" t="s">
        <v>28</v>
      </c>
      <c r="T26" s="40" t="s">
        <v>31</v>
      </c>
      <c r="U26" s="40" t="s">
        <v>28</v>
      </c>
      <c r="V26" s="40" t="s">
        <v>31</v>
      </c>
      <c r="W26" s="40" t="s">
        <v>36</v>
      </c>
      <c r="X26" s="40" t="s">
        <v>32</v>
      </c>
      <c r="Y26" s="40" t="s">
        <v>28</v>
      </c>
      <c r="Z26" s="40" t="s">
        <v>37</v>
      </c>
      <c r="AA26" s="40" t="s">
        <v>31</v>
      </c>
      <c r="AB26" s="40" t="s">
        <v>28</v>
      </c>
      <c r="AC26" s="40" t="s">
        <v>32</v>
      </c>
      <c r="AD26" s="40" t="s">
        <v>37</v>
      </c>
      <c r="AX26" t="s">
        <v>75</v>
      </c>
      <c r="AY26" t="s">
        <v>75</v>
      </c>
      <c r="BE26" s="59" t="s">
        <v>76</v>
      </c>
      <c r="BJ26" t="s">
        <v>75</v>
      </c>
      <c r="BK26" t="s">
        <v>75</v>
      </c>
      <c r="BL26" t="s">
        <v>75</v>
      </c>
      <c r="BN26" t="s">
        <v>75</v>
      </c>
      <c r="BO26" t="s">
        <v>75</v>
      </c>
      <c r="BR26" t="s">
        <v>75</v>
      </c>
      <c r="BS26" t="s">
        <v>75</v>
      </c>
      <c r="BW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44</v>
      </c>
      <c r="O27" s="40" t="s">
        <v>31</v>
      </c>
      <c r="P27" s="40" t="s">
        <v>45</v>
      </c>
      <c r="Q27" s="40" t="s">
        <v>39</v>
      </c>
      <c r="R27" s="40" t="s">
        <v>35</v>
      </c>
      <c r="S27" s="40" t="s">
        <v>42</v>
      </c>
      <c r="T27" s="40" t="s">
        <v>45</v>
      </c>
      <c r="U27" s="40" t="s">
        <v>35</v>
      </c>
      <c r="V27" s="40" t="s">
        <v>36</v>
      </c>
      <c r="W27" s="40" t="s">
        <v>41</v>
      </c>
      <c r="X27" s="40" t="s">
        <v>38</v>
      </c>
      <c r="Y27" s="40" t="s">
        <v>43</v>
      </c>
      <c r="Z27" s="40" t="s">
        <v>41</v>
      </c>
      <c r="AA27" s="40" t="s">
        <v>33</v>
      </c>
      <c r="AB27" s="40" t="s">
        <v>32</v>
      </c>
      <c r="AC27" s="40" t="s">
        <v>43</v>
      </c>
      <c r="AD27" s="40" t="s">
        <v>172</v>
      </c>
      <c r="AT27" s="43"/>
      <c r="AU27" s="43"/>
      <c r="AV27" s="43"/>
      <c r="AW27" s="43"/>
      <c r="AX27" s="43" t="s">
        <v>99</v>
      </c>
      <c r="AY27" s="43" t="s">
        <v>177</v>
      </c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176</v>
      </c>
      <c r="BK27" s="43" t="s">
        <v>105</v>
      </c>
      <c r="BL27" s="43" t="s">
        <v>175</v>
      </c>
      <c r="BM27" s="43"/>
      <c r="BN27" s="43" t="s">
        <v>102</v>
      </c>
      <c r="BO27" s="43" t="s">
        <v>173</v>
      </c>
      <c r="BP27" s="43"/>
      <c r="BQ27" s="43"/>
      <c r="BR27" s="43"/>
      <c r="BT27" s="43"/>
      <c r="BU27" s="43"/>
      <c r="BW27" s="43" t="s">
        <v>104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31</v>
      </c>
      <c r="N28" s="40" t="s">
        <v>36</v>
      </c>
      <c r="O28" s="40" t="s">
        <v>35</v>
      </c>
      <c r="P28" s="40" t="s">
        <v>32</v>
      </c>
      <c r="Q28" s="40" t="s">
        <v>35</v>
      </c>
      <c r="R28" s="40" t="s">
        <v>34</v>
      </c>
      <c r="S28" s="40" t="s">
        <v>34</v>
      </c>
      <c r="T28" s="40" t="s">
        <v>32</v>
      </c>
      <c r="U28" s="40" t="s">
        <v>31</v>
      </c>
      <c r="V28" s="40" t="s">
        <v>32</v>
      </c>
      <c r="W28" s="40" t="s">
        <v>37</v>
      </c>
      <c r="X28" s="40" t="s">
        <v>35</v>
      </c>
      <c r="Y28" s="40" t="s">
        <v>31</v>
      </c>
      <c r="Z28" s="40" t="s">
        <v>38</v>
      </c>
      <c r="AA28" s="40" t="s">
        <v>30</v>
      </c>
      <c r="AB28" s="40" t="s">
        <v>31</v>
      </c>
      <c r="AC28" s="40" t="s">
        <v>35</v>
      </c>
      <c r="AD28" s="40" t="s">
        <v>39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34</v>
      </c>
      <c r="N29" s="40" t="s">
        <v>37</v>
      </c>
      <c r="O29" s="40" t="s">
        <v>44</v>
      </c>
      <c r="P29" s="40" t="s">
        <v>39</v>
      </c>
      <c r="Q29" s="40" t="s">
        <v>172</v>
      </c>
      <c r="R29" s="40" t="s">
        <v>38</v>
      </c>
      <c r="S29" s="40" t="s">
        <v>35</v>
      </c>
      <c r="T29" s="40" t="s">
        <v>33</v>
      </c>
      <c r="U29" s="40" t="s">
        <v>32</v>
      </c>
      <c r="V29" s="40" t="s">
        <v>34</v>
      </c>
      <c r="W29" s="40" t="s">
        <v>33</v>
      </c>
      <c r="X29" s="40" t="s">
        <v>39</v>
      </c>
      <c r="Y29" s="40" t="s">
        <v>42</v>
      </c>
      <c r="Z29" s="40" t="s">
        <v>33</v>
      </c>
      <c r="AA29" s="40" t="s">
        <v>38</v>
      </c>
      <c r="AB29" s="40" t="s">
        <v>38</v>
      </c>
      <c r="AC29" s="40" t="s">
        <v>41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35</v>
      </c>
      <c r="N30" s="40"/>
      <c r="O30" s="40" t="s">
        <v>37</v>
      </c>
      <c r="P30" s="40" t="s">
        <v>34</v>
      </c>
      <c r="Q30" s="40" t="s">
        <v>36</v>
      </c>
      <c r="R30" s="40" t="s">
        <v>30</v>
      </c>
      <c r="S30" s="40" t="s">
        <v>36</v>
      </c>
      <c r="T30" s="40" t="s">
        <v>30</v>
      </c>
      <c r="U30" s="40" t="s">
        <v>30</v>
      </c>
      <c r="V30" s="40" t="s">
        <v>35</v>
      </c>
      <c r="W30" s="40" t="s">
        <v>38</v>
      </c>
      <c r="X30" s="40" t="s">
        <v>30</v>
      </c>
      <c r="Y30" s="40" t="s">
        <v>34</v>
      </c>
      <c r="Z30" s="40" t="s">
        <v>40</v>
      </c>
      <c r="AA30" s="40" t="s">
        <v>36</v>
      </c>
      <c r="AB30" s="40" t="s">
        <v>37</v>
      </c>
      <c r="AC30" s="40" t="s">
        <v>30</v>
      </c>
      <c r="AD30" s="40" t="s">
        <v>41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38</v>
      </c>
      <c r="N31" s="40"/>
      <c r="O31" s="40" t="s">
        <v>40</v>
      </c>
      <c r="P31" s="40" t="s">
        <v>172</v>
      </c>
      <c r="Q31" s="40" t="s">
        <v>42</v>
      </c>
      <c r="R31" s="40" t="s">
        <v>42</v>
      </c>
      <c r="S31" s="40" t="s">
        <v>44</v>
      </c>
      <c r="T31" s="40" t="s">
        <v>41</v>
      </c>
      <c r="U31" s="40" t="s">
        <v>37</v>
      </c>
      <c r="V31" s="40" t="s">
        <v>42</v>
      </c>
      <c r="W31" s="40" t="s">
        <v>40</v>
      </c>
      <c r="X31" s="40" t="s">
        <v>40</v>
      </c>
      <c r="Y31" s="40" t="s">
        <v>41</v>
      </c>
      <c r="Z31" s="40" t="s">
        <v>43</v>
      </c>
      <c r="AA31" s="40" t="s">
        <v>40</v>
      </c>
      <c r="AB31" s="40" t="s">
        <v>39</v>
      </c>
      <c r="AC31" s="40" t="s">
        <v>172</v>
      </c>
      <c r="AD31" s="40" t="s">
        <v>45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3</v>
      </c>
      <c r="K40" s="1">
        <f t="shared" si="4"/>
        <v>2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71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233" priority="19" stopIfTrue="1">
      <formula>(M24=$A$3)</formula>
    </cfRule>
    <cfRule type="expression" dxfId="232" priority="36" stopIfTrue="1">
      <formula>(M24=$A$20)</formula>
    </cfRule>
    <cfRule type="expression" dxfId="231" priority="20" stopIfTrue="1">
      <formula>(M24=$A$4)</formula>
    </cfRule>
    <cfRule type="expression" dxfId="230" priority="21" stopIfTrue="1">
      <formula>(M24=$A$5)</formula>
    </cfRule>
    <cfRule type="expression" dxfId="229" priority="22" stopIfTrue="1">
      <formula>(M24=$A$6)</formula>
    </cfRule>
    <cfRule type="expression" dxfId="228" priority="23" stopIfTrue="1">
      <formula>(M24=$A$7)</formula>
    </cfRule>
    <cfRule type="expression" dxfId="227" priority="24" stopIfTrue="1">
      <formula>(M24=$A$8)</formula>
    </cfRule>
    <cfRule type="expression" dxfId="226" priority="25" stopIfTrue="1">
      <formula>(M24=$A$9)</formula>
    </cfRule>
    <cfRule type="expression" dxfId="225" priority="26" stopIfTrue="1">
      <formula>(M24=$A$10)</formula>
    </cfRule>
    <cfRule type="expression" dxfId="224" priority="27" stopIfTrue="1">
      <formula>(M24=$A$11)</formula>
    </cfRule>
    <cfRule type="expression" dxfId="223" priority="28" stopIfTrue="1">
      <formula>(M24=$A$12)</formula>
    </cfRule>
    <cfRule type="expression" dxfId="222" priority="29" stopIfTrue="1">
      <formula>(M24=$A$13)</formula>
    </cfRule>
    <cfRule type="expression" dxfId="221" priority="30" stopIfTrue="1">
      <formula>(M24=$A$14)</formula>
    </cfRule>
    <cfRule type="expression" dxfId="220" priority="31" stopIfTrue="1">
      <formula>(M24=$A$15)</formula>
    </cfRule>
    <cfRule type="expression" dxfId="219" priority="32" stopIfTrue="1">
      <formula>(M24=$A$16)</formula>
    </cfRule>
    <cfRule type="expression" dxfId="218" priority="33" stopIfTrue="1">
      <formula>(M24=$A$17)</formula>
    </cfRule>
    <cfRule type="expression" dxfId="217" priority="34" stopIfTrue="1">
      <formula>(M24=$A$18)</formula>
    </cfRule>
    <cfRule type="expression" dxfId="216" priority="35" stopIfTrue="1">
      <formula>(M24=$A$19)</formula>
    </cfRule>
  </conditionalFormatting>
  <conditionalFormatting sqref="AF3:FS3">
    <cfRule type="expression" dxfId="215" priority="2" stopIfTrue="1">
      <formula>(AF3=$A$4)</formula>
    </cfRule>
    <cfRule type="expression" dxfId="214" priority="3" stopIfTrue="1">
      <formula>(AF3=$A$5)</formula>
    </cfRule>
    <cfRule type="expression" dxfId="213" priority="4" stopIfTrue="1">
      <formula>(AF3=$A$6)</formula>
    </cfRule>
    <cfRule type="expression" dxfId="212" priority="5" stopIfTrue="1">
      <formula>(AF3=$A$7)</formula>
    </cfRule>
    <cfRule type="expression" dxfId="211" priority="6" stopIfTrue="1">
      <formula>(AF3=$A$8)</formula>
    </cfRule>
    <cfRule type="expression" dxfId="210" priority="7" stopIfTrue="1">
      <formula>(AF3=$A$9)</formula>
    </cfRule>
    <cfRule type="expression" dxfId="209" priority="8" stopIfTrue="1">
      <formula>(AF3=$A$10)</formula>
    </cfRule>
    <cfRule type="expression" dxfId="208" priority="9" stopIfTrue="1">
      <formula>(AF3=$A$11)</formula>
    </cfRule>
    <cfRule type="expression" dxfId="207" priority="10" stopIfTrue="1">
      <formula>(AF3=$A$12)</formula>
    </cfRule>
    <cfRule type="expression" dxfId="206" priority="11" stopIfTrue="1">
      <formula>(AF3=$A$13)</formula>
    </cfRule>
    <cfRule type="expression" dxfId="205" priority="12" stopIfTrue="1">
      <formula>(AF3=$A$14)</formula>
    </cfRule>
    <cfRule type="expression" dxfId="204" priority="13" stopIfTrue="1">
      <formula>(AF3=$A$15)</formula>
    </cfRule>
    <cfRule type="expression" dxfId="203" priority="14" stopIfTrue="1">
      <formula>(AF3=$A$16)</formula>
    </cfRule>
    <cfRule type="expression" dxfId="202" priority="15" stopIfTrue="1">
      <formula>(AF3=$A$17)</formula>
    </cfRule>
    <cfRule type="expression" dxfId="201" priority="16" stopIfTrue="1">
      <formula>(AF3=$A$18)</formula>
    </cfRule>
    <cfRule type="expression" dxfId="200" priority="17" stopIfTrue="1">
      <formula>(AF3=$A$19)</formula>
    </cfRule>
    <cfRule type="expression" dxfId="199" priority="18" stopIfTrue="1">
      <formula>(AF3=$A$20)</formula>
    </cfRule>
    <cfRule type="expression" dxfId="198" priority="1" stopIfTrue="1">
      <formula>(AF3=$A$3)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A1-E184-4BF1-B0CE-B782D17DB07B}">
  <dimension ref="A1:FW112"/>
  <sheetViews>
    <sheetView workbookViewId="0">
      <selection activeCell="D3" sqref="D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178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178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  <c r="AI2" t="s">
        <v>174</v>
      </c>
      <c r="AO2" t="s">
        <v>88</v>
      </c>
      <c r="BC2" t="s">
        <v>87</v>
      </c>
      <c r="BH2" t="s">
        <v>179</v>
      </c>
      <c r="BT2" t="s">
        <v>181</v>
      </c>
      <c r="CL2" t="s">
        <v>183</v>
      </c>
      <c r="CY2" t="s">
        <v>87</v>
      </c>
      <c r="DG2" t="s">
        <v>185</v>
      </c>
      <c r="DR2" t="s">
        <v>187</v>
      </c>
      <c r="EN2" t="s">
        <v>189</v>
      </c>
      <c r="ER2" t="s">
        <v>217</v>
      </c>
      <c r="ES2" t="s">
        <v>83</v>
      </c>
      <c r="EZ2" t="s">
        <v>82</v>
      </c>
      <c r="FD2" t="s">
        <v>221</v>
      </c>
    </row>
    <row r="3" spans="1:178" x14ac:dyDescent="0.25">
      <c r="A3" s="5" t="s">
        <v>28</v>
      </c>
      <c r="B3" s="6">
        <v>21</v>
      </c>
      <c r="D3" s="1">
        <f>SUM(B3:B20)</f>
        <v>162</v>
      </c>
      <c r="E3" s="1">
        <v>1</v>
      </c>
      <c r="F3" s="1">
        <f>($D$3-(8*E3))/7</f>
        <v>22</v>
      </c>
      <c r="G3" s="1">
        <f>E3+F3</f>
        <v>23</v>
      </c>
      <c r="I3" s="7" t="s">
        <v>29</v>
      </c>
      <c r="J3" s="8">
        <v>12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40</v>
      </c>
      <c r="AJ3" s="40" t="s">
        <v>39</v>
      </c>
      <c r="AK3" s="40" t="s">
        <v>42</v>
      </c>
      <c r="AL3" s="40" t="s">
        <v>32</v>
      </c>
      <c r="AM3" s="40" t="s">
        <v>43</v>
      </c>
      <c r="AN3" s="40" t="s">
        <v>172</v>
      </c>
      <c r="AO3" s="40" t="s">
        <v>40</v>
      </c>
      <c r="AP3" s="40" t="s">
        <v>36</v>
      </c>
      <c r="AQ3" s="40" t="s">
        <v>29</v>
      </c>
      <c r="AR3" s="40" t="s">
        <v>31</v>
      </c>
      <c r="AS3" s="40" t="s">
        <v>28</v>
      </c>
      <c r="AT3" s="40" t="s">
        <v>35</v>
      </c>
      <c r="AU3" s="40" t="s">
        <v>32</v>
      </c>
      <c r="AV3" s="40" t="s">
        <v>29</v>
      </c>
      <c r="AW3" s="40" t="s">
        <v>42</v>
      </c>
      <c r="AX3" s="40" t="s">
        <v>41</v>
      </c>
      <c r="AY3" s="40" t="s">
        <v>28</v>
      </c>
      <c r="AZ3" s="40" t="s">
        <v>41</v>
      </c>
      <c r="BA3" s="40" t="s">
        <v>43</v>
      </c>
      <c r="BB3" s="40" t="s">
        <v>30</v>
      </c>
      <c r="BC3" s="40" t="s">
        <v>42</v>
      </c>
      <c r="BD3" s="40" t="s">
        <v>172</v>
      </c>
      <c r="BE3" s="40" t="s">
        <v>41</v>
      </c>
      <c r="BF3" s="40" t="s">
        <v>35</v>
      </c>
      <c r="BG3" s="40" t="s">
        <v>38</v>
      </c>
      <c r="BH3" s="40" t="s">
        <v>36</v>
      </c>
      <c r="BI3" s="40" t="s">
        <v>31</v>
      </c>
      <c r="BJ3" s="40" t="s">
        <v>29</v>
      </c>
      <c r="BK3" s="40" t="s">
        <v>29</v>
      </c>
      <c r="BL3" s="40" t="s">
        <v>33</v>
      </c>
      <c r="BM3" s="40" t="s">
        <v>172</v>
      </c>
      <c r="BN3" s="40" t="s">
        <v>38</v>
      </c>
      <c r="BO3" s="40" t="s">
        <v>28</v>
      </c>
      <c r="BP3" s="40" t="s">
        <v>32</v>
      </c>
      <c r="BQ3" s="40" t="s">
        <v>29</v>
      </c>
      <c r="BR3" s="40" t="s">
        <v>29</v>
      </c>
      <c r="BS3" s="40" t="s">
        <v>33</v>
      </c>
      <c r="BT3" s="40" t="s">
        <v>42</v>
      </c>
      <c r="BU3" s="40" t="s">
        <v>33</v>
      </c>
      <c r="BV3" s="40" t="s">
        <v>29</v>
      </c>
      <c r="BW3" s="40" t="s">
        <v>36</v>
      </c>
      <c r="BX3" s="40" t="s">
        <v>34</v>
      </c>
      <c r="BY3" s="40" t="s">
        <v>28</v>
      </c>
      <c r="BZ3" s="40" t="s">
        <v>39</v>
      </c>
      <c r="CA3" s="40" t="s">
        <v>35</v>
      </c>
      <c r="CB3" s="40" t="s">
        <v>38</v>
      </c>
      <c r="CC3" s="40" t="s">
        <v>32</v>
      </c>
      <c r="CD3" s="40" t="s">
        <v>32</v>
      </c>
      <c r="CE3" s="40" t="s">
        <v>44</v>
      </c>
      <c r="CF3" s="40" t="s">
        <v>42</v>
      </c>
      <c r="CG3" s="40" t="s">
        <v>29</v>
      </c>
      <c r="CH3" s="40" t="s">
        <v>37</v>
      </c>
      <c r="CI3" s="40" t="s">
        <v>39</v>
      </c>
      <c r="CJ3" s="40" t="s">
        <v>33</v>
      </c>
      <c r="CK3" s="40" t="s">
        <v>37</v>
      </c>
      <c r="CL3" s="40" t="s">
        <v>44</v>
      </c>
      <c r="CM3" s="40" t="s">
        <v>31</v>
      </c>
      <c r="CN3" s="40" t="s">
        <v>44</v>
      </c>
      <c r="CO3" s="40" t="s">
        <v>39</v>
      </c>
      <c r="CP3" s="40" t="s">
        <v>28</v>
      </c>
      <c r="CQ3" s="40" t="s">
        <v>38</v>
      </c>
      <c r="CR3" s="40" t="s">
        <v>34</v>
      </c>
      <c r="CS3" s="40" t="s">
        <v>37</v>
      </c>
      <c r="CT3" s="40" t="s">
        <v>36</v>
      </c>
      <c r="CU3" s="40" t="s">
        <v>40</v>
      </c>
      <c r="CV3" s="40" t="s">
        <v>30</v>
      </c>
      <c r="CW3" s="40" t="s">
        <v>30</v>
      </c>
      <c r="CX3" s="40" t="s">
        <v>35</v>
      </c>
      <c r="CY3" s="40" t="s">
        <v>32</v>
      </c>
      <c r="CZ3" s="40" t="s">
        <v>33</v>
      </c>
      <c r="DA3" s="40" t="s">
        <v>32</v>
      </c>
      <c r="DB3" s="40" t="s">
        <v>28</v>
      </c>
      <c r="DC3" s="40" t="s">
        <v>29</v>
      </c>
      <c r="DD3" s="40" t="s">
        <v>45</v>
      </c>
      <c r="DE3" s="40" t="s">
        <v>42</v>
      </c>
      <c r="DF3" s="40" t="s">
        <v>39</v>
      </c>
      <c r="DG3" s="40" t="s">
        <v>32</v>
      </c>
      <c r="DH3" s="40" t="s">
        <v>40</v>
      </c>
      <c r="DI3" s="40" t="s">
        <v>28</v>
      </c>
      <c r="DJ3" s="40" t="s">
        <v>43</v>
      </c>
      <c r="DK3" s="40" t="s">
        <v>31</v>
      </c>
      <c r="DL3" s="40" t="s">
        <v>36</v>
      </c>
      <c r="DM3" s="40" t="s">
        <v>28</v>
      </c>
      <c r="DN3" s="40" t="s">
        <v>34</v>
      </c>
      <c r="DO3" s="40" t="s">
        <v>32</v>
      </c>
      <c r="DP3" s="40" t="s">
        <v>172</v>
      </c>
      <c r="DQ3" s="40" t="s">
        <v>30</v>
      </c>
      <c r="DR3" s="40" t="s">
        <v>40</v>
      </c>
      <c r="DS3" s="40" t="s">
        <v>29</v>
      </c>
      <c r="DT3" s="40" t="s">
        <v>35</v>
      </c>
      <c r="DU3" s="40" t="s">
        <v>37</v>
      </c>
      <c r="DV3" s="40" t="s">
        <v>34</v>
      </c>
      <c r="DW3" s="40" t="s">
        <v>31</v>
      </c>
      <c r="DX3" s="40" t="s">
        <v>38</v>
      </c>
      <c r="DY3" s="40" t="s">
        <v>35</v>
      </c>
      <c r="DZ3" s="40" t="s">
        <v>29</v>
      </c>
      <c r="EA3" s="40" t="s">
        <v>31</v>
      </c>
      <c r="EB3" s="40" t="s">
        <v>36</v>
      </c>
      <c r="EC3" s="40" t="s">
        <v>31</v>
      </c>
      <c r="ED3" s="40" t="s">
        <v>32</v>
      </c>
      <c r="EE3" s="40" t="s">
        <v>40</v>
      </c>
      <c r="EF3" s="40" t="s">
        <v>41</v>
      </c>
      <c r="EG3" s="40" t="s">
        <v>35</v>
      </c>
      <c r="EH3" s="40" t="s">
        <v>45</v>
      </c>
      <c r="EI3" s="40" t="s">
        <v>41</v>
      </c>
      <c r="EJ3" s="40" t="s">
        <v>31</v>
      </c>
      <c r="EK3" s="40" t="s">
        <v>30</v>
      </c>
      <c r="EL3" s="40" t="s">
        <v>43</v>
      </c>
      <c r="EM3" s="40" t="s">
        <v>43</v>
      </c>
      <c r="EN3" s="40" t="s">
        <v>172</v>
      </c>
      <c r="EO3" s="40" t="s">
        <v>172</v>
      </c>
      <c r="EP3" s="40" t="s">
        <v>38</v>
      </c>
      <c r="EQ3" s="40" t="s">
        <v>41</v>
      </c>
      <c r="ER3" s="40" t="s">
        <v>34</v>
      </c>
      <c r="ES3" s="40" t="s">
        <v>44</v>
      </c>
      <c r="ET3" s="40" t="s">
        <v>30</v>
      </c>
      <c r="EU3" s="40" t="s">
        <v>35</v>
      </c>
      <c r="EV3" s="40" t="s">
        <v>45</v>
      </c>
      <c r="EW3" s="40" t="s">
        <v>31</v>
      </c>
      <c r="EX3" s="40" t="s">
        <v>36</v>
      </c>
      <c r="EY3" s="40" t="s">
        <v>37</v>
      </c>
      <c r="EZ3" s="40" t="s">
        <v>30</v>
      </c>
      <c r="FA3" s="40" t="s">
        <v>45</v>
      </c>
      <c r="FB3" s="40" t="s">
        <v>44</v>
      </c>
      <c r="FC3" s="40" t="s">
        <v>37</v>
      </c>
      <c r="FD3" s="40" t="s">
        <v>37</v>
      </c>
      <c r="FE3" s="40" t="s">
        <v>35</v>
      </c>
      <c r="FF3" s="40" t="s">
        <v>29</v>
      </c>
      <c r="FG3" s="40" t="s">
        <v>28</v>
      </c>
      <c r="FH3" s="40" t="s">
        <v>30</v>
      </c>
      <c r="FI3" s="40" t="s">
        <v>38</v>
      </c>
      <c r="FJ3" s="40" t="s">
        <v>39</v>
      </c>
      <c r="FK3" s="40" t="s">
        <v>34</v>
      </c>
      <c r="FL3" s="40" t="s">
        <v>28</v>
      </c>
      <c r="FM3" s="40" t="s">
        <v>36</v>
      </c>
      <c r="FN3" s="40" t="s">
        <v>37</v>
      </c>
      <c r="FO3" s="40" t="s">
        <v>38</v>
      </c>
      <c r="FP3" s="40" t="s">
        <v>34</v>
      </c>
      <c r="FQ3" s="40" t="s">
        <v>31</v>
      </c>
      <c r="FR3" s="40" t="s">
        <v>34</v>
      </c>
      <c r="FS3" s="40" t="s">
        <v>34</v>
      </c>
      <c r="FT3" s="40" t="s">
        <v>40</v>
      </c>
      <c r="FU3" s="40" t="s">
        <v>35</v>
      </c>
      <c r="FV3" s="40" t="s">
        <v>34</v>
      </c>
    </row>
    <row r="4" spans="1:178" x14ac:dyDescent="0.25">
      <c r="A4" s="11" t="s">
        <v>30</v>
      </c>
      <c r="B4" s="12">
        <v>21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0" t="s">
        <v>28</v>
      </c>
      <c r="J4" s="13">
        <v>10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58" t="s">
        <v>29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58" t="s">
        <v>29</v>
      </c>
      <c r="AW4" s="60" t="s">
        <v>28</v>
      </c>
      <c r="AX4" s="58" t="s">
        <v>29</v>
      </c>
      <c r="AY4" s="60" t="s">
        <v>28</v>
      </c>
      <c r="AZ4" s="60" t="s">
        <v>28</v>
      </c>
      <c r="BA4" s="60" t="s">
        <v>28</v>
      </c>
      <c r="BB4" s="58" t="s">
        <v>29</v>
      </c>
      <c r="BC4" s="40"/>
      <c r="BD4" s="60" t="s">
        <v>28</v>
      </c>
      <c r="BE4" s="40"/>
      <c r="BF4" s="60" t="s">
        <v>28</v>
      </c>
      <c r="BG4" s="60" t="s">
        <v>28</v>
      </c>
      <c r="BH4" s="60" t="s">
        <v>28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15" t="s">
        <v>31</v>
      </c>
      <c r="J5" s="19">
        <v>10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</row>
    <row r="6" spans="1:178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6" t="s">
        <v>32</v>
      </c>
      <c r="J6" s="22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7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</row>
    <row r="7" spans="1:178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20" t="s">
        <v>34</v>
      </c>
      <c r="J7" s="26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</row>
    <row r="8" spans="1:178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1" t="s">
        <v>35</v>
      </c>
      <c r="J8" s="31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7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6" t="s">
        <v>70</v>
      </c>
    </row>
    <row r="9" spans="1:178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11" t="s">
        <v>30</v>
      </c>
      <c r="J9" s="12">
        <v>8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X9" t="s">
        <v>71</v>
      </c>
      <c r="BB9" t="s">
        <v>71</v>
      </c>
    </row>
    <row r="10" spans="1:178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V10" t="s">
        <v>75</v>
      </c>
      <c r="AX10" t="s">
        <v>75</v>
      </c>
      <c r="BB10" t="s">
        <v>75</v>
      </c>
    </row>
    <row r="11" spans="1:178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99</v>
      </c>
      <c r="AJ11" s="43" t="s">
        <v>102</v>
      </c>
      <c r="AK11" s="43" t="s">
        <v>176</v>
      </c>
      <c r="AL11" s="43" t="s">
        <v>175</v>
      </c>
      <c r="AM11" s="43" t="s">
        <v>98</v>
      </c>
      <c r="AN11" s="43" t="s">
        <v>173</v>
      </c>
      <c r="AO11" s="43"/>
      <c r="AP11" s="43" t="s">
        <v>103</v>
      </c>
      <c r="AQ11" s="43"/>
      <c r="AR11" s="43" t="s">
        <v>96</v>
      </c>
      <c r="AS11" s="43" t="s">
        <v>93</v>
      </c>
      <c r="AT11" s="43" t="s">
        <v>101</v>
      </c>
      <c r="AU11" s="43"/>
      <c r="AV11" s="43"/>
      <c r="AW11" s="43"/>
      <c r="AX11" s="43" t="s">
        <v>104</v>
      </c>
      <c r="AY11" s="43"/>
      <c r="AZ11" s="43"/>
      <c r="BA11" s="43"/>
      <c r="BB11" s="43" t="s">
        <v>95</v>
      </c>
    </row>
    <row r="12" spans="1:178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M12" s="1"/>
      <c r="AO12" s="1">
        <v>6</v>
      </c>
      <c r="AP12" s="1"/>
      <c r="AR12" s="1"/>
      <c r="BB12" s="1"/>
      <c r="BI12" s="1"/>
      <c r="BL12" s="1"/>
      <c r="BM12" s="1"/>
      <c r="BN12" s="1"/>
    </row>
    <row r="13" spans="1:178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178" x14ac:dyDescent="0.25">
      <c r="A14" s="36" t="s">
        <v>43</v>
      </c>
      <c r="B14" s="46">
        <v>5</v>
      </c>
      <c r="E14" s="53">
        <v>12</v>
      </c>
      <c r="F14" s="53">
        <f t="shared" si="0"/>
        <v>9.4285714285714288</v>
      </c>
      <c r="G14" s="53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Q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69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178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Q15" s="57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178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98" x14ac:dyDescent="0.25">
      <c r="A17" s="32" t="s">
        <v>40</v>
      </c>
      <c r="B17" s="45">
        <v>7</v>
      </c>
      <c r="E17" s="1">
        <v>15</v>
      </c>
      <c r="F17" s="1">
        <f t="shared" si="0"/>
        <v>6</v>
      </c>
      <c r="G17" s="1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9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Y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9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>
        <v>1</v>
      </c>
      <c r="N19" s="14">
        <v>2</v>
      </c>
      <c r="O19" s="14">
        <v>3</v>
      </c>
      <c r="P19" s="14">
        <v>4</v>
      </c>
      <c r="Q19" s="14">
        <v>5</v>
      </c>
      <c r="R19" s="14">
        <v>6</v>
      </c>
      <c r="S19" s="14">
        <v>7</v>
      </c>
      <c r="T19" s="14">
        <v>8</v>
      </c>
      <c r="U19" s="14">
        <v>9</v>
      </c>
      <c r="V19" s="14">
        <v>10</v>
      </c>
      <c r="W19" s="14">
        <v>11</v>
      </c>
      <c r="X19" s="14">
        <v>12</v>
      </c>
      <c r="Y19" s="14">
        <v>13</v>
      </c>
      <c r="Z19" s="14">
        <v>14</v>
      </c>
      <c r="AA19" s="14">
        <v>15</v>
      </c>
      <c r="AB19" s="14">
        <v>16</v>
      </c>
      <c r="AC19" s="14">
        <v>17</v>
      </c>
      <c r="AD19" s="14">
        <v>18</v>
      </c>
      <c r="AE19" s="14">
        <v>19</v>
      </c>
      <c r="AF19" s="14">
        <v>20</v>
      </c>
      <c r="AG19" s="14">
        <v>21</v>
      </c>
      <c r="AM19" s="43"/>
      <c r="AN19" s="43"/>
      <c r="AO19" s="43" t="s">
        <v>175</v>
      </c>
      <c r="AP19" s="43"/>
      <c r="AQ19" s="43"/>
      <c r="AR19" s="43"/>
      <c r="AS19" s="43"/>
      <c r="AT19" s="43"/>
      <c r="AU19" s="43" t="s">
        <v>97</v>
      </c>
      <c r="AV19" s="43"/>
      <c r="AW19" s="43" t="s">
        <v>102</v>
      </c>
      <c r="AX19" s="43"/>
      <c r="AY19" s="43"/>
      <c r="AZ19" s="43" t="s">
        <v>101</v>
      </c>
      <c r="BA19" s="43" t="s">
        <v>176</v>
      </c>
      <c r="BB19" s="43"/>
      <c r="BC19" s="43"/>
      <c r="BD19" s="43" t="s">
        <v>98</v>
      </c>
      <c r="BE19" s="43"/>
      <c r="BF19" s="43" t="s">
        <v>178</v>
      </c>
      <c r="BG19" s="43" t="s">
        <v>95</v>
      </c>
      <c r="BH19" s="43" t="s">
        <v>96</v>
      </c>
      <c r="BI19" s="43"/>
      <c r="BJ19" s="43"/>
      <c r="BK19" s="43"/>
      <c r="BL19" s="43"/>
      <c r="BM19" s="43"/>
      <c r="BN19" s="43"/>
    </row>
    <row r="20" spans="1:9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P20" s="1"/>
      <c r="AW20" s="1"/>
      <c r="BA20" s="1"/>
      <c r="BB20" s="1"/>
      <c r="BC20" s="1">
        <v>20</v>
      </c>
      <c r="BK20" s="1"/>
      <c r="CC20" s="1"/>
    </row>
    <row r="21" spans="1:98" x14ac:dyDescent="0.25">
      <c r="B21" s="1">
        <f>SUM(B3:B20)</f>
        <v>162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98" x14ac:dyDescent="0.25">
      <c r="L22">
        <f ca="1">INT(RAND()*18)+1</f>
        <v>10</v>
      </c>
      <c r="BC22" s="56" t="s">
        <v>78</v>
      </c>
      <c r="BE22" s="56" t="s">
        <v>78</v>
      </c>
      <c r="BI22" s="57" t="s">
        <v>78</v>
      </c>
      <c r="BJ22" s="56" t="s">
        <v>79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9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98" x14ac:dyDescent="0.25">
      <c r="I24" s="7" t="s">
        <v>29</v>
      </c>
      <c r="J24" s="8">
        <f t="shared" ref="J24" si="2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29</v>
      </c>
      <c r="Q24" s="40" t="s">
        <v>31</v>
      </c>
      <c r="R24" s="40" t="s">
        <v>29</v>
      </c>
      <c r="S24" s="40" t="s">
        <v>29</v>
      </c>
      <c r="T24" s="40" t="s">
        <v>29</v>
      </c>
      <c r="U24" s="40" t="s">
        <v>35</v>
      </c>
      <c r="V24" s="40" t="s">
        <v>32</v>
      </c>
      <c r="W24" s="40" t="s">
        <v>32</v>
      </c>
      <c r="X24" s="40" t="s">
        <v>29</v>
      </c>
      <c r="Y24" s="40" t="s">
        <v>29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98" x14ac:dyDescent="0.25">
      <c r="I25" s="10" t="s">
        <v>28</v>
      </c>
      <c r="J25" s="13">
        <f t="shared" ref="J25:J42" si="3">COUNTIF(Randomized,I25)</f>
        <v>10</v>
      </c>
      <c r="K25" s="1">
        <f t="shared" ref="K25:K41" si="4">J4-J25</f>
        <v>0</v>
      </c>
      <c r="L25" s="14">
        <v>2</v>
      </c>
      <c r="M25" s="40" t="s">
        <v>40</v>
      </c>
      <c r="N25" s="40" t="s">
        <v>28</v>
      </c>
      <c r="O25" s="40" t="s">
        <v>32</v>
      </c>
      <c r="P25" s="40" t="s">
        <v>43</v>
      </c>
      <c r="Q25" s="40" t="s">
        <v>39</v>
      </c>
      <c r="R25" s="40" t="s">
        <v>31</v>
      </c>
      <c r="S25" s="40" t="s">
        <v>30</v>
      </c>
      <c r="T25" s="40" t="s">
        <v>41</v>
      </c>
      <c r="U25" s="40" t="s">
        <v>33</v>
      </c>
      <c r="V25" s="40" t="s">
        <v>42</v>
      </c>
      <c r="W25" s="40" t="s">
        <v>37</v>
      </c>
      <c r="X25" s="40" t="s">
        <v>35</v>
      </c>
      <c r="Y25" s="40" t="s">
        <v>39</v>
      </c>
      <c r="Z25" s="40" t="s">
        <v>36</v>
      </c>
      <c r="AA25" s="40" t="s">
        <v>42</v>
      </c>
      <c r="AB25" s="40" t="s">
        <v>32</v>
      </c>
      <c r="AC25" s="40" t="s">
        <v>172</v>
      </c>
      <c r="AD25" s="40" t="s">
        <v>35</v>
      </c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98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31</v>
      </c>
      <c r="O26" s="40" t="s">
        <v>35</v>
      </c>
      <c r="P26" s="40" t="s">
        <v>28</v>
      </c>
      <c r="Q26" s="40" t="s">
        <v>35</v>
      </c>
      <c r="R26" s="40" t="s">
        <v>28</v>
      </c>
      <c r="S26" s="40" t="s">
        <v>28</v>
      </c>
      <c r="T26" s="40" t="s">
        <v>32</v>
      </c>
      <c r="U26" s="40" t="s">
        <v>30</v>
      </c>
      <c r="V26" s="40" t="s">
        <v>34</v>
      </c>
      <c r="W26" s="40" t="s">
        <v>34</v>
      </c>
      <c r="X26" s="40" t="s">
        <v>28</v>
      </c>
      <c r="Y26" s="40" t="s">
        <v>28</v>
      </c>
      <c r="Z26" s="40" t="s">
        <v>34</v>
      </c>
      <c r="AA26" s="40" t="s">
        <v>28</v>
      </c>
      <c r="AB26" s="40" t="s">
        <v>28</v>
      </c>
      <c r="AC26" s="40" t="s">
        <v>31</v>
      </c>
      <c r="AD26" s="40" t="s">
        <v>31</v>
      </c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98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42</v>
      </c>
      <c r="N27" s="40" t="s">
        <v>33</v>
      </c>
      <c r="O27" s="40" t="s">
        <v>45</v>
      </c>
      <c r="P27" s="40" t="s">
        <v>172</v>
      </c>
      <c r="Q27" s="40" t="s">
        <v>42</v>
      </c>
      <c r="R27" s="40" t="s">
        <v>36</v>
      </c>
      <c r="S27" s="40" t="s">
        <v>38</v>
      </c>
      <c r="T27" s="40" t="s">
        <v>33</v>
      </c>
      <c r="U27" s="40" t="s">
        <v>36</v>
      </c>
      <c r="V27" s="40" t="s">
        <v>40</v>
      </c>
      <c r="W27" s="40" t="s">
        <v>38</v>
      </c>
      <c r="X27" s="40" t="s">
        <v>41</v>
      </c>
      <c r="Y27" s="40" t="s">
        <v>42</v>
      </c>
      <c r="Z27" s="40" t="s">
        <v>37</v>
      </c>
      <c r="AA27" s="40" t="s">
        <v>43</v>
      </c>
      <c r="AB27" s="40" t="s">
        <v>40</v>
      </c>
      <c r="AC27" s="40" t="s">
        <v>41</v>
      </c>
      <c r="AD27" s="40" t="s">
        <v>32</v>
      </c>
      <c r="AE27" s="40"/>
      <c r="AF27" s="40"/>
      <c r="AG27" s="40"/>
      <c r="AP27" s="43"/>
      <c r="AR27" s="43"/>
      <c r="AW27" s="43"/>
      <c r="AX27" s="43"/>
      <c r="AY27" s="43"/>
      <c r="AZ27" s="43"/>
      <c r="BA27" s="43"/>
      <c r="BB27" s="43"/>
      <c r="BC27" s="43"/>
      <c r="BD27" s="43"/>
      <c r="BF27" s="43"/>
      <c r="BH27" s="43"/>
      <c r="BI27" s="43"/>
      <c r="BK27" s="43"/>
      <c r="BL27" s="43"/>
      <c r="BM27" s="43"/>
      <c r="BN27" s="43"/>
      <c r="BO27" s="43"/>
      <c r="BP27" s="43"/>
      <c r="BW27" s="43"/>
      <c r="BX27" s="43"/>
      <c r="BZ27" s="43"/>
    </row>
    <row r="28" spans="1:98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35</v>
      </c>
      <c r="O28" s="40" t="s">
        <v>37</v>
      </c>
      <c r="P28" s="40" t="s">
        <v>31</v>
      </c>
      <c r="Q28" s="40" t="s">
        <v>30</v>
      </c>
      <c r="R28" s="40" t="s">
        <v>32</v>
      </c>
      <c r="S28" s="40" t="s">
        <v>31</v>
      </c>
      <c r="T28" s="40" t="s">
        <v>34</v>
      </c>
      <c r="U28" s="40" t="s">
        <v>37</v>
      </c>
      <c r="V28" s="40" t="s">
        <v>35</v>
      </c>
      <c r="W28" s="40" t="s">
        <v>39</v>
      </c>
      <c r="X28" s="40" t="s">
        <v>31</v>
      </c>
      <c r="Y28" s="40" t="s">
        <v>31</v>
      </c>
      <c r="Z28" s="40" t="s">
        <v>38</v>
      </c>
      <c r="AA28" s="40" t="s">
        <v>31</v>
      </c>
      <c r="AB28" s="40" t="s">
        <v>34</v>
      </c>
      <c r="AC28" s="40" t="s">
        <v>34</v>
      </c>
      <c r="AD28" s="40" t="s">
        <v>30</v>
      </c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98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33</v>
      </c>
      <c r="N29" s="40" t="s">
        <v>30</v>
      </c>
      <c r="O29" s="40" t="s">
        <v>40</v>
      </c>
      <c r="P29" s="40" t="s">
        <v>38</v>
      </c>
      <c r="Q29" s="40" t="s">
        <v>40</v>
      </c>
      <c r="R29" s="40" t="s">
        <v>39</v>
      </c>
      <c r="S29" s="40" t="s">
        <v>42</v>
      </c>
      <c r="T29" s="40" t="s">
        <v>39</v>
      </c>
      <c r="U29" s="40" t="s">
        <v>43</v>
      </c>
      <c r="V29" s="40" t="s">
        <v>39</v>
      </c>
      <c r="W29" s="40" t="s">
        <v>41</v>
      </c>
      <c r="X29" s="40" t="s">
        <v>36</v>
      </c>
      <c r="Y29" s="40" t="s">
        <v>34</v>
      </c>
      <c r="Z29" s="40" t="s">
        <v>41</v>
      </c>
      <c r="AA29" s="40" t="s">
        <v>172</v>
      </c>
      <c r="AB29" s="40" t="s">
        <v>36</v>
      </c>
      <c r="AC29" s="40" t="s">
        <v>33</v>
      </c>
      <c r="AD29" s="40" t="s">
        <v>43</v>
      </c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98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37</v>
      </c>
      <c r="N30" s="40" t="s">
        <v>36</v>
      </c>
      <c r="O30" s="40" t="s">
        <v>38</v>
      </c>
      <c r="P30" s="40" t="s">
        <v>34</v>
      </c>
      <c r="Q30" s="40" t="s">
        <v>36</v>
      </c>
      <c r="R30" s="40" t="s">
        <v>30</v>
      </c>
      <c r="S30" s="40" t="s">
        <v>32</v>
      </c>
      <c r="T30" s="40" t="s">
        <v>35</v>
      </c>
      <c r="U30" s="40" t="s">
        <v>40</v>
      </c>
      <c r="V30" s="40" t="s">
        <v>37</v>
      </c>
      <c r="W30" s="40" t="s">
        <v>44</v>
      </c>
      <c r="X30" s="40" t="s">
        <v>34</v>
      </c>
      <c r="Y30" s="40" t="s">
        <v>32</v>
      </c>
      <c r="Z30" s="40" t="s">
        <v>44</v>
      </c>
      <c r="AA30" s="40" t="s">
        <v>32</v>
      </c>
      <c r="AB30" s="40" t="s">
        <v>38</v>
      </c>
      <c r="AC30" s="40" t="s">
        <v>35</v>
      </c>
      <c r="AD30" s="40" t="s">
        <v>36</v>
      </c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98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41</v>
      </c>
      <c r="N31" s="40" t="s">
        <v>37</v>
      </c>
      <c r="O31" s="40" t="s">
        <v>43</v>
      </c>
      <c r="P31" s="40" t="s">
        <v>44</v>
      </c>
      <c r="Q31" s="40" t="s">
        <v>38</v>
      </c>
      <c r="R31" s="40" t="s">
        <v>172</v>
      </c>
      <c r="S31" s="40" t="s">
        <v>44</v>
      </c>
      <c r="T31" s="40" t="s">
        <v>37</v>
      </c>
      <c r="U31" s="40" t="s">
        <v>172</v>
      </c>
      <c r="V31" s="40" t="s">
        <v>45</v>
      </c>
      <c r="W31" s="40" t="s">
        <v>45</v>
      </c>
      <c r="X31" s="40" t="s">
        <v>30</v>
      </c>
      <c r="Y31" s="40" t="s">
        <v>38</v>
      </c>
      <c r="Z31" s="40" t="s">
        <v>45</v>
      </c>
      <c r="AA31" s="40" t="s">
        <v>35</v>
      </c>
      <c r="AB31" s="40" t="s">
        <v>172</v>
      </c>
      <c r="AC31" s="40" t="s">
        <v>44</v>
      </c>
      <c r="AD31" s="40" t="s">
        <v>40</v>
      </c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98" x14ac:dyDescent="0.25">
      <c r="I32" s="27" t="s">
        <v>37</v>
      </c>
      <c r="J32" s="41">
        <f t="shared" si="3"/>
        <v>8</v>
      </c>
      <c r="K32" s="1">
        <f t="shared" si="4"/>
        <v>0</v>
      </c>
      <c r="W32" s="91" t="s">
        <v>225</v>
      </c>
      <c r="Z32" s="91" t="s">
        <v>225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72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M24:AG31 W32">
    <cfRule type="expression" dxfId="197" priority="44" stopIfTrue="1">
      <formula>(M24=$A$10)</formula>
    </cfRule>
    <cfRule type="expression" dxfId="196" priority="43" stopIfTrue="1">
      <formula>(M24=$A$9)</formula>
    </cfRule>
    <cfRule type="expression" dxfId="195" priority="42" stopIfTrue="1">
      <formula>(M24=$A$8)</formula>
    </cfRule>
    <cfRule type="expression" dxfId="194" priority="41" stopIfTrue="1">
      <formula>(M24=$A$7)</formula>
    </cfRule>
    <cfRule type="expression" dxfId="193" priority="40" stopIfTrue="1">
      <formula>(M24=$A$6)</formula>
    </cfRule>
    <cfRule type="expression" dxfId="192" priority="39" stopIfTrue="1">
      <formula>(M24=$A$5)</formula>
    </cfRule>
    <cfRule type="expression" dxfId="191" priority="48" stopIfTrue="1">
      <formula>(M24=$A$14)</formula>
    </cfRule>
    <cfRule type="expression" dxfId="190" priority="38" stopIfTrue="1">
      <formula>(M24=$A$4)</formula>
    </cfRule>
    <cfRule type="expression" dxfId="189" priority="37" stopIfTrue="1">
      <formula>(M24=$A$3)</formula>
    </cfRule>
    <cfRule type="expression" dxfId="188" priority="45" stopIfTrue="1">
      <formula>(M24=$A$11)</formula>
    </cfRule>
    <cfRule type="expression" dxfId="187" priority="46" stopIfTrue="1">
      <formula>(M24=$A$12)</formula>
    </cfRule>
    <cfRule type="expression" dxfId="186" priority="47" stopIfTrue="1">
      <formula>(M24=$A$13)</formula>
    </cfRule>
    <cfRule type="expression" dxfId="185" priority="49" stopIfTrue="1">
      <formula>(M24=$A$15)</formula>
    </cfRule>
    <cfRule type="expression" dxfId="184" priority="50" stopIfTrue="1">
      <formula>(M24=$A$16)</formula>
    </cfRule>
    <cfRule type="expression" dxfId="183" priority="51" stopIfTrue="1">
      <formula>(M24=$A$17)</formula>
    </cfRule>
    <cfRule type="expression" dxfId="182" priority="52" stopIfTrue="1">
      <formula>(M24=$A$18)</formula>
    </cfRule>
    <cfRule type="expression" dxfId="181" priority="53" stopIfTrue="1">
      <formula>(M24=$A$19)</formula>
    </cfRule>
    <cfRule type="expression" dxfId="180" priority="54" stopIfTrue="1">
      <formula>(M24=$A$20)</formula>
    </cfRule>
  </conditionalFormatting>
  <conditionalFormatting sqref="Z32">
    <cfRule type="expression" dxfId="179" priority="10" stopIfTrue="1">
      <formula>(Z32=$A$12)</formula>
    </cfRule>
    <cfRule type="expression" dxfId="178" priority="11" stopIfTrue="1">
      <formula>(Z32=$A$13)</formula>
    </cfRule>
    <cfRule type="expression" dxfId="177" priority="12" stopIfTrue="1">
      <formula>(Z32=$A$14)</formula>
    </cfRule>
    <cfRule type="expression" dxfId="176" priority="13" stopIfTrue="1">
      <formula>(Z32=$A$15)</formula>
    </cfRule>
    <cfRule type="expression" dxfId="175" priority="14" stopIfTrue="1">
      <formula>(Z32=$A$16)</formula>
    </cfRule>
    <cfRule type="expression" dxfId="174" priority="15" stopIfTrue="1">
      <formula>(Z32=$A$17)</formula>
    </cfRule>
    <cfRule type="expression" dxfId="173" priority="16" stopIfTrue="1">
      <formula>(Z32=$A$18)</formula>
    </cfRule>
    <cfRule type="expression" dxfId="172" priority="17" stopIfTrue="1">
      <formula>(Z32=$A$19)</formula>
    </cfRule>
    <cfRule type="expression" dxfId="171" priority="18" stopIfTrue="1">
      <formula>(Z32=$A$20)</formula>
    </cfRule>
    <cfRule type="expression" dxfId="170" priority="7" stopIfTrue="1">
      <formula>(Z32=$A$9)</formula>
    </cfRule>
    <cfRule type="expression" dxfId="169" priority="1" stopIfTrue="1">
      <formula>(Z32=$A$3)</formula>
    </cfRule>
    <cfRule type="expression" dxfId="168" priority="2" stopIfTrue="1">
      <formula>(Z32=$A$4)</formula>
    </cfRule>
    <cfRule type="expression" dxfId="167" priority="3" stopIfTrue="1">
      <formula>(Z32=$A$5)</formula>
    </cfRule>
    <cfRule type="expression" dxfId="166" priority="4" stopIfTrue="1">
      <formula>(Z32=$A$6)</formula>
    </cfRule>
    <cfRule type="expression" dxfId="165" priority="5" stopIfTrue="1">
      <formula>(Z32=$A$7)</formula>
    </cfRule>
    <cfRule type="expression" dxfId="164" priority="6" stopIfTrue="1">
      <formula>(Z32=$A$8)</formula>
    </cfRule>
    <cfRule type="expression" dxfId="163" priority="8" stopIfTrue="1">
      <formula>(Z32=$A$10)</formula>
    </cfRule>
    <cfRule type="expression" dxfId="162" priority="9" stopIfTrue="1">
      <formula>(Z32=$A$11)</formula>
    </cfRule>
  </conditionalFormatting>
  <conditionalFormatting sqref="AI3:FV3">
    <cfRule type="expression" dxfId="161" priority="27" stopIfTrue="1">
      <formula>(AI3=$A$11)</formula>
    </cfRule>
    <cfRule type="expression" dxfId="160" priority="26" stopIfTrue="1">
      <formula>(AI3=$A$10)</formula>
    </cfRule>
    <cfRule type="expression" dxfId="159" priority="25" stopIfTrue="1">
      <formula>(AI3=$A$9)</formula>
    </cfRule>
    <cfRule type="expression" dxfId="158" priority="24" stopIfTrue="1">
      <formula>(AI3=$A$8)</formula>
    </cfRule>
    <cfRule type="expression" dxfId="157" priority="23" stopIfTrue="1">
      <formula>(AI3=$A$7)</formula>
    </cfRule>
    <cfRule type="expression" dxfId="156" priority="22" stopIfTrue="1">
      <formula>(AI3=$A$6)</formula>
    </cfRule>
    <cfRule type="expression" dxfId="155" priority="21" stopIfTrue="1">
      <formula>(AI3=$A$5)</formula>
    </cfRule>
    <cfRule type="expression" dxfId="154" priority="20" stopIfTrue="1">
      <formula>(AI3=$A$4)</formula>
    </cfRule>
    <cfRule type="expression" dxfId="153" priority="19" stopIfTrue="1">
      <formula>(AI3=$A$3)</formula>
    </cfRule>
    <cfRule type="expression" dxfId="152" priority="29" stopIfTrue="1">
      <formula>(AI3=$A$13)</formula>
    </cfRule>
    <cfRule type="expression" dxfId="151" priority="30" stopIfTrue="1">
      <formula>(AI3=$A$14)</formula>
    </cfRule>
    <cfRule type="expression" dxfId="150" priority="28" stopIfTrue="1">
      <formula>(AI3=$A$12)</formula>
    </cfRule>
    <cfRule type="expression" dxfId="149" priority="31" stopIfTrue="1">
      <formula>(AI3=$A$15)</formula>
    </cfRule>
    <cfRule type="expression" dxfId="148" priority="32" stopIfTrue="1">
      <formula>(AI3=$A$16)</formula>
    </cfRule>
    <cfRule type="expression" dxfId="147" priority="33" stopIfTrue="1">
      <formula>(AI3=$A$17)</formula>
    </cfRule>
    <cfRule type="expression" dxfId="146" priority="34" stopIfTrue="1">
      <formula>(AI3=$A$18)</formula>
    </cfRule>
    <cfRule type="expression" dxfId="145" priority="35" stopIfTrue="1">
      <formula>(AI3=$A$19)</formula>
    </cfRule>
    <cfRule type="expression" dxfId="144" priority="36" stopIfTrue="1">
      <formula>(AI3=$A$20)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A7A2-5E22-4693-BD91-6E01367E6A24}">
  <dimension ref="A1:FT112"/>
  <sheetViews>
    <sheetView workbookViewId="0">
      <selection activeCell="D3" sqref="D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88</v>
      </c>
      <c r="AN2" t="s">
        <v>87</v>
      </c>
      <c r="BC2" t="s">
        <v>86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28</v>
      </c>
      <c r="AG3" s="40" t="s">
        <v>30</v>
      </c>
      <c r="AH3" s="40" t="s">
        <v>31</v>
      </c>
      <c r="AI3" s="40" t="s">
        <v>28</v>
      </c>
      <c r="AJ3" s="40" t="s">
        <v>31</v>
      </c>
      <c r="AK3" s="40" t="s">
        <v>28</v>
      </c>
      <c r="AL3" s="40" t="s">
        <v>36</v>
      </c>
      <c r="AM3" s="40" t="s">
        <v>33</v>
      </c>
      <c r="AN3" s="40" t="s">
        <v>31</v>
      </c>
      <c r="AO3" s="40" t="s">
        <v>28</v>
      </c>
      <c r="AP3" s="40" t="s">
        <v>36</v>
      </c>
      <c r="AQ3" s="40" t="s">
        <v>41</v>
      </c>
      <c r="AR3" s="40" t="s">
        <v>31</v>
      </c>
      <c r="AS3" s="40" t="s">
        <v>29</v>
      </c>
      <c r="AT3" s="40" t="s">
        <v>30</v>
      </c>
      <c r="AU3" s="40" t="s">
        <v>39</v>
      </c>
      <c r="AV3" s="40" t="s">
        <v>29</v>
      </c>
      <c r="AW3" s="40" t="s">
        <v>33</v>
      </c>
      <c r="AX3" s="40" t="s">
        <v>29</v>
      </c>
      <c r="AY3" s="40" t="s">
        <v>28</v>
      </c>
      <c r="AZ3" s="40" t="s">
        <v>33</v>
      </c>
      <c r="BA3" s="40" t="s">
        <v>33</v>
      </c>
      <c r="BB3" s="40" t="s">
        <v>29</v>
      </c>
      <c r="BC3" s="40" t="s">
        <v>31</v>
      </c>
      <c r="BD3" s="40" t="s">
        <v>39</v>
      </c>
      <c r="BE3" s="40" t="s">
        <v>33</v>
      </c>
      <c r="BF3" s="40" t="s">
        <v>28</v>
      </c>
      <c r="BG3" s="40" t="s">
        <v>41</v>
      </c>
      <c r="BH3" s="40" t="s">
        <v>36</v>
      </c>
      <c r="BI3" s="40" t="s">
        <v>28</v>
      </c>
      <c r="BJ3" s="40" t="s">
        <v>30</v>
      </c>
      <c r="BK3" s="40" t="s">
        <v>30</v>
      </c>
      <c r="BL3" s="40" t="s">
        <v>41</v>
      </c>
      <c r="BM3" s="40" t="s">
        <v>36</v>
      </c>
      <c r="BN3" s="40" t="s">
        <v>41</v>
      </c>
      <c r="BO3" s="40" t="s">
        <v>28</v>
      </c>
      <c r="BP3" s="40" t="s">
        <v>30</v>
      </c>
      <c r="BQ3" s="40" t="s">
        <v>36</v>
      </c>
      <c r="BR3" s="40" t="s">
        <v>31</v>
      </c>
      <c r="BS3" s="40" t="s">
        <v>41</v>
      </c>
      <c r="BT3" s="40" t="s">
        <v>29</v>
      </c>
      <c r="BU3" s="40" t="s">
        <v>41</v>
      </c>
      <c r="BV3" s="40" t="s">
        <v>29</v>
      </c>
      <c r="BW3" s="40" t="s">
        <v>33</v>
      </c>
      <c r="BX3" s="40" t="s">
        <v>28</v>
      </c>
      <c r="BY3" s="40" t="s">
        <v>36</v>
      </c>
      <c r="BZ3" s="40" t="s">
        <v>36</v>
      </c>
      <c r="CA3" s="40" t="s">
        <v>29</v>
      </c>
      <c r="CB3" s="40" t="s">
        <v>39</v>
      </c>
      <c r="CC3" s="40" t="s">
        <v>33</v>
      </c>
      <c r="CD3" s="40" t="s">
        <v>39</v>
      </c>
      <c r="CE3" s="40" t="s">
        <v>31</v>
      </c>
      <c r="CF3" s="40" t="s">
        <v>41</v>
      </c>
      <c r="CG3" s="40" t="s">
        <v>30</v>
      </c>
      <c r="CH3" s="40" t="s">
        <v>33</v>
      </c>
      <c r="CI3" s="40" t="s">
        <v>29</v>
      </c>
      <c r="CJ3" s="40" t="s">
        <v>30</v>
      </c>
      <c r="CK3" s="40" t="s">
        <v>29</v>
      </c>
      <c r="CL3" s="40" t="s">
        <v>31</v>
      </c>
      <c r="CM3" s="40" t="s">
        <v>41</v>
      </c>
      <c r="CN3" s="40" t="s">
        <v>33</v>
      </c>
      <c r="CO3" s="40" t="s">
        <v>36</v>
      </c>
      <c r="CP3" s="40" t="s">
        <v>41</v>
      </c>
      <c r="CQ3" s="40" t="s">
        <v>36</v>
      </c>
      <c r="CR3" s="40" t="s">
        <v>29</v>
      </c>
      <c r="CS3" s="40" t="s">
        <v>33</v>
      </c>
      <c r="CT3" s="40" t="s">
        <v>31</v>
      </c>
      <c r="CU3" s="40" t="s">
        <v>39</v>
      </c>
      <c r="CV3" s="40" t="s">
        <v>29</v>
      </c>
      <c r="CW3" s="40" t="s">
        <v>29</v>
      </c>
      <c r="CX3" s="40" t="s">
        <v>31</v>
      </c>
      <c r="CY3" s="40" t="s">
        <v>39</v>
      </c>
      <c r="CZ3" s="40" t="s">
        <v>41</v>
      </c>
      <c r="DA3" s="40" t="s">
        <v>29</v>
      </c>
      <c r="DB3" s="40" t="s">
        <v>30</v>
      </c>
      <c r="DC3" s="40" t="s">
        <v>31</v>
      </c>
      <c r="DD3" s="40" t="s">
        <v>30</v>
      </c>
      <c r="DE3" s="40" t="s">
        <v>39</v>
      </c>
      <c r="DF3" s="40" t="s">
        <v>36</v>
      </c>
      <c r="DG3" s="40" t="s">
        <v>33</v>
      </c>
      <c r="DH3" s="40" t="s">
        <v>28</v>
      </c>
      <c r="DI3" s="40" t="s">
        <v>41</v>
      </c>
      <c r="DJ3" s="40" t="s">
        <v>39</v>
      </c>
      <c r="DK3" s="40" t="s">
        <v>30</v>
      </c>
      <c r="DL3" s="40" t="s">
        <v>28</v>
      </c>
      <c r="DM3" s="40" t="s">
        <v>39</v>
      </c>
      <c r="DN3" s="40" t="s">
        <v>30</v>
      </c>
      <c r="DO3" s="40" t="s">
        <v>39</v>
      </c>
      <c r="DP3" s="40" t="s">
        <v>28</v>
      </c>
      <c r="DQ3" s="40" t="s">
        <v>33</v>
      </c>
      <c r="DR3" s="40" t="s">
        <v>31</v>
      </c>
      <c r="DS3" s="40" t="s">
        <v>41</v>
      </c>
      <c r="DT3" s="40" t="s">
        <v>31</v>
      </c>
      <c r="DU3" s="40" t="s">
        <v>28</v>
      </c>
      <c r="DV3" s="40" t="s">
        <v>33</v>
      </c>
      <c r="DW3" s="40" t="s">
        <v>31</v>
      </c>
      <c r="DX3" s="40" t="s">
        <v>39</v>
      </c>
      <c r="DY3" s="40" t="s">
        <v>36</v>
      </c>
      <c r="DZ3" s="40" t="s">
        <v>33</v>
      </c>
      <c r="EA3" s="40" t="s">
        <v>29</v>
      </c>
      <c r="EB3" s="40" t="s">
        <v>39</v>
      </c>
      <c r="EC3" s="40" t="s">
        <v>30</v>
      </c>
      <c r="ED3" s="40" t="s">
        <v>28</v>
      </c>
      <c r="EE3" s="40" t="s">
        <v>41</v>
      </c>
      <c r="EF3" s="40" t="s">
        <v>30</v>
      </c>
      <c r="EG3" s="40" t="s">
        <v>39</v>
      </c>
      <c r="EH3" s="40" t="s">
        <v>36</v>
      </c>
      <c r="EI3" s="40" t="s">
        <v>39</v>
      </c>
      <c r="EJ3" s="40" t="s">
        <v>41</v>
      </c>
      <c r="EK3" s="40" t="s">
        <v>36</v>
      </c>
      <c r="EL3" s="40" t="s">
        <v>30</v>
      </c>
      <c r="EM3" s="40" t="s">
        <v>36</v>
      </c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</row>
    <row r="4" spans="1:175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28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60" t="s">
        <v>30</v>
      </c>
      <c r="AO4" s="58" t="s">
        <v>28</v>
      </c>
      <c r="AP4" s="58" t="s">
        <v>28</v>
      </c>
      <c r="AQ4" s="58" t="s">
        <v>28</v>
      </c>
      <c r="AR4" s="60" t="s">
        <v>30</v>
      </c>
      <c r="AS4" s="58" t="s">
        <v>28</v>
      </c>
      <c r="AT4" s="58" t="s">
        <v>28</v>
      </c>
      <c r="AU4" s="58" t="s">
        <v>28</v>
      </c>
      <c r="AV4" s="58" t="s">
        <v>28</v>
      </c>
      <c r="AW4" s="58" t="s">
        <v>28</v>
      </c>
      <c r="AX4" s="60" t="s">
        <v>30</v>
      </c>
      <c r="AY4" s="58" t="s">
        <v>28</v>
      </c>
      <c r="AZ4" s="60" t="s">
        <v>30</v>
      </c>
      <c r="BA4" s="60" t="s">
        <v>30</v>
      </c>
      <c r="BB4" s="60" t="s">
        <v>30</v>
      </c>
      <c r="BC4" s="40"/>
      <c r="BD4" s="58" t="s">
        <v>28</v>
      </c>
      <c r="BE4" s="60" t="s">
        <v>30</v>
      </c>
      <c r="BF4" s="58" t="s">
        <v>28</v>
      </c>
      <c r="BG4" s="58" t="s">
        <v>28</v>
      </c>
      <c r="BH4" s="60" t="s">
        <v>30</v>
      </c>
      <c r="BI4" s="60" t="s">
        <v>30</v>
      </c>
      <c r="BJ4" s="60" t="s">
        <v>30</v>
      </c>
      <c r="BK4" s="60" t="s">
        <v>30</v>
      </c>
      <c r="BL4" s="60" t="s">
        <v>30</v>
      </c>
      <c r="BM4" s="60" t="s">
        <v>30</v>
      </c>
      <c r="BN4" s="60" t="s">
        <v>30</v>
      </c>
      <c r="BO4" s="60" t="s">
        <v>30</v>
      </c>
      <c r="BP4" s="60" t="s">
        <v>30</v>
      </c>
      <c r="BQ4" s="40"/>
      <c r="BR4" s="40"/>
      <c r="BS4" s="40"/>
      <c r="BT4" s="40"/>
      <c r="BU4" s="40"/>
      <c r="BV4" s="40"/>
      <c r="BW4" s="40"/>
      <c r="BX4" s="60" t="s">
        <v>30</v>
      </c>
      <c r="BY4" s="40"/>
      <c r="BZ4" s="40"/>
      <c r="CA4" s="40"/>
      <c r="CB4" s="60" t="s">
        <v>30</v>
      </c>
      <c r="CC4" s="40"/>
      <c r="CD4" s="60" t="s">
        <v>30</v>
      </c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I11" s="27" t="s">
        <v>37</v>
      </c>
      <c r="J11" s="41">
        <v>0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I12" s="16" t="s">
        <v>32</v>
      </c>
      <c r="J12" s="22">
        <v>0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  <c r="I13" s="35" t="s">
        <v>42</v>
      </c>
      <c r="J13" s="44">
        <v>0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0</v>
      </c>
      <c r="E14" s="53">
        <v>12</v>
      </c>
      <c r="F14" s="53">
        <f t="shared" si="0"/>
        <v>2.2857142857142856</v>
      </c>
      <c r="G14" s="53">
        <f t="shared" si="1"/>
        <v>14.285714285714285</v>
      </c>
      <c r="I14" s="36" t="s">
        <v>43</v>
      </c>
      <c r="J14" s="46">
        <v>0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I15" s="28" t="s">
        <v>38</v>
      </c>
      <c r="J15" s="42">
        <v>0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0</v>
      </c>
      <c r="E16" s="1">
        <v>14</v>
      </c>
      <c r="F16" s="1">
        <f t="shared" si="0"/>
        <v>0</v>
      </c>
      <c r="G16" s="1">
        <f t="shared" si="1"/>
        <v>14</v>
      </c>
      <c r="I16" s="20" t="s">
        <v>34</v>
      </c>
      <c r="J16" s="26">
        <v>0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I17" s="32" t="s">
        <v>40</v>
      </c>
      <c r="J17" s="45">
        <v>0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I18" s="39" t="s">
        <v>45</v>
      </c>
      <c r="J18" s="48">
        <v>0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I19" s="38" t="s">
        <v>44</v>
      </c>
      <c r="J19" s="49">
        <v>0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I20" s="21" t="s">
        <v>35</v>
      </c>
      <c r="J20" s="31">
        <v>0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112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14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5" t="s">
        <v>28</v>
      </c>
      <c r="J24" s="6">
        <f t="shared" ref="J24:J42" si="3">COUNTIF(Randomized,I24)</f>
        <v>14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/>
      <c r="AB24" s="40"/>
      <c r="AC24" s="40"/>
      <c r="AD24" s="40"/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1" t="s">
        <v>30</v>
      </c>
      <c r="J25" s="12">
        <f t="shared" si="3"/>
        <v>14</v>
      </c>
      <c r="K25" s="1">
        <f t="shared" ref="K25:K41" si="4">J4-J25</f>
        <v>0</v>
      </c>
      <c r="L25" s="14">
        <v>2</v>
      </c>
      <c r="M25" s="40" t="s">
        <v>29</v>
      </c>
      <c r="N25" s="40" t="s">
        <v>31</v>
      </c>
      <c r="O25" s="40" t="s">
        <v>41</v>
      </c>
      <c r="P25" s="40" t="s">
        <v>33</v>
      </c>
      <c r="Q25" s="40" t="s">
        <v>29</v>
      </c>
      <c r="R25" s="40" t="s">
        <v>39</v>
      </c>
      <c r="S25" s="40" t="s">
        <v>36</v>
      </c>
      <c r="T25" s="40" t="s">
        <v>30</v>
      </c>
      <c r="U25" s="40" t="s">
        <v>31</v>
      </c>
      <c r="V25" s="40" t="s">
        <v>33</v>
      </c>
      <c r="W25" s="40" t="s">
        <v>39</v>
      </c>
      <c r="X25" s="40" t="s">
        <v>36</v>
      </c>
      <c r="Y25" s="40" t="s">
        <v>30</v>
      </c>
      <c r="Z25" s="40" t="s">
        <v>41</v>
      </c>
      <c r="AA25" s="40"/>
      <c r="AB25" s="40"/>
      <c r="AC25" s="40"/>
      <c r="AD25" s="40"/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7" t="s">
        <v>33</v>
      </c>
      <c r="J26" s="18">
        <f t="shared" si="3"/>
        <v>9</v>
      </c>
      <c r="K26" s="1">
        <f t="shared" si="4"/>
        <v>5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/>
      <c r="U26" s="40" t="s">
        <v>30</v>
      </c>
      <c r="V26" s="40" t="s">
        <v>30</v>
      </c>
      <c r="W26" s="40" t="s">
        <v>30</v>
      </c>
      <c r="X26" s="40" t="s">
        <v>30</v>
      </c>
      <c r="Y26" s="40" t="s">
        <v>33</v>
      </c>
      <c r="Z26" s="40" t="s">
        <v>30</v>
      </c>
      <c r="AA26" s="40"/>
      <c r="AB26" s="40"/>
      <c r="AC26" s="40"/>
      <c r="AD26" s="40"/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5" t="s">
        <v>31</v>
      </c>
      <c r="J27" s="19">
        <f t="shared" si="3"/>
        <v>5</v>
      </c>
      <c r="K27" s="1">
        <f t="shared" si="4"/>
        <v>9</v>
      </c>
      <c r="L27" s="14">
        <v>4</v>
      </c>
      <c r="M27" s="40" t="s">
        <v>39</v>
      </c>
      <c r="N27" s="40" t="s">
        <v>41</v>
      </c>
      <c r="O27" s="40" t="s">
        <v>29</v>
      </c>
      <c r="P27" s="40" t="s">
        <v>36</v>
      </c>
      <c r="Q27" s="40" t="s">
        <v>31</v>
      </c>
      <c r="R27" s="40" t="s">
        <v>33</v>
      </c>
      <c r="S27" s="40" t="s">
        <v>31</v>
      </c>
      <c r="T27" s="40"/>
      <c r="U27" s="40" t="s">
        <v>39</v>
      </c>
      <c r="V27" s="40" t="s">
        <v>29</v>
      </c>
      <c r="W27" s="40" t="s">
        <v>36</v>
      </c>
      <c r="X27" s="40" t="s">
        <v>41</v>
      </c>
      <c r="Y27" s="40" t="s">
        <v>31</v>
      </c>
      <c r="Z27" s="40" t="s">
        <v>33</v>
      </c>
      <c r="AA27" s="40"/>
      <c r="AB27" s="40"/>
      <c r="AC27" s="40"/>
      <c r="AD27" s="40"/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4" t="s">
        <v>29</v>
      </c>
      <c r="J28" s="25">
        <f t="shared" si="3"/>
        <v>5</v>
      </c>
      <c r="K28" s="1">
        <f t="shared" si="4"/>
        <v>9</v>
      </c>
      <c r="L28" s="14">
        <v>5</v>
      </c>
      <c r="M28" s="40" t="s">
        <v>33</v>
      </c>
      <c r="N28" s="40"/>
      <c r="O28" s="40" t="s">
        <v>33</v>
      </c>
      <c r="P28" s="40"/>
      <c r="Q28" s="40" t="s">
        <v>33</v>
      </c>
      <c r="R28" s="40"/>
      <c r="S28" s="40"/>
      <c r="T28" s="40"/>
      <c r="U28" s="40"/>
      <c r="V28" s="40"/>
      <c r="W28" s="40"/>
      <c r="X28" s="40" t="s">
        <v>33</v>
      </c>
      <c r="Y28" s="40"/>
      <c r="Z28" s="40"/>
      <c r="AA28" s="40"/>
      <c r="AB28" s="40"/>
      <c r="AC28" s="40"/>
      <c r="AD28" s="40"/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9" t="s">
        <v>39</v>
      </c>
      <c r="J29" s="30">
        <f t="shared" si="3"/>
        <v>5</v>
      </c>
      <c r="K29" s="1">
        <f t="shared" si="4"/>
        <v>9</v>
      </c>
      <c r="L29" s="14">
        <v>6</v>
      </c>
      <c r="M29" s="40" t="s">
        <v>41</v>
      </c>
      <c r="N29" s="40"/>
      <c r="O29" s="40" t="s">
        <v>36</v>
      </c>
      <c r="P29" s="40"/>
      <c r="Q29" s="40" t="s">
        <v>39</v>
      </c>
      <c r="R29" s="40"/>
      <c r="S29" s="40"/>
      <c r="T29" s="40"/>
      <c r="U29" s="40"/>
      <c r="V29" s="40"/>
      <c r="W29" s="40"/>
      <c r="X29" s="40" t="s">
        <v>29</v>
      </c>
      <c r="Y29" s="40"/>
      <c r="Z29" s="40"/>
      <c r="AA29" s="40"/>
      <c r="AB29" s="40"/>
      <c r="AC29" s="40"/>
      <c r="AD29" s="40"/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33" t="s">
        <v>41</v>
      </c>
      <c r="J30" s="34">
        <f t="shared" si="3"/>
        <v>5</v>
      </c>
      <c r="K30" s="1">
        <f t="shared" si="4"/>
        <v>9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5</v>
      </c>
      <c r="K31" s="1">
        <f t="shared" si="4"/>
        <v>9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0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16" t="s">
        <v>32</v>
      </c>
      <c r="J33" s="22">
        <f t="shared" si="3"/>
        <v>0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5" t="s">
        <v>42</v>
      </c>
      <c r="J34" s="90">
        <f t="shared" si="3"/>
        <v>0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36" t="s">
        <v>43</v>
      </c>
      <c r="J35" s="46">
        <f t="shared" si="3"/>
        <v>0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28" t="s">
        <v>38</v>
      </c>
      <c r="J36" s="42">
        <f t="shared" si="3"/>
        <v>0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20" t="s">
        <v>34</v>
      </c>
      <c r="J37" s="26">
        <f t="shared" si="3"/>
        <v>0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32" t="s">
        <v>40</v>
      </c>
      <c r="J38" s="45">
        <f t="shared" si="3"/>
        <v>0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9" t="s">
        <v>45</v>
      </c>
      <c r="J39" s="48">
        <f t="shared" si="3"/>
        <v>0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0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21" t="s">
        <v>35</v>
      </c>
      <c r="J41" s="31">
        <f t="shared" si="3"/>
        <v>0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0-J42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31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143" priority="19" stopIfTrue="1">
      <formula>(M24=$A$3)</formula>
    </cfRule>
    <cfRule type="expression" dxfId="142" priority="36" stopIfTrue="1">
      <formula>(M24=$A$20)</formula>
    </cfRule>
    <cfRule type="expression" dxfId="141" priority="20" stopIfTrue="1">
      <formula>(M24=$A$4)</formula>
    </cfRule>
    <cfRule type="expression" dxfId="140" priority="21" stopIfTrue="1">
      <formula>(M24=$A$5)</formula>
    </cfRule>
    <cfRule type="expression" dxfId="139" priority="22" stopIfTrue="1">
      <formula>(M24=$A$6)</formula>
    </cfRule>
    <cfRule type="expression" dxfId="138" priority="23" stopIfTrue="1">
      <formula>(M24=$A$7)</formula>
    </cfRule>
    <cfRule type="expression" dxfId="137" priority="24" stopIfTrue="1">
      <formula>(M24=$A$8)</formula>
    </cfRule>
    <cfRule type="expression" dxfId="136" priority="25" stopIfTrue="1">
      <formula>(M24=$A$9)</formula>
    </cfRule>
    <cfRule type="expression" dxfId="135" priority="26" stopIfTrue="1">
      <formula>(M24=$A$10)</formula>
    </cfRule>
    <cfRule type="expression" dxfId="134" priority="27" stopIfTrue="1">
      <formula>(M24=$A$11)</formula>
    </cfRule>
    <cfRule type="expression" dxfId="133" priority="28" stopIfTrue="1">
      <formula>(M24=$A$12)</formula>
    </cfRule>
    <cfRule type="expression" dxfId="132" priority="29" stopIfTrue="1">
      <formula>(M24=$A$13)</formula>
    </cfRule>
    <cfRule type="expression" dxfId="131" priority="30" stopIfTrue="1">
      <formula>(M24=$A$14)</formula>
    </cfRule>
    <cfRule type="expression" dxfId="130" priority="31" stopIfTrue="1">
      <formula>(M24=$A$15)</formula>
    </cfRule>
    <cfRule type="expression" dxfId="129" priority="32" stopIfTrue="1">
      <formula>(M24=$A$16)</formula>
    </cfRule>
    <cfRule type="expression" dxfId="128" priority="33" stopIfTrue="1">
      <formula>(M24=$A$17)</formula>
    </cfRule>
    <cfRule type="expression" dxfId="127" priority="34" stopIfTrue="1">
      <formula>(M24=$A$18)</formula>
    </cfRule>
    <cfRule type="expression" dxfId="126" priority="35" stopIfTrue="1">
      <formula>(M24=$A$19)</formula>
    </cfRule>
  </conditionalFormatting>
  <conditionalFormatting sqref="AF3:FS3">
    <cfRule type="expression" dxfId="125" priority="2" stopIfTrue="1">
      <formula>(AF3=$A$4)</formula>
    </cfRule>
    <cfRule type="expression" dxfId="124" priority="3" stopIfTrue="1">
      <formula>(AF3=$A$5)</formula>
    </cfRule>
    <cfRule type="expression" dxfId="123" priority="4" stopIfTrue="1">
      <formula>(AF3=$A$6)</formula>
    </cfRule>
    <cfRule type="expression" dxfId="122" priority="5" stopIfTrue="1">
      <formula>(AF3=$A$7)</formula>
    </cfRule>
    <cfRule type="expression" dxfId="121" priority="6" stopIfTrue="1">
      <formula>(AF3=$A$8)</formula>
    </cfRule>
    <cfRule type="expression" dxfId="120" priority="7" stopIfTrue="1">
      <formula>(AF3=$A$9)</formula>
    </cfRule>
    <cfRule type="expression" dxfId="119" priority="8" stopIfTrue="1">
      <formula>(AF3=$A$10)</formula>
    </cfRule>
    <cfRule type="expression" dxfId="118" priority="9" stopIfTrue="1">
      <formula>(AF3=$A$11)</formula>
    </cfRule>
    <cfRule type="expression" dxfId="117" priority="10" stopIfTrue="1">
      <formula>(AF3=$A$12)</formula>
    </cfRule>
    <cfRule type="expression" dxfId="116" priority="11" stopIfTrue="1">
      <formula>(AF3=$A$13)</formula>
    </cfRule>
    <cfRule type="expression" dxfId="115" priority="12" stopIfTrue="1">
      <formula>(AF3=$A$14)</formula>
    </cfRule>
    <cfRule type="expression" dxfId="114" priority="13" stopIfTrue="1">
      <formula>(AF3=$A$15)</formula>
    </cfRule>
    <cfRule type="expression" dxfId="113" priority="14" stopIfTrue="1">
      <formula>(AF3=$A$16)</formula>
    </cfRule>
    <cfRule type="expression" dxfId="112" priority="15" stopIfTrue="1">
      <formula>(AF3=$A$17)</formula>
    </cfRule>
    <cfRule type="expression" dxfId="111" priority="16" stopIfTrue="1">
      <formula>(AF3=$A$18)</formula>
    </cfRule>
    <cfRule type="expression" dxfId="110" priority="17" stopIfTrue="1">
      <formula>(AF3=$A$19)</formula>
    </cfRule>
    <cfRule type="expression" dxfId="109" priority="18" stopIfTrue="1">
      <formula>(AF3=$A$20)</formula>
    </cfRule>
    <cfRule type="expression" dxfId="108" priority="1" stopIfTrue="1">
      <formula>(AF3=$A$3)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D474-1A8A-4D1F-87A9-6493C3B84B1E}">
  <dimension ref="A1:F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38</v>
      </c>
      <c r="AG3" s="40" t="s">
        <v>38</v>
      </c>
      <c r="AH3" s="40" t="s">
        <v>35</v>
      </c>
      <c r="AI3" s="40" t="s">
        <v>43</v>
      </c>
      <c r="AJ3" s="40" t="s">
        <v>36</v>
      </c>
      <c r="AK3" s="40" t="s">
        <v>28</v>
      </c>
      <c r="AL3" s="40" t="s">
        <v>29</v>
      </c>
      <c r="AM3" s="40" t="s">
        <v>29</v>
      </c>
      <c r="AN3" s="40" t="s">
        <v>41</v>
      </c>
      <c r="AO3" s="40" t="s">
        <v>28</v>
      </c>
      <c r="AP3" s="40" t="s">
        <v>42</v>
      </c>
      <c r="AQ3" s="40" t="s">
        <v>42</v>
      </c>
      <c r="AR3" s="40" t="s">
        <v>32</v>
      </c>
      <c r="AS3" s="40" t="s">
        <v>29</v>
      </c>
      <c r="AT3" s="40" t="s">
        <v>41</v>
      </c>
      <c r="AU3" s="40" t="s">
        <v>34</v>
      </c>
      <c r="AV3" s="40" t="s">
        <v>30</v>
      </c>
      <c r="AW3" s="40" t="s">
        <v>28</v>
      </c>
      <c r="AX3" s="40" t="s">
        <v>32</v>
      </c>
      <c r="AY3" s="40" t="s">
        <v>29</v>
      </c>
      <c r="AZ3" s="40" t="s">
        <v>41</v>
      </c>
      <c r="BA3" s="40" t="s">
        <v>38</v>
      </c>
      <c r="BB3" s="40" t="s">
        <v>45</v>
      </c>
      <c r="BC3" s="40" t="s">
        <v>37</v>
      </c>
      <c r="BD3" s="40" t="s">
        <v>37</v>
      </c>
      <c r="BE3" s="40" t="s">
        <v>44</v>
      </c>
      <c r="BF3" s="40" t="s">
        <v>31</v>
      </c>
      <c r="BG3" s="40" t="s">
        <v>38</v>
      </c>
      <c r="BH3" s="40" t="s">
        <v>40</v>
      </c>
      <c r="BI3" s="40" t="s">
        <v>36</v>
      </c>
      <c r="BJ3" s="40" t="s">
        <v>40</v>
      </c>
      <c r="BK3" s="40" t="s">
        <v>36</v>
      </c>
      <c r="BL3" s="40" t="s">
        <v>38</v>
      </c>
      <c r="BM3" s="40" t="s">
        <v>33</v>
      </c>
      <c r="BN3" s="40" t="s">
        <v>34</v>
      </c>
      <c r="BO3" s="40" t="s">
        <v>34</v>
      </c>
      <c r="BP3" s="40" t="s">
        <v>43</v>
      </c>
      <c r="BQ3" s="40" t="s">
        <v>30</v>
      </c>
      <c r="BR3" s="40" t="s">
        <v>43</v>
      </c>
      <c r="BS3" s="40" t="s">
        <v>33</v>
      </c>
      <c r="BT3" s="40" t="s">
        <v>42</v>
      </c>
      <c r="BU3" s="40" t="s">
        <v>35</v>
      </c>
      <c r="BV3" s="40" t="s">
        <v>40</v>
      </c>
      <c r="BW3" s="40" t="s">
        <v>32</v>
      </c>
      <c r="BX3" s="40" t="s">
        <v>31</v>
      </c>
      <c r="BY3" s="40" t="s">
        <v>172</v>
      </c>
      <c r="BZ3" s="40" t="s">
        <v>34</v>
      </c>
      <c r="CA3" s="40" t="s">
        <v>30</v>
      </c>
      <c r="CB3" s="40" t="s">
        <v>36</v>
      </c>
      <c r="CC3" s="40" t="s">
        <v>39</v>
      </c>
      <c r="CD3" s="40" t="s">
        <v>34</v>
      </c>
      <c r="CE3" s="40" t="s">
        <v>28</v>
      </c>
      <c r="CF3" s="40" t="s">
        <v>42</v>
      </c>
      <c r="CG3" s="40" t="s">
        <v>31</v>
      </c>
      <c r="CH3" s="40" t="s">
        <v>29</v>
      </c>
      <c r="CI3" s="40" t="s">
        <v>41</v>
      </c>
      <c r="CJ3" s="40" t="s">
        <v>28</v>
      </c>
      <c r="CK3" s="40" t="s">
        <v>37</v>
      </c>
      <c r="CL3" s="40" t="s">
        <v>172</v>
      </c>
      <c r="CM3" s="40" t="s">
        <v>40</v>
      </c>
      <c r="CN3" s="40" t="s">
        <v>30</v>
      </c>
      <c r="CO3" s="40" t="s">
        <v>32</v>
      </c>
      <c r="CP3" s="40" t="s">
        <v>37</v>
      </c>
      <c r="CQ3" s="40" t="s">
        <v>172</v>
      </c>
      <c r="CR3" s="40" t="s">
        <v>37</v>
      </c>
      <c r="CS3" s="40" t="s">
        <v>37</v>
      </c>
      <c r="CT3" s="40" t="s">
        <v>40</v>
      </c>
      <c r="CU3" s="40" t="s">
        <v>31</v>
      </c>
      <c r="CV3" s="40" t="s">
        <v>39</v>
      </c>
      <c r="CW3" s="40" t="s">
        <v>31</v>
      </c>
      <c r="CX3" s="40" t="s">
        <v>30</v>
      </c>
      <c r="CY3" s="40" t="s">
        <v>41</v>
      </c>
      <c r="CZ3" s="40" t="s">
        <v>29</v>
      </c>
      <c r="DA3" s="40" t="s">
        <v>33</v>
      </c>
      <c r="DB3" s="40" t="s">
        <v>172</v>
      </c>
      <c r="DC3" s="40" t="s">
        <v>40</v>
      </c>
      <c r="DD3" s="40" t="s">
        <v>28</v>
      </c>
      <c r="DE3" s="40" t="s">
        <v>44</v>
      </c>
      <c r="DF3" s="40" t="s">
        <v>35</v>
      </c>
      <c r="DG3" s="40" t="s">
        <v>29</v>
      </c>
      <c r="DH3" s="40" t="s">
        <v>29</v>
      </c>
      <c r="DI3" s="40" t="s">
        <v>39</v>
      </c>
      <c r="DJ3" s="40" t="s">
        <v>30</v>
      </c>
      <c r="DK3" s="40" t="s">
        <v>33</v>
      </c>
      <c r="DL3" s="40" t="s">
        <v>32</v>
      </c>
      <c r="DM3" s="40" t="s">
        <v>38</v>
      </c>
      <c r="DN3" s="40" t="s">
        <v>33</v>
      </c>
      <c r="DO3" s="40" t="s">
        <v>32</v>
      </c>
      <c r="DP3" s="40" t="s">
        <v>36</v>
      </c>
      <c r="DQ3" s="40" t="s">
        <v>32</v>
      </c>
      <c r="DR3" s="40" t="s">
        <v>35</v>
      </c>
      <c r="DS3" s="40" t="s">
        <v>28</v>
      </c>
      <c r="DT3" s="40" t="s">
        <v>42</v>
      </c>
      <c r="DU3" s="40" t="s">
        <v>30</v>
      </c>
      <c r="DV3" s="40" t="s">
        <v>34</v>
      </c>
      <c r="DW3" s="40" t="s">
        <v>39</v>
      </c>
      <c r="DX3" s="40" t="s">
        <v>35</v>
      </c>
      <c r="DY3" s="40" t="s">
        <v>37</v>
      </c>
      <c r="DZ3" s="40" t="s">
        <v>43</v>
      </c>
      <c r="EA3" s="40" t="s">
        <v>36</v>
      </c>
      <c r="EB3" s="40" t="s">
        <v>32</v>
      </c>
      <c r="EC3" s="40" t="s">
        <v>39</v>
      </c>
      <c r="ED3" s="40" t="s">
        <v>29</v>
      </c>
      <c r="EE3" s="40" t="s">
        <v>172</v>
      </c>
      <c r="EF3" s="40" t="s">
        <v>35</v>
      </c>
      <c r="EG3" s="40" t="s">
        <v>28</v>
      </c>
      <c r="EH3" s="40" t="s">
        <v>45</v>
      </c>
      <c r="EI3" s="40" t="s">
        <v>44</v>
      </c>
      <c r="EJ3" s="40" t="s">
        <v>43</v>
      </c>
      <c r="EK3" s="40" t="s">
        <v>36</v>
      </c>
      <c r="EL3" s="40" t="s">
        <v>35</v>
      </c>
      <c r="EM3" s="40" t="s">
        <v>34</v>
      </c>
      <c r="EN3" s="40" t="s">
        <v>31</v>
      </c>
      <c r="EO3" s="40" t="s">
        <v>41</v>
      </c>
      <c r="EP3" s="40" t="s">
        <v>44</v>
      </c>
      <c r="EQ3" s="40" t="s">
        <v>35</v>
      </c>
      <c r="ER3" s="40" t="s">
        <v>34</v>
      </c>
      <c r="ES3" s="40" t="s">
        <v>38</v>
      </c>
      <c r="ET3" s="40" t="s">
        <v>32</v>
      </c>
      <c r="EU3" s="40" t="s">
        <v>31</v>
      </c>
      <c r="EV3" s="40" t="s">
        <v>31</v>
      </c>
      <c r="EW3" s="40" t="s">
        <v>28</v>
      </c>
      <c r="EX3" s="40" t="s">
        <v>29</v>
      </c>
      <c r="EY3" s="40" t="s">
        <v>37</v>
      </c>
      <c r="EZ3" s="40" t="s">
        <v>28</v>
      </c>
      <c r="FA3" s="40" t="s">
        <v>31</v>
      </c>
      <c r="FB3" s="40" t="s">
        <v>29</v>
      </c>
      <c r="FC3" s="40" t="s">
        <v>38</v>
      </c>
      <c r="FD3" s="40" t="s">
        <v>42</v>
      </c>
      <c r="FE3" s="40" t="s">
        <v>40</v>
      </c>
      <c r="FF3" s="40" t="s">
        <v>39</v>
      </c>
      <c r="FG3" s="40" t="s">
        <v>34</v>
      </c>
      <c r="FH3" s="40" t="s">
        <v>29</v>
      </c>
      <c r="FI3" s="40" t="s">
        <v>45</v>
      </c>
      <c r="FJ3" s="40" t="s">
        <v>36</v>
      </c>
      <c r="FK3" s="40" t="s">
        <v>35</v>
      </c>
      <c r="FL3" s="40" t="s">
        <v>44</v>
      </c>
      <c r="FM3" s="40" t="s">
        <v>45</v>
      </c>
      <c r="FN3" s="40" t="s">
        <v>30</v>
      </c>
      <c r="FO3" s="40" t="s">
        <v>172</v>
      </c>
      <c r="FP3" s="40" t="s">
        <v>31</v>
      </c>
      <c r="FQ3" s="40" t="s">
        <v>32</v>
      </c>
      <c r="FR3" s="40" t="s">
        <v>34</v>
      </c>
      <c r="FS3" s="40" t="s">
        <v>35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138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9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28</v>
      </c>
      <c r="N24" s="40" t="s">
        <v>31</v>
      </c>
      <c r="O24" s="40" t="s">
        <v>29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31</v>
      </c>
      <c r="X24" s="40" t="s">
        <v>29</v>
      </c>
      <c r="Y24" s="40" t="s">
        <v>29</v>
      </c>
      <c r="Z24" s="40" t="s">
        <v>28</v>
      </c>
      <c r="AA24" s="40" t="s">
        <v>31</v>
      </c>
      <c r="AB24" s="40" t="s">
        <v>31</v>
      </c>
      <c r="AC24" s="40" t="s">
        <v>29</v>
      </c>
      <c r="AD24" s="40" t="s">
        <v>29</v>
      </c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38</v>
      </c>
      <c r="N25" s="40" t="s">
        <v>30</v>
      </c>
      <c r="O25" s="40" t="s">
        <v>35</v>
      </c>
      <c r="P25" s="40" t="s">
        <v>37</v>
      </c>
      <c r="Q25" s="40" t="s">
        <v>36</v>
      </c>
      <c r="R25" s="40" t="s">
        <v>38</v>
      </c>
      <c r="S25" s="40" t="s">
        <v>42</v>
      </c>
      <c r="T25" s="40" t="s">
        <v>28</v>
      </c>
      <c r="U25" s="40" t="s">
        <v>43</v>
      </c>
      <c r="V25" s="40" t="s">
        <v>30</v>
      </c>
      <c r="W25" s="40" t="s">
        <v>38</v>
      </c>
      <c r="X25" s="40" t="s">
        <v>32</v>
      </c>
      <c r="Y25" s="40" t="s">
        <v>45</v>
      </c>
      <c r="Z25" s="40" t="s">
        <v>44</v>
      </c>
      <c r="AA25" s="40" t="s">
        <v>42</v>
      </c>
      <c r="AB25" s="40" t="s">
        <v>34</v>
      </c>
      <c r="AC25" s="40" t="s">
        <v>41</v>
      </c>
      <c r="AD25" s="40" t="s">
        <v>34</v>
      </c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32</v>
      </c>
      <c r="O26" s="40" t="s">
        <v>30</v>
      </c>
      <c r="P26" s="40" t="s">
        <v>28</v>
      </c>
      <c r="Q26" s="40" t="s">
        <v>28</v>
      </c>
      <c r="R26" s="40" t="s">
        <v>31</v>
      </c>
      <c r="S26" s="40" t="s">
        <v>31</v>
      </c>
      <c r="T26" s="40" t="s">
        <v>32</v>
      </c>
      <c r="U26" s="40" t="s">
        <v>34</v>
      </c>
      <c r="V26" s="40" t="s">
        <v>28</v>
      </c>
      <c r="W26" s="40" t="s">
        <v>32</v>
      </c>
      <c r="X26" s="40" t="s">
        <v>28</v>
      </c>
      <c r="Y26" s="40" t="s">
        <v>28</v>
      </c>
      <c r="Z26" s="40" t="s">
        <v>32</v>
      </c>
      <c r="AA26" s="40" t="s">
        <v>35</v>
      </c>
      <c r="AB26" s="40" t="s">
        <v>32</v>
      </c>
      <c r="AC26" s="40" t="s">
        <v>28</v>
      </c>
      <c r="AD26" s="40" t="s">
        <v>28</v>
      </c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36</v>
      </c>
      <c r="O27" s="40" t="s">
        <v>39</v>
      </c>
      <c r="P27" s="40" t="s">
        <v>32</v>
      </c>
      <c r="Q27" s="40" t="s">
        <v>42</v>
      </c>
      <c r="R27" s="40" t="s">
        <v>41</v>
      </c>
      <c r="S27" s="40" t="s">
        <v>40</v>
      </c>
      <c r="T27" s="40" t="s">
        <v>34</v>
      </c>
      <c r="U27" s="40" t="s">
        <v>38</v>
      </c>
      <c r="V27" s="40" t="s">
        <v>41</v>
      </c>
      <c r="W27" s="40" t="s">
        <v>40</v>
      </c>
      <c r="X27" s="40" t="s">
        <v>40</v>
      </c>
      <c r="Y27" s="40" t="s">
        <v>36</v>
      </c>
      <c r="Z27" s="40" t="s">
        <v>38</v>
      </c>
      <c r="AA27" s="40" t="s">
        <v>33</v>
      </c>
      <c r="AB27" s="40" t="s">
        <v>33</v>
      </c>
      <c r="AC27" s="40" t="s">
        <v>31</v>
      </c>
      <c r="AD27" s="40" t="s">
        <v>37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35</v>
      </c>
      <c r="N28" s="40" t="s">
        <v>34</v>
      </c>
      <c r="O28" s="40" t="s">
        <v>36</v>
      </c>
      <c r="P28" s="40" t="s">
        <v>35</v>
      </c>
      <c r="Q28" s="40" t="s">
        <v>34</v>
      </c>
      <c r="R28" s="40" t="s">
        <v>32</v>
      </c>
      <c r="S28" s="40" t="s">
        <v>32</v>
      </c>
      <c r="T28" s="40" t="s">
        <v>36</v>
      </c>
      <c r="U28" s="40" t="s">
        <v>35</v>
      </c>
      <c r="V28" s="40" t="s">
        <v>31</v>
      </c>
      <c r="W28" s="40" t="s">
        <v>35</v>
      </c>
      <c r="X28" s="40" t="s">
        <v>31</v>
      </c>
      <c r="Y28" s="40" t="s">
        <v>31</v>
      </c>
      <c r="Z28" s="40" t="s">
        <v>39</v>
      </c>
      <c r="AA28" s="40" t="s">
        <v>38</v>
      </c>
      <c r="AB28" s="40" t="s">
        <v>36</v>
      </c>
      <c r="AC28" s="40" t="s">
        <v>30</v>
      </c>
      <c r="AD28" s="40" t="s">
        <v>32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44</v>
      </c>
      <c r="N29" s="40" t="s">
        <v>42</v>
      </c>
      <c r="O29" s="40" t="s">
        <v>37</v>
      </c>
      <c r="P29" s="40" t="s">
        <v>40</v>
      </c>
      <c r="Q29" s="40" t="s">
        <v>41</v>
      </c>
      <c r="R29" s="40" t="s">
        <v>35</v>
      </c>
      <c r="S29" s="40" t="s">
        <v>30</v>
      </c>
      <c r="T29" s="40" t="s">
        <v>39</v>
      </c>
      <c r="U29" s="40" t="s">
        <v>39</v>
      </c>
      <c r="V29" s="40" t="s">
        <v>33</v>
      </c>
      <c r="W29" s="40" t="s">
        <v>41</v>
      </c>
      <c r="X29" s="40" t="s">
        <v>36</v>
      </c>
      <c r="Y29" s="40" t="s">
        <v>43</v>
      </c>
      <c r="Z29" s="40" t="s">
        <v>43</v>
      </c>
      <c r="AA29" s="40" t="s">
        <v>45</v>
      </c>
      <c r="AB29" s="40" t="s">
        <v>42</v>
      </c>
      <c r="AC29" s="40" t="s">
        <v>37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42</v>
      </c>
      <c r="N30" s="40" t="s">
        <v>35</v>
      </c>
      <c r="O30" s="40"/>
      <c r="P30" s="40" t="s">
        <v>36</v>
      </c>
      <c r="Q30" s="40" t="s">
        <v>30</v>
      </c>
      <c r="R30" s="40"/>
      <c r="S30" s="40" t="s">
        <v>35</v>
      </c>
      <c r="T30" s="40" t="s">
        <v>37</v>
      </c>
      <c r="U30" s="40" t="s">
        <v>44</v>
      </c>
      <c r="V30" s="40" t="s">
        <v>34</v>
      </c>
      <c r="W30" s="40" t="s">
        <v>37</v>
      </c>
      <c r="X30" s="40" t="s">
        <v>34</v>
      </c>
      <c r="Y30" s="40" t="s">
        <v>34</v>
      </c>
      <c r="Z30" s="40"/>
      <c r="AA30" s="40" t="s">
        <v>41</v>
      </c>
      <c r="AB30" s="40" t="s">
        <v>40</v>
      </c>
      <c r="AC30" s="40" t="s">
        <v>38</v>
      </c>
      <c r="AD30" s="40" t="s">
        <v>35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45</v>
      </c>
      <c r="N31" s="40" t="s">
        <v>38</v>
      </c>
      <c r="O31" s="40"/>
      <c r="P31" s="40" t="s">
        <v>33</v>
      </c>
      <c r="Q31" s="40" t="s">
        <v>40</v>
      </c>
      <c r="R31" s="40"/>
      <c r="S31" s="40" t="s">
        <v>37</v>
      </c>
      <c r="T31" s="40" t="s">
        <v>33</v>
      </c>
      <c r="U31" s="40" t="s">
        <v>45</v>
      </c>
      <c r="V31" s="40" t="s">
        <v>40</v>
      </c>
      <c r="W31" s="40" t="s">
        <v>43</v>
      </c>
      <c r="X31" s="40" t="s">
        <v>39</v>
      </c>
      <c r="Y31" s="40" t="s">
        <v>30</v>
      </c>
      <c r="Z31" s="40"/>
      <c r="AA31" s="40" t="s">
        <v>44</v>
      </c>
      <c r="AB31" s="40" t="s">
        <v>44</v>
      </c>
      <c r="AC31" s="40" t="s">
        <v>39</v>
      </c>
      <c r="AD31" s="40" t="s">
        <v>30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6-J42</f>
        <v>6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69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conditionalFormatting sqref="AF3:FS3 M24:AD31">
    <cfRule type="expression" dxfId="107" priority="19" stopIfTrue="1">
      <formula>(M3=$A$3)</formula>
    </cfRule>
    <cfRule type="expression" dxfId="106" priority="20" stopIfTrue="1">
      <formula>(M3=$A$4)</formula>
    </cfRule>
    <cfRule type="expression" dxfId="105" priority="21" stopIfTrue="1">
      <formula>(M3=$A$5)</formula>
    </cfRule>
    <cfRule type="expression" dxfId="104" priority="22" stopIfTrue="1">
      <formula>(M3=$A$6)</formula>
    </cfRule>
    <cfRule type="expression" dxfId="103" priority="23" stopIfTrue="1">
      <formula>(M3=$A$7)</formula>
    </cfRule>
    <cfRule type="expression" dxfId="102" priority="24" stopIfTrue="1">
      <formula>(M3=$A$8)</formula>
    </cfRule>
    <cfRule type="expression" dxfId="101" priority="25" stopIfTrue="1">
      <formula>(M3=$A$9)</formula>
    </cfRule>
    <cfRule type="expression" dxfId="100" priority="26" stopIfTrue="1">
      <formula>(M3=$A$10)</formula>
    </cfRule>
    <cfRule type="expression" dxfId="99" priority="27" stopIfTrue="1">
      <formula>(M3=$A$11)</formula>
    </cfRule>
    <cfRule type="expression" dxfId="98" priority="28" stopIfTrue="1">
      <formula>(M3=$A$12)</formula>
    </cfRule>
    <cfRule type="expression" dxfId="97" priority="29" stopIfTrue="1">
      <formula>(M3=$A$13)</formula>
    </cfRule>
    <cfRule type="expression" dxfId="96" priority="30" stopIfTrue="1">
      <formula>(M3=$A$14)</formula>
    </cfRule>
    <cfRule type="expression" dxfId="95" priority="31" stopIfTrue="1">
      <formula>(M3=$A$15)</formula>
    </cfRule>
    <cfRule type="expression" dxfId="94" priority="32" stopIfTrue="1">
      <formula>(M3=$A$16)</formula>
    </cfRule>
    <cfRule type="expression" dxfId="93" priority="33" stopIfTrue="1">
      <formula>(M3=$A$17)</formula>
    </cfRule>
    <cfRule type="expression" dxfId="92" priority="34" stopIfTrue="1">
      <formula>(M3=$A$18)</formula>
    </cfRule>
    <cfRule type="expression" dxfId="91" priority="35" stopIfTrue="1">
      <formula>(M3=$A$19)</formula>
    </cfRule>
    <cfRule type="expression" dxfId="90" priority="36" stopIfTrue="1">
      <formula>(M3=$A$20)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295-D86E-4E32-A370-B499D27FF197}">
  <dimension ref="A1:GT11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5" t="s">
        <v>28</v>
      </c>
      <c r="J3" s="6">
        <v>21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/>
      <c r="AC3" s="10"/>
      <c r="AD3" s="10"/>
      <c r="AE3" s="10" t="s">
        <v>28</v>
      </c>
      <c r="AF3" s="10" t="s">
        <v>28</v>
      </c>
      <c r="AG3" s="10" t="s">
        <v>28</v>
      </c>
      <c r="AI3" s="40" t="s">
        <v>28</v>
      </c>
      <c r="AJ3" s="40" t="s">
        <v>30</v>
      </c>
      <c r="AK3" s="40" t="s">
        <v>30</v>
      </c>
      <c r="AL3" s="40" t="s">
        <v>31</v>
      </c>
      <c r="AM3" s="40" t="s">
        <v>40</v>
      </c>
      <c r="AN3" s="40" t="s">
        <v>28</v>
      </c>
      <c r="AO3" s="40" t="s">
        <v>36</v>
      </c>
      <c r="AP3" s="40" t="s">
        <v>38</v>
      </c>
      <c r="AQ3" s="40" t="s">
        <v>44</v>
      </c>
      <c r="AR3" s="40" t="s">
        <v>39</v>
      </c>
      <c r="AS3" s="40" t="s">
        <v>28</v>
      </c>
      <c r="AT3" s="40" t="s">
        <v>38</v>
      </c>
      <c r="AU3" s="40" t="s">
        <v>28</v>
      </c>
      <c r="AV3" s="40" t="s">
        <v>28</v>
      </c>
      <c r="AW3" s="40" t="s">
        <v>29</v>
      </c>
      <c r="AX3" s="40" t="s">
        <v>31</v>
      </c>
      <c r="AY3" s="40" t="s">
        <v>28</v>
      </c>
      <c r="AZ3" s="40" t="s">
        <v>37</v>
      </c>
      <c r="BA3" s="40" t="s">
        <v>38</v>
      </c>
      <c r="BB3" s="40" t="s">
        <v>45</v>
      </c>
      <c r="BC3" s="40" t="s">
        <v>30</v>
      </c>
      <c r="BD3" s="40" t="s">
        <v>28</v>
      </c>
      <c r="BE3" s="40" t="s">
        <v>37</v>
      </c>
      <c r="BF3" s="40" t="s">
        <v>38</v>
      </c>
      <c r="BG3" s="40" t="s">
        <v>34</v>
      </c>
      <c r="BH3" s="40" t="s">
        <v>39</v>
      </c>
      <c r="BI3" s="40" t="s">
        <v>29</v>
      </c>
      <c r="BJ3" s="40" t="s">
        <v>42</v>
      </c>
      <c r="BK3" s="40" t="s">
        <v>43</v>
      </c>
      <c r="BL3" s="40" t="s">
        <v>31</v>
      </c>
      <c r="BM3" s="40" t="s">
        <v>40</v>
      </c>
      <c r="BN3" s="40" t="s">
        <v>39</v>
      </c>
      <c r="BO3" s="40" t="s">
        <v>28</v>
      </c>
      <c r="BP3" s="40" t="s">
        <v>44</v>
      </c>
      <c r="BQ3" s="40" t="s">
        <v>30</v>
      </c>
      <c r="BR3" s="40" t="s">
        <v>37</v>
      </c>
      <c r="BS3" s="40" t="s">
        <v>43</v>
      </c>
      <c r="BT3" s="40" t="s">
        <v>28</v>
      </c>
      <c r="BU3" s="40" t="s">
        <v>32</v>
      </c>
      <c r="BV3" s="40" t="s">
        <v>39</v>
      </c>
      <c r="BW3" s="40" t="s">
        <v>34</v>
      </c>
      <c r="BX3" s="40" t="s">
        <v>41</v>
      </c>
      <c r="BY3" s="40" t="s">
        <v>41</v>
      </c>
      <c r="BZ3" s="40" t="s">
        <v>30</v>
      </c>
      <c r="CA3" s="40" t="s">
        <v>29</v>
      </c>
      <c r="CB3" s="40" t="s">
        <v>41</v>
      </c>
      <c r="CC3" s="40" t="s">
        <v>30</v>
      </c>
      <c r="CD3" s="40" t="s">
        <v>172</v>
      </c>
      <c r="CE3" s="40" t="s">
        <v>41</v>
      </c>
      <c r="CF3" s="40" t="s">
        <v>38</v>
      </c>
      <c r="CG3" s="40" t="s">
        <v>29</v>
      </c>
      <c r="CH3" s="40" t="s">
        <v>35</v>
      </c>
      <c r="CI3" s="40" t="s">
        <v>42</v>
      </c>
      <c r="CJ3" s="40" t="s">
        <v>32</v>
      </c>
      <c r="CK3" s="40" t="s">
        <v>30</v>
      </c>
      <c r="CL3" s="40" t="s">
        <v>36</v>
      </c>
      <c r="CM3" s="40" t="s">
        <v>40</v>
      </c>
      <c r="CN3" s="40" t="s">
        <v>30</v>
      </c>
      <c r="CO3" s="40" t="s">
        <v>36</v>
      </c>
      <c r="CP3" s="40" t="s">
        <v>30</v>
      </c>
      <c r="CQ3" s="40" t="s">
        <v>29</v>
      </c>
      <c r="CR3" s="40" t="s">
        <v>172</v>
      </c>
      <c r="CS3" s="40" t="s">
        <v>172</v>
      </c>
      <c r="CT3" s="40" t="s">
        <v>31</v>
      </c>
      <c r="CU3" s="40" t="s">
        <v>28</v>
      </c>
      <c r="CV3" s="40" t="s">
        <v>29</v>
      </c>
      <c r="CW3" s="40" t="s">
        <v>44</v>
      </c>
      <c r="CX3" s="40" t="s">
        <v>31</v>
      </c>
      <c r="CY3" s="40" t="s">
        <v>38</v>
      </c>
      <c r="CZ3" s="40" t="s">
        <v>28</v>
      </c>
      <c r="DA3" s="40" t="s">
        <v>34</v>
      </c>
      <c r="DB3" s="40" t="s">
        <v>31</v>
      </c>
      <c r="DC3" s="40" t="s">
        <v>32</v>
      </c>
      <c r="DD3" s="40" t="s">
        <v>44</v>
      </c>
      <c r="DE3" s="40" t="s">
        <v>35</v>
      </c>
      <c r="DF3" s="40" t="s">
        <v>32</v>
      </c>
      <c r="DG3" s="40" t="s">
        <v>30</v>
      </c>
      <c r="DH3" s="40" t="s">
        <v>28</v>
      </c>
      <c r="DI3" s="40" t="s">
        <v>34</v>
      </c>
      <c r="DJ3" s="40" t="s">
        <v>172</v>
      </c>
      <c r="DK3" s="40" t="s">
        <v>32</v>
      </c>
      <c r="DL3" s="40" t="s">
        <v>30</v>
      </c>
      <c r="DM3" s="40" t="s">
        <v>28</v>
      </c>
      <c r="DN3" s="40" t="s">
        <v>44</v>
      </c>
      <c r="DO3" s="40" t="s">
        <v>45</v>
      </c>
      <c r="DP3" s="40" t="s">
        <v>35</v>
      </c>
      <c r="DQ3" s="40" t="s">
        <v>34</v>
      </c>
      <c r="DR3" s="40" t="s">
        <v>33</v>
      </c>
      <c r="DS3" s="40" t="s">
        <v>30</v>
      </c>
      <c r="DT3" s="40" t="s">
        <v>29</v>
      </c>
      <c r="DU3" s="40" t="s">
        <v>42</v>
      </c>
      <c r="DV3" s="40" t="s">
        <v>35</v>
      </c>
      <c r="DW3" s="40" t="s">
        <v>30</v>
      </c>
      <c r="DX3" s="40" t="s">
        <v>33</v>
      </c>
      <c r="DY3" s="40" t="s">
        <v>30</v>
      </c>
      <c r="DZ3" s="40" t="s">
        <v>36</v>
      </c>
      <c r="EA3" s="40" t="s">
        <v>41</v>
      </c>
      <c r="EB3" s="40" t="s">
        <v>30</v>
      </c>
      <c r="EC3" s="40" t="s">
        <v>34</v>
      </c>
      <c r="ED3" s="40" t="s">
        <v>33</v>
      </c>
      <c r="EE3" s="40" t="s">
        <v>43</v>
      </c>
      <c r="EF3" s="40" t="s">
        <v>37</v>
      </c>
      <c r="EG3" s="40" t="s">
        <v>37</v>
      </c>
      <c r="EH3" s="40" t="s">
        <v>38</v>
      </c>
      <c r="EI3" s="40" t="s">
        <v>35</v>
      </c>
      <c r="EJ3" s="40" t="s">
        <v>28</v>
      </c>
      <c r="EK3" s="40" t="s">
        <v>32</v>
      </c>
      <c r="EL3" s="40" t="s">
        <v>30</v>
      </c>
      <c r="EM3" s="40" t="s">
        <v>36</v>
      </c>
      <c r="EN3" s="40" t="s">
        <v>28</v>
      </c>
      <c r="EO3" s="40" t="s">
        <v>40</v>
      </c>
      <c r="EP3" s="40" t="s">
        <v>34</v>
      </c>
      <c r="EQ3" s="40" t="s">
        <v>36</v>
      </c>
      <c r="ER3" s="40" t="s">
        <v>43</v>
      </c>
      <c r="ES3" s="40" t="s">
        <v>32</v>
      </c>
      <c r="ET3" s="40" t="s">
        <v>40</v>
      </c>
      <c r="EU3" s="40" t="s">
        <v>28</v>
      </c>
      <c r="EV3" s="40" t="s">
        <v>45</v>
      </c>
      <c r="EW3" s="40" t="s">
        <v>28</v>
      </c>
      <c r="EX3" s="40" t="s">
        <v>45</v>
      </c>
      <c r="EY3" s="40" t="s">
        <v>34</v>
      </c>
      <c r="EZ3" s="40" t="s">
        <v>172</v>
      </c>
      <c r="FA3" s="40" t="s">
        <v>37</v>
      </c>
      <c r="FB3" s="40" t="s">
        <v>30</v>
      </c>
      <c r="FC3" s="40" t="s">
        <v>33</v>
      </c>
      <c r="FD3" s="40" t="s">
        <v>35</v>
      </c>
      <c r="FE3" s="40" t="s">
        <v>32</v>
      </c>
      <c r="FF3" s="40" t="s">
        <v>38</v>
      </c>
      <c r="FG3" s="40" t="s">
        <v>36</v>
      </c>
      <c r="FH3" s="40" t="s">
        <v>42</v>
      </c>
      <c r="FI3" s="40" t="s">
        <v>172</v>
      </c>
      <c r="FJ3" s="40" t="s">
        <v>41</v>
      </c>
      <c r="FK3" s="40" t="s">
        <v>43</v>
      </c>
      <c r="FL3" s="40" t="s">
        <v>29</v>
      </c>
      <c r="FM3" s="40" t="s">
        <v>31</v>
      </c>
      <c r="FN3" s="40" t="s">
        <v>29</v>
      </c>
      <c r="FO3" s="40" t="s">
        <v>39</v>
      </c>
      <c r="FP3" s="40" t="s">
        <v>28</v>
      </c>
      <c r="FQ3" s="40" t="s">
        <v>28</v>
      </c>
      <c r="FR3" s="40" t="s">
        <v>37</v>
      </c>
      <c r="FS3" s="40" t="s">
        <v>32</v>
      </c>
      <c r="FT3" s="40" t="s">
        <v>30</v>
      </c>
      <c r="FU3" s="40" t="s">
        <v>35</v>
      </c>
      <c r="FV3" s="40" t="s">
        <v>35</v>
      </c>
      <c r="FW3" s="40" t="s">
        <v>42</v>
      </c>
      <c r="FX3" s="40" t="s">
        <v>30</v>
      </c>
      <c r="FY3" s="40" t="s">
        <v>40</v>
      </c>
      <c r="FZ3" s="40" t="s">
        <v>36</v>
      </c>
      <c r="GA3" s="40" t="s">
        <v>35</v>
      </c>
      <c r="GB3" s="40" t="s">
        <v>30</v>
      </c>
      <c r="GC3" s="40" t="s">
        <v>30</v>
      </c>
      <c r="GD3" s="40" t="s">
        <v>32</v>
      </c>
      <c r="GE3" s="40" t="s">
        <v>39</v>
      </c>
      <c r="GF3" s="40" t="s">
        <v>31</v>
      </c>
      <c r="GG3" s="40" t="s">
        <v>34</v>
      </c>
      <c r="GH3" s="40" t="s">
        <v>31</v>
      </c>
      <c r="GI3" s="40" t="s">
        <v>35</v>
      </c>
      <c r="GJ3" s="40" t="s">
        <v>29</v>
      </c>
      <c r="GK3" s="40" t="s">
        <v>31</v>
      </c>
      <c r="GL3" s="40" t="s">
        <v>33</v>
      </c>
      <c r="GM3" s="40" t="s">
        <v>28</v>
      </c>
      <c r="GN3" s="40" t="s">
        <v>29</v>
      </c>
      <c r="GO3" s="40" t="s">
        <v>34</v>
      </c>
      <c r="GP3" s="40" t="s">
        <v>40</v>
      </c>
      <c r="GQ3" s="40" t="s">
        <v>29</v>
      </c>
      <c r="GR3" s="40" t="s">
        <v>28</v>
      </c>
      <c r="GS3" s="40" t="s">
        <v>42</v>
      </c>
      <c r="GT3" s="40" t="s">
        <v>37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29.142857142857142</v>
      </c>
      <c r="G4" s="1">
        <f t="shared" ref="G4:G20" si="1">E4+F4</f>
        <v>31.142857142857142</v>
      </c>
      <c r="I4" s="11" t="s">
        <v>30</v>
      </c>
      <c r="J4" s="12">
        <v>21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/>
      <c r="AC4" s="16"/>
      <c r="AD4" s="16"/>
      <c r="AE4" s="16" t="s">
        <v>32</v>
      </c>
      <c r="AF4" s="16" t="s">
        <v>32</v>
      </c>
      <c r="AG4" s="16" t="s">
        <v>32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58" t="s">
        <v>28</v>
      </c>
      <c r="AR4" s="58" t="s">
        <v>28</v>
      </c>
      <c r="AS4" s="58" t="s">
        <v>28</v>
      </c>
      <c r="AT4" s="40"/>
      <c r="AU4" s="58" t="s">
        <v>28</v>
      </c>
      <c r="AV4" s="58" t="s">
        <v>28</v>
      </c>
      <c r="AW4" s="58" t="s">
        <v>28</v>
      </c>
      <c r="AX4" s="40"/>
      <c r="AY4" s="40"/>
      <c r="AZ4" s="58" t="s">
        <v>28</v>
      </c>
      <c r="BA4" s="40"/>
      <c r="BB4" s="58" t="s">
        <v>28</v>
      </c>
      <c r="BC4" s="58" t="s">
        <v>28</v>
      </c>
      <c r="BD4" s="58" t="s">
        <v>28</v>
      </c>
      <c r="BE4" s="40"/>
      <c r="BF4" s="40"/>
      <c r="BG4" s="58" t="s">
        <v>28</v>
      </c>
      <c r="BH4" s="40"/>
      <c r="BI4" s="58" t="s">
        <v>28</v>
      </c>
      <c r="BJ4" s="58" t="s">
        <v>28</v>
      </c>
      <c r="BK4" s="58" t="s">
        <v>28</v>
      </c>
      <c r="BL4" s="40"/>
      <c r="BM4" s="40"/>
      <c r="BN4" s="40"/>
      <c r="BO4" s="58" t="s">
        <v>28</v>
      </c>
      <c r="BP4" s="40"/>
      <c r="BQ4" s="40"/>
      <c r="BR4" s="40"/>
      <c r="BS4" s="40"/>
      <c r="BT4" s="58" t="s">
        <v>28</v>
      </c>
      <c r="BU4" s="58" t="s">
        <v>28</v>
      </c>
      <c r="BV4" s="40"/>
      <c r="BW4" s="40"/>
      <c r="BX4" s="58" t="s">
        <v>28</v>
      </c>
      <c r="BY4" s="40"/>
      <c r="BZ4" s="40"/>
      <c r="CA4" s="40"/>
      <c r="CB4" s="40"/>
      <c r="CC4" s="40"/>
      <c r="CD4" s="58" t="s">
        <v>28</v>
      </c>
      <c r="CE4" s="40"/>
      <c r="CF4" s="40"/>
      <c r="CG4" s="40"/>
      <c r="CH4" s="58" t="s">
        <v>28</v>
      </c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58" t="s">
        <v>28</v>
      </c>
      <c r="CV4" s="40"/>
      <c r="CW4" s="40"/>
      <c r="CX4" s="40"/>
      <c r="CY4" s="40"/>
      <c r="CZ4" s="58" t="s">
        <v>28</v>
      </c>
      <c r="DA4" s="40"/>
      <c r="DB4" s="40"/>
      <c r="DC4" s="40"/>
      <c r="DD4" s="40"/>
      <c r="DE4" s="40"/>
      <c r="DF4" s="40"/>
      <c r="DG4" s="40"/>
      <c r="DH4" s="58" t="s">
        <v>28</v>
      </c>
      <c r="DI4" s="40"/>
      <c r="DJ4" s="40"/>
      <c r="DK4" s="40"/>
      <c r="DL4" s="40"/>
      <c r="DM4" s="58" t="s">
        <v>28</v>
      </c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28</v>
      </c>
      <c r="G5" s="1">
        <f t="shared" si="1"/>
        <v>31</v>
      </c>
      <c r="I5" s="24" t="s">
        <v>29</v>
      </c>
      <c r="J5" s="25">
        <v>12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/>
      <c r="AC5" s="20"/>
      <c r="AD5" s="20"/>
      <c r="AE5" s="20" t="s">
        <v>34</v>
      </c>
      <c r="AF5" s="21" t="s">
        <v>35</v>
      </c>
      <c r="AG5" s="21" t="s">
        <v>35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  <c r="DP5" s="56" t="s">
        <v>90</v>
      </c>
      <c r="DQ5" s="56" t="s">
        <v>90</v>
      </c>
      <c r="DR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/>
      <c r="AC6" s="11"/>
      <c r="AD6" s="11"/>
      <c r="AE6" s="11" t="s">
        <v>30</v>
      </c>
      <c r="AF6" s="23" t="s">
        <v>36</v>
      </c>
      <c r="AG6" s="23" t="s">
        <v>36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7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7" t="s">
        <v>69</v>
      </c>
      <c r="AV6" s="57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7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7" t="s">
        <v>69</v>
      </c>
      <c r="BP6" s="56" t="s">
        <v>69</v>
      </c>
      <c r="BQ6" s="56" t="s">
        <v>69</v>
      </c>
      <c r="BR6" s="56" t="s">
        <v>69</v>
      </c>
      <c r="BS6" s="56" t="s">
        <v>69</v>
      </c>
      <c r="BT6" s="57" t="s">
        <v>69</v>
      </c>
      <c r="BU6" s="56" t="s">
        <v>69</v>
      </c>
      <c r="BV6" s="56" t="s">
        <v>69</v>
      </c>
      <c r="BW6" s="56" t="s">
        <v>69</v>
      </c>
      <c r="BX6" s="56" t="s">
        <v>69</v>
      </c>
      <c r="BY6" s="56" t="s">
        <v>69</v>
      </c>
      <c r="BZ6" s="56" t="s">
        <v>69</v>
      </c>
      <c r="CA6" s="56" t="s">
        <v>69</v>
      </c>
      <c r="CB6" s="56" t="s">
        <v>69</v>
      </c>
      <c r="CC6" s="56" t="s">
        <v>69</v>
      </c>
      <c r="CD6" s="56" t="s">
        <v>69</v>
      </c>
      <c r="CE6" s="56" t="s">
        <v>69</v>
      </c>
      <c r="CF6" s="56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6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7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7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7" t="s">
        <v>69</v>
      </c>
      <c r="DN6" s="56" t="s">
        <v>69</v>
      </c>
      <c r="DO6" s="56" t="s">
        <v>69</v>
      </c>
      <c r="DP6" s="56" t="s">
        <v>69</v>
      </c>
      <c r="DQ6" s="56" t="s">
        <v>69</v>
      </c>
      <c r="DR6" s="56" t="s">
        <v>74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/>
      <c r="AC7" s="28"/>
      <c r="AD7" s="28"/>
      <c r="AE7" s="28" t="s">
        <v>38</v>
      </c>
      <c r="AF7" s="28" t="s">
        <v>38</v>
      </c>
      <c r="AG7" s="28" t="s">
        <v>38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P7" s="56" t="s">
        <v>73</v>
      </c>
      <c r="BQ7" s="56" t="s">
        <v>73</v>
      </c>
      <c r="BR7" s="56" t="s">
        <v>73</v>
      </c>
      <c r="BS7" s="56" t="s">
        <v>73</v>
      </c>
      <c r="BU7" s="56" t="s">
        <v>73</v>
      </c>
      <c r="BV7" s="56" t="s">
        <v>73</v>
      </c>
      <c r="BW7" s="56" t="s">
        <v>73</v>
      </c>
      <c r="BX7" s="56" t="s">
        <v>73</v>
      </c>
      <c r="BY7" s="56" t="s">
        <v>73</v>
      </c>
      <c r="BZ7" s="56" t="s">
        <v>73</v>
      </c>
      <c r="CA7" s="56" t="s">
        <v>73</v>
      </c>
      <c r="CB7" s="56" t="s">
        <v>73</v>
      </c>
      <c r="CC7" s="56" t="s">
        <v>73</v>
      </c>
      <c r="CD7" s="56" t="s">
        <v>73</v>
      </c>
      <c r="CE7" s="56" t="s">
        <v>73</v>
      </c>
      <c r="CF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L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N7" s="56" t="s">
        <v>73</v>
      </c>
      <c r="DO7" s="56" t="s">
        <v>73</v>
      </c>
      <c r="DP7" s="56" t="s">
        <v>73</v>
      </c>
      <c r="DQ7" s="56" t="s">
        <v>73</v>
      </c>
      <c r="DR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/>
      <c r="AC8" s="29"/>
      <c r="AD8" s="29"/>
      <c r="AE8" s="29" t="s">
        <v>39</v>
      </c>
      <c r="AF8" s="29" t="s">
        <v>39</v>
      </c>
      <c r="AG8" s="33" t="s">
        <v>41</v>
      </c>
      <c r="AJ8" s="56" t="s">
        <v>70</v>
      </c>
      <c r="AK8" s="56" t="s">
        <v>70</v>
      </c>
      <c r="AL8" s="56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6" t="s">
        <v>70</v>
      </c>
      <c r="AT8" s="57" t="s">
        <v>70</v>
      </c>
      <c r="AW8" s="56" t="s">
        <v>70</v>
      </c>
      <c r="AX8" s="57" t="s">
        <v>70</v>
      </c>
      <c r="AZ8" s="56" t="s">
        <v>70</v>
      </c>
      <c r="BA8" s="57" t="s">
        <v>70</v>
      </c>
      <c r="BB8" s="56" t="s">
        <v>70</v>
      </c>
      <c r="BC8" s="56" t="s">
        <v>70</v>
      </c>
      <c r="BE8" s="57" t="s">
        <v>70</v>
      </c>
      <c r="BF8" s="57" t="s">
        <v>70</v>
      </c>
      <c r="BG8" s="56" t="s">
        <v>70</v>
      </c>
      <c r="BH8" s="57" t="s">
        <v>70</v>
      </c>
      <c r="BI8" s="56" t="s">
        <v>70</v>
      </c>
      <c r="BJ8" s="56" t="s">
        <v>70</v>
      </c>
      <c r="BK8" s="56" t="s">
        <v>70</v>
      </c>
      <c r="BL8" s="57" t="s">
        <v>70</v>
      </c>
      <c r="BM8" s="57" t="s">
        <v>70</v>
      </c>
      <c r="BN8" s="57" t="s">
        <v>70</v>
      </c>
      <c r="BP8" s="57" t="s">
        <v>70</v>
      </c>
      <c r="BQ8" s="57" t="s">
        <v>70</v>
      </c>
      <c r="BR8" s="57" t="s">
        <v>70</v>
      </c>
      <c r="BS8" s="57" t="s">
        <v>70</v>
      </c>
      <c r="BU8" s="56" t="s">
        <v>70</v>
      </c>
      <c r="BV8" s="57" t="s">
        <v>70</v>
      </c>
      <c r="BW8" s="57" t="s">
        <v>70</v>
      </c>
      <c r="BX8" s="56" t="s">
        <v>70</v>
      </c>
      <c r="BY8" s="57" t="s">
        <v>70</v>
      </c>
      <c r="BZ8" s="57" t="s">
        <v>70</v>
      </c>
      <c r="CA8" s="57" t="s">
        <v>70</v>
      </c>
      <c r="CB8" s="57" t="s">
        <v>70</v>
      </c>
      <c r="CC8" s="57" t="s">
        <v>70</v>
      </c>
      <c r="CD8" s="56" t="s">
        <v>70</v>
      </c>
      <c r="CE8" s="57" t="s">
        <v>70</v>
      </c>
      <c r="CF8" s="57" t="s">
        <v>70</v>
      </c>
      <c r="CG8" s="57" t="s">
        <v>70</v>
      </c>
      <c r="CH8" s="56" t="s">
        <v>70</v>
      </c>
      <c r="CI8" s="57" t="s">
        <v>70</v>
      </c>
      <c r="CJ8" s="57" t="s">
        <v>70</v>
      </c>
      <c r="CK8" s="57" t="s">
        <v>70</v>
      </c>
      <c r="CL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7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N8" s="57" t="s">
        <v>70</v>
      </c>
      <c r="DO8" s="57" t="s">
        <v>70</v>
      </c>
      <c r="DP8" s="57" t="s">
        <v>70</v>
      </c>
      <c r="DQ8" s="57" t="s">
        <v>70</v>
      </c>
      <c r="DR8" s="56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/>
      <c r="AC9" s="17"/>
      <c r="AD9" s="17"/>
      <c r="AE9" s="17" t="s">
        <v>33</v>
      </c>
      <c r="AF9" s="36" t="s">
        <v>43</v>
      </c>
      <c r="AG9" s="36" t="s">
        <v>43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W9" t="s">
        <v>71</v>
      </c>
      <c r="AZ9" t="s">
        <v>71</v>
      </c>
      <c r="BB9" t="s">
        <v>71</v>
      </c>
      <c r="BC9" t="s">
        <v>71</v>
      </c>
      <c r="BG9" t="s">
        <v>71</v>
      </c>
      <c r="BI9" t="s">
        <v>71</v>
      </c>
      <c r="BJ9" t="s">
        <v>71</v>
      </c>
      <c r="BK9" t="s">
        <v>71</v>
      </c>
      <c r="BU9" t="s">
        <v>71</v>
      </c>
      <c r="BX9" t="s">
        <v>71</v>
      </c>
      <c r="CD9" t="s">
        <v>71</v>
      </c>
      <c r="CH9" t="s">
        <v>71</v>
      </c>
      <c r="DR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s="59" t="s">
        <v>76</v>
      </c>
      <c r="AU10" t="s">
        <v>75</v>
      </c>
      <c r="AV10" t="s">
        <v>75</v>
      </c>
      <c r="AW10" t="s">
        <v>75</v>
      </c>
      <c r="AY10" t="s">
        <v>75</v>
      </c>
      <c r="AZ10" t="s">
        <v>75</v>
      </c>
      <c r="BB10" t="s">
        <v>75</v>
      </c>
      <c r="BC10" t="s">
        <v>75</v>
      </c>
      <c r="BD10" t="s">
        <v>75</v>
      </c>
      <c r="BG10" t="s">
        <v>75</v>
      </c>
      <c r="BI10" t="s">
        <v>75</v>
      </c>
      <c r="BJ10" t="s">
        <v>75</v>
      </c>
      <c r="BK10" t="s">
        <v>75</v>
      </c>
      <c r="BO10" t="s">
        <v>75</v>
      </c>
      <c r="BT10" t="s">
        <v>75</v>
      </c>
      <c r="BU10" t="s">
        <v>75</v>
      </c>
      <c r="BX10" t="s">
        <v>75</v>
      </c>
      <c r="CD10" t="s">
        <v>75</v>
      </c>
      <c r="CH10" t="s">
        <v>75</v>
      </c>
      <c r="CU10" t="s">
        <v>75</v>
      </c>
      <c r="CZ10" t="s">
        <v>75</v>
      </c>
      <c r="DH10" t="s">
        <v>75</v>
      </c>
      <c r="DM10" t="s">
        <v>75</v>
      </c>
      <c r="DR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7" t="s">
        <v>37</v>
      </c>
      <c r="J11" s="41">
        <v>8</v>
      </c>
      <c r="AI11" s="43"/>
      <c r="AJ11" s="43" t="s">
        <v>100</v>
      </c>
      <c r="AK11" s="43" t="s">
        <v>176</v>
      </c>
      <c r="AL11" s="43" t="s">
        <v>94</v>
      </c>
      <c r="AM11" s="43" t="s">
        <v>104</v>
      </c>
      <c r="AN11" s="43"/>
      <c r="AO11" s="43" t="s">
        <v>101</v>
      </c>
      <c r="AP11" s="43" t="s">
        <v>234</v>
      </c>
      <c r="AQ11" s="43" t="s">
        <v>98</v>
      </c>
      <c r="AR11" s="43" t="s">
        <v>105</v>
      </c>
      <c r="AS11" s="43"/>
      <c r="AT11" s="43"/>
      <c r="AU11" s="43"/>
      <c r="AV11" s="43"/>
      <c r="AW11" s="43" t="s">
        <v>95</v>
      </c>
      <c r="AX11" s="43"/>
      <c r="AY11" s="43"/>
      <c r="AZ11" s="43" t="s">
        <v>177</v>
      </c>
      <c r="BA11" s="43"/>
      <c r="BB11" s="43" t="s">
        <v>102</v>
      </c>
      <c r="BC11" s="43" t="s">
        <v>235</v>
      </c>
      <c r="BD11" s="43"/>
      <c r="BE11" s="43"/>
      <c r="BF11" s="43"/>
      <c r="BG11" s="43" t="s">
        <v>97</v>
      </c>
      <c r="BH11" s="43"/>
      <c r="BI11" s="43" t="s">
        <v>103</v>
      </c>
      <c r="BJ11" s="43" t="s">
        <v>106</v>
      </c>
      <c r="BK11" s="43" t="s">
        <v>173</v>
      </c>
      <c r="BO11" s="43"/>
      <c r="BT11" s="43"/>
      <c r="BU11" s="43" t="s">
        <v>96</v>
      </c>
      <c r="BX11" s="43" t="s">
        <v>178</v>
      </c>
      <c r="CD11" s="43" t="s">
        <v>175</v>
      </c>
      <c r="CH11" s="43" t="s">
        <v>99</v>
      </c>
      <c r="CU11" s="43"/>
      <c r="CZ11" s="43"/>
      <c r="DH11" s="43"/>
      <c r="DM11" s="43"/>
      <c r="DR11" s="43" t="s">
        <v>93</v>
      </c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20</v>
      </c>
      <c r="G12" s="1">
        <f t="shared" si="1"/>
        <v>30</v>
      </c>
      <c r="I12" s="28" t="s">
        <v>38</v>
      </c>
      <c r="J12" s="42">
        <v>8</v>
      </c>
      <c r="L12" s="43" t="s">
        <v>46</v>
      </c>
      <c r="AP12" s="1"/>
      <c r="AQ12" s="1"/>
      <c r="AR12" s="1"/>
      <c r="AT12" s="1">
        <v>11</v>
      </c>
      <c r="BB12" s="1"/>
      <c r="BI12" s="1"/>
      <c r="BL12" s="1"/>
      <c r="BM12" s="1"/>
      <c r="CG12" s="1">
        <v>50</v>
      </c>
      <c r="DO12" s="1"/>
      <c r="DX12" s="1">
        <v>93</v>
      </c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2" t="s">
        <v>40</v>
      </c>
      <c r="J13" s="45">
        <v>7</v>
      </c>
      <c r="AT13" s="56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7" t="s">
        <v>90</v>
      </c>
      <c r="BA13" s="56" t="s">
        <v>90</v>
      </c>
      <c r="BB13" s="57" t="s">
        <v>90</v>
      </c>
      <c r="BC13" s="57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6" t="s">
        <v>90</v>
      </c>
      <c r="BI13" s="57" t="s">
        <v>90</v>
      </c>
      <c r="BJ13" s="57" t="s">
        <v>90</v>
      </c>
      <c r="BK13" s="57" t="s">
        <v>90</v>
      </c>
      <c r="BL13" s="56" t="s">
        <v>90</v>
      </c>
      <c r="BM13" s="56" t="s">
        <v>90</v>
      </c>
      <c r="BN13" s="56" t="s">
        <v>90</v>
      </c>
      <c r="BO13" s="57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7" t="s">
        <v>90</v>
      </c>
      <c r="BU13" s="57" t="s">
        <v>90</v>
      </c>
      <c r="BV13" s="56" t="s">
        <v>90</v>
      </c>
      <c r="BW13" s="56" t="s">
        <v>90</v>
      </c>
      <c r="BX13" s="57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7" t="s">
        <v>90</v>
      </c>
      <c r="CE13" s="56" t="s">
        <v>90</v>
      </c>
      <c r="CF13" s="56" t="s">
        <v>90</v>
      </c>
      <c r="CG13" s="56" t="s">
        <v>90</v>
      </c>
      <c r="CH13" s="57" t="s">
        <v>90</v>
      </c>
      <c r="CI13" s="56" t="s">
        <v>90</v>
      </c>
      <c r="CJ13" s="56" t="s">
        <v>90</v>
      </c>
      <c r="CK13" s="56" t="s">
        <v>90</v>
      </c>
      <c r="CL13" s="56" t="s">
        <v>90</v>
      </c>
      <c r="CM13" s="56" t="s">
        <v>90</v>
      </c>
      <c r="CN13" s="56" t="s">
        <v>90</v>
      </c>
      <c r="CO13" s="56" t="s">
        <v>90</v>
      </c>
      <c r="CP13" s="56" t="s">
        <v>90</v>
      </c>
      <c r="CQ13" s="56" t="s">
        <v>90</v>
      </c>
      <c r="CR13" s="56" t="s">
        <v>90</v>
      </c>
      <c r="CS13" s="56" t="s">
        <v>90</v>
      </c>
      <c r="CT13" s="56" t="s">
        <v>90</v>
      </c>
      <c r="CU13" s="57" t="s">
        <v>90</v>
      </c>
      <c r="CV13" s="56" t="s">
        <v>90</v>
      </c>
      <c r="CW13" s="56" t="s">
        <v>90</v>
      </c>
      <c r="CX13" s="56" t="s">
        <v>90</v>
      </c>
      <c r="CY13" s="56" t="s">
        <v>90</v>
      </c>
      <c r="CZ13" s="57" t="s">
        <v>90</v>
      </c>
      <c r="DA13" s="56" t="s">
        <v>90</v>
      </c>
      <c r="DB13" s="56" t="s">
        <v>90</v>
      </c>
      <c r="DC13" s="56" t="s">
        <v>90</v>
      </c>
      <c r="DD13" s="56" t="s">
        <v>90</v>
      </c>
      <c r="DE13" s="56" t="s">
        <v>90</v>
      </c>
      <c r="DF13" s="56" t="s">
        <v>90</v>
      </c>
      <c r="DG13" s="56" t="s">
        <v>90</v>
      </c>
      <c r="DH13" s="57" t="s">
        <v>90</v>
      </c>
      <c r="DI13" s="56" t="s">
        <v>90</v>
      </c>
      <c r="DJ13" s="56" t="s">
        <v>90</v>
      </c>
      <c r="DK13" s="56" t="s">
        <v>90</v>
      </c>
      <c r="DL13" s="56" t="s">
        <v>90</v>
      </c>
      <c r="DM13" s="56" t="s">
        <v>90</v>
      </c>
      <c r="DN13" s="56" t="s">
        <v>90</v>
      </c>
      <c r="DO13" s="56" t="s">
        <v>90</v>
      </c>
      <c r="DP13" s="56" t="s">
        <v>90</v>
      </c>
      <c r="DQ13" s="56" t="s">
        <v>90</v>
      </c>
      <c r="DR13" s="57" t="s">
        <v>90</v>
      </c>
      <c r="DS13" s="56" t="s">
        <v>90</v>
      </c>
      <c r="DT13" s="56" t="s">
        <v>90</v>
      </c>
      <c r="DU13" s="56" t="s">
        <v>90</v>
      </c>
      <c r="DV13" s="56" t="s">
        <v>90</v>
      </c>
      <c r="DW13" s="56" t="s">
        <v>90</v>
      </c>
      <c r="DX13" s="56" t="s">
        <v>90</v>
      </c>
    </row>
    <row r="14" spans="1:202" x14ac:dyDescent="0.25">
      <c r="A14" s="36" t="s">
        <v>43</v>
      </c>
      <c r="B14" s="46">
        <v>5</v>
      </c>
      <c r="E14" s="53">
        <v>12</v>
      </c>
      <c r="F14" s="53">
        <f t="shared" si="0"/>
        <v>17.714285714285715</v>
      </c>
      <c r="G14" s="53">
        <f t="shared" si="1"/>
        <v>29.714285714285715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/>
      <c r="AC14" s="14"/>
      <c r="AD14" s="14"/>
      <c r="AE14" s="14">
        <v>1</v>
      </c>
      <c r="AF14" s="14">
        <v>1</v>
      </c>
      <c r="AG14" s="14">
        <v>1</v>
      </c>
      <c r="AT14" s="56" t="s">
        <v>74</v>
      </c>
      <c r="AX14" s="56" t="s">
        <v>74</v>
      </c>
      <c r="BA14" s="56" t="s">
        <v>69</v>
      </c>
      <c r="BE14" s="56" t="s">
        <v>74</v>
      </c>
      <c r="BF14" s="56" t="s">
        <v>74</v>
      </c>
      <c r="BH14" s="56" t="s">
        <v>74</v>
      </c>
      <c r="BL14" s="56" t="s">
        <v>74</v>
      </c>
      <c r="BM14" s="56" t="s">
        <v>74</v>
      </c>
      <c r="BN14" s="56" t="s">
        <v>74</v>
      </c>
      <c r="BP14" s="56" t="s">
        <v>74</v>
      </c>
      <c r="BQ14" s="57" t="s">
        <v>74</v>
      </c>
      <c r="BR14" s="56" t="s">
        <v>69</v>
      </c>
      <c r="BS14" s="56" t="s">
        <v>74</v>
      </c>
      <c r="BV14" s="56" t="s">
        <v>74</v>
      </c>
      <c r="BW14" s="56" t="s">
        <v>74</v>
      </c>
      <c r="BY14" s="56" t="s">
        <v>74</v>
      </c>
      <c r="BZ14" s="57" t="s">
        <v>74</v>
      </c>
      <c r="CA14" s="56" t="s">
        <v>74</v>
      </c>
      <c r="CB14" s="56" t="s">
        <v>74</v>
      </c>
      <c r="CC14" s="57" t="s">
        <v>74</v>
      </c>
      <c r="CE14" s="56" t="s">
        <v>74</v>
      </c>
      <c r="CF14" s="56" t="s">
        <v>74</v>
      </c>
      <c r="CG14" s="56" t="s">
        <v>74</v>
      </c>
      <c r="CI14" s="56" t="s">
        <v>74</v>
      </c>
      <c r="CJ14" s="56" t="s">
        <v>74</v>
      </c>
      <c r="CK14" s="57" t="s">
        <v>74</v>
      </c>
      <c r="CL14" s="56" t="s">
        <v>74</v>
      </c>
      <c r="CM14" s="56" t="s">
        <v>74</v>
      </c>
      <c r="CN14" s="57" t="s">
        <v>74</v>
      </c>
      <c r="CO14" s="56" t="s">
        <v>74</v>
      </c>
      <c r="CP14" s="57" t="s">
        <v>74</v>
      </c>
      <c r="CQ14" s="56" t="s">
        <v>74</v>
      </c>
      <c r="CR14" s="56" t="s">
        <v>74</v>
      </c>
      <c r="CS14" s="56" t="s">
        <v>74</v>
      </c>
      <c r="CT14" s="56" t="s">
        <v>74</v>
      </c>
      <c r="CV14" s="56" t="s">
        <v>74</v>
      </c>
      <c r="CW14" s="56" t="s">
        <v>74</v>
      </c>
      <c r="CX14" s="56" t="s">
        <v>74</v>
      </c>
      <c r="CY14" s="56" t="s">
        <v>74</v>
      </c>
      <c r="DA14" s="56" t="s">
        <v>74</v>
      </c>
      <c r="DB14" s="56" t="s">
        <v>74</v>
      </c>
      <c r="DC14" s="56" t="s">
        <v>74</v>
      </c>
      <c r="DD14" s="56" t="s">
        <v>74</v>
      </c>
      <c r="DE14" s="56" t="s">
        <v>74</v>
      </c>
      <c r="DF14" s="56" t="s">
        <v>74</v>
      </c>
      <c r="DG14" s="57" t="s">
        <v>74</v>
      </c>
      <c r="DI14" s="56" t="s">
        <v>74</v>
      </c>
      <c r="DJ14" s="56" t="s">
        <v>74</v>
      </c>
      <c r="DK14" s="56" t="s">
        <v>74</v>
      </c>
      <c r="DL14" s="57" t="s">
        <v>74</v>
      </c>
      <c r="DM14" s="56" t="s">
        <v>74</v>
      </c>
      <c r="DN14" s="56" t="s">
        <v>74</v>
      </c>
      <c r="DO14" s="56" t="s">
        <v>74</v>
      </c>
      <c r="DP14" s="56" t="s">
        <v>74</v>
      </c>
      <c r="DQ14" s="56" t="s">
        <v>74</v>
      </c>
      <c r="DS14" s="57" t="s">
        <v>74</v>
      </c>
      <c r="DT14" s="56" t="s">
        <v>74</v>
      </c>
      <c r="DU14" s="56" t="s">
        <v>74</v>
      </c>
      <c r="DV14" s="56" t="s">
        <v>74</v>
      </c>
      <c r="DW14" s="57" t="s">
        <v>74</v>
      </c>
      <c r="DX14" s="56" t="s">
        <v>74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/>
      <c r="AC15" s="14"/>
      <c r="AD15" s="14"/>
      <c r="AE15" s="14">
        <v>0</v>
      </c>
      <c r="AF15" s="14">
        <v>0</v>
      </c>
      <c r="AG15" s="14">
        <v>0</v>
      </c>
      <c r="AT15" s="56" t="s">
        <v>73</v>
      </c>
      <c r="AX15" s="56" t="s">
        <v>73</v>
      </c>
      <c r="BA15" s="56" t="s">
        <v>73</v>
      </c>
      <c r="BE15" s="56" t="s">
        <v>73</v>
      </c>
      <c r="BF15" s="56" t="s">
        <v>73</v>
      </c>
      <c r="BH15" s="56" t="s">
        <v>73</v>
      </c>
      <c r="BL15" s="56" t="s">
        <v>73</v>
      </c>
      <c r="BM15" s="56" t="s">
        <v>73</v>
      </c>
      <c r="BN15" s="56" t="s">
        <v>73</v>
      </c>
      <c r="BP15" s="56" t="s">
        <v>73</v>
      </c>
      <c r="BR15" s="56" t="s">
        <v>73</v>
      </c>
      <c r="BS15" s="56" t="s">
        <v>73</v>
      </c>
      <c r="BV15" s="56" t="s">
        <v>73</v>
      </c>
      <c r="BW15" s="56" t="s">
        <v>73</v>
      </c>
      <c r="BY15" s="56" t="s">
        <v>73</v>
      </c>
      <c r="CA15" s="56" t="s">
        <v>73</v>
      </c>
      <c r="CB15" s="56" t="s">
        <v>73</v>
      </c>
      <c r="CE15" s="56" t="s">
        <v>73</v>
      </c>
      <c r="CF15" s="56" t="s">
        <v>73</v>
      </c>
      <c r="CG15" s="56" t="s">
        <v>73</v>
      </c>
      <c r="CI15" s="56" t="s">
        <v>73</v>
      </c>
      <c r="CJ15" s="56" t="s">
        <v>73</v>
      </c>
      <c r="CL15" s="56" t="s">
        <v>73</v>
      </c>
      <c r="CM15" s="56" t="s">
        <v>73</v>
      </c>
      <c r="CO15" s="56" t="s">
        <v>73</v>
      </c>
      <c r="CQ15" s="56" t="s">
        <v>73</v>
      </c>
      <c r="CR15" s="56" t="s">
        <v>73</v>
      </c>
      <c r="CS15" s="56" t="s">
        <v>73</v>
      </c>
      <c r="CT15" s="56" t="s">
        <v>73</v>
      </c>
      <c r="CV15" s="56" t="s">
        <v>73</v>
      </c>
      <c r="CW15" s="56" t="s">
        <v>73</v>
      </c>
      <c r="CX15" s="56" t="s">
        <v>73</v>
      </c>
      <c r="CY15" s="56" t="s">
        <v>73</v>
      </c>
      <c r="DA15" s="56" t="s">
        <v>73</v>
      </c>
      <c r="DB15" s="56" t="s">
        <v>73</v>
      </c>
      <c r="DC15" s="56" t="s">
        <v>73</v>
      </c>
      <c r="DD15" s="56" t="s">
        <v>73</v>
      </c>
      <c r="DE15" s="56" t="s">
        <v>73</v>
      </c>
      <c r="DF15" s="56" t="s">
        <v>73</v>
      </c>
      <c r="DI15" s="56" t="s">
        <v>73</v>
      </c>
      <c r="DJ15" s="56" t="s">
        <v>73</v>
      </c>
      <c r="DK15" s="56" t="s">
        <v>73</v>
      </c>
      <c r="DM15" s="57" t="s">
        <v>73</v>
      </c>
      <c r="DN15" s="56" t="s">
        <v>73</v>
      </c>
      <c r="DO15" s="56" t="s">
        <v>73</v>
      </c>
      <c r="DP15" s="56" t="s">
        <v>73</v>
      </c>
      <c r="DQ15" s="56" t="s">
        <v>73</v>
      </c>
      <c r="DT15" s="56" t="s">
        <v>73</v>
      </c>
      <c r="DU15" s="56" t="s">
        <v>73</v>
      </c>
      <c r="DV15" s="56" t="s">
        <v>73</v>
      </c>
      <c r="DX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5" t="s">
        <v>42</v>
      </c>
      <c r="J16" s="44">
        <v>6</v>
      </c>
      <c r="AT16" s="56" t="s">
        <v>70</v>
      </c>
      <c r="AX16" s="56" t="s">
        <v>70</v>
      </c>
      <c r="BA16" s="57" t="s">
        <v>70</v>
      </c>
      <c r="BE16" s="56" t="s">
        <v>70</v>
      </c>
      <c r="BF16" s="57" t="s">
        <v>70</v>
      </c>
      <c r="BH16" s="56" t="s">
        <v>70</v>
      </c>
      <c r="BL16" s="57" t="s">
        <v>70</v>
      </c>
      <c r="BM16" s="56" t="s">
        <v>70</v>
      </c>
      <c r="BN16" s="57" t="s">
        <v>70</v>
      </c>
      <c r="BP16" s="56" t="s">
        <v>70</v>
      </c>
      <c r="BR16" s="57" t="s">
        <v>70</v>
      </c>
      <c r="BS16" s="56" t="s">
        <v>70</v>
      </c>
      <c r="BV16" s="57" t="s">
        <v>70</v>
      </c>
      <c r="BW16" s="56" t="s">
        <v>70</v>
      </c>
      <c r="BY16" s="56" t="s">
        <v>70</v>
      </c>
      <c r="CA16" s="56" t="s">
        <v>70</v>
      </c>
      <c r="CB16" s="57" t="s">
        <v>70</v>
      </c>
      <c r="CE16" s="57" t="s">
        <v>70</v>
      </c>
      <c r="CF16" s="57" t="s">
        <v>70</v>
      </c>
      <c r="CG16" s="56" t="s">
        <v>70</v>
      </c>
      <c r="CI16" s="56" t="s">
        <v>70</v>
      </c>
      <c r="CJ16" s="56" t="s">
        <v>70</v>
      </c>
      <c r="CL16" s="56" t="s">
        <v>70</v>
      </c>
      <c r="CM16" s="57" t="s">
        <v>70</v>
      </c>
      <c r="CO16" s="57" t="s">
        <v>70</v>
      </c>
      <c r="CQ16" s="57" t="s">
        <v>70</v>
      </c>
      <c r="CR16" s="56" t="s">
        <v>70</v>
      </c>
      <c r="CS16" s="57" t="s">
        <v>70</v>
      </c>
      <c r="CT16" s="57" t="s">
        <v>70</v>
      </c>
      <c r="CV16" s="57" t="s">
        <v>70</v>
      </c>
      <c r="CW16" s="57" t="s">
        <v>70</v>
      </c>
      <c r="CX16" s="57" t="s">
        <v>70</v>
      </c>
      <c r="CY16" s="57" t="s">
        <v>70</v>
      </c>
      <c r="DA16" s="57" t="s">
        <v>70</v>
      </c>
      <c r="DB16" s="57" t="s">
        <v>70</v>
      </c>
      <c r="DC16" s="57" t="s">
        <v>70</v>
      </c>
      <c r="DD16" s="57" t="s">
        <v>70</v>
      </c>
      <c r="DE16" s="56" t="s">
        <v>70</v>
      </c>
      <c r="DF16" s="57" t="s">
        <v>70</v>
      </c>
      <c r="DI16" s="57" t="s">
        <v>70</v>
      </c>
      <c r="DJ16" s="57" t="s">
        <v>70</v>
      </c>
      <c r="DK16" s="57" t="s">
        <v>70</v>
      </c>
      <c r="DN16" s="57" t="s">
        <v>70</v>
      </c>
      <c r="DO16" s="56" t="s">
        <v>70</v>
      </c>
      <c r="DP16" s="57" t="s">
        <v>70</v>
      </c>
      <c r="DQ16" s="57" t="s">
        <v>70</v>
      </c>
      <c r="DT16" s="57" t="s">
        <v>70</v>
      </c>
      <c r="DU16" s="57" t="s">
        <v>70</v>
      </c>
      <c r="DV16" s="57" t="s">
        <v>70</v>
      </c>
      <c r="DX16" s="56" t="s">
        <v>70</v>
      </c>
    </row>
    <row r="17" spans="1:128" x14ac:dyDescent="0.25">
      <c r="A17" s="32" t="s">
        <v>40</v>
      </c>
      <c r="B17" s="45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17" t="s">
        <v>33</v>
      </c>
      <c r="J17" s="18">
        <v>5</v>
      </c>
      <c r="L17" s="43" t="s">
        <v>47</v>
      </c>
      <c r="AT17" t="s">
        <v>71</v>
      </c>
      <c r="AX17" t="s">
        <v>71</v>
      </c>
      <c r="BE17" t="s">
        <v>71</v>
      </c>
      <c r="BH17" t="s">
        <v>71</v>
      </c>
      <c r="BM17" t="s">
        <v>71</v>
      </c>
      <c r="BP17" t="s">
        <v>71</v>
      </c>
      <c r="BS17" t="s">
        <v>71</v>
      </c>
      <c r="BW17" t="s">
        <v>71</v>
      </c>
      <c r="BY17" t="s">
        <v>71</v>
      </c>
      <c r="CA17" t="s">
        <v>71</v>
      </c>
      <c r="CG17" t="s">
        <v>71</v>
      </c>
      <c r="CI17" t="s">
        <v>71</v>
      </c>
      <c r="CJ17" t="s">
        <v>71</v>
      </c>
      <c r="CL17" t="s">
        <v>71</v>
      </c>
      <c r="CR17" t="s">
        <v>71</v>
      </c>
      <c r="DE17" t="s">
        <v>71</v>
      </c>
      <c r="DO17" t="s">
        <v>71</v>
      </c>
      <c r="DX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6" t="s">
        <v>43</v>
      </c>
      <c r="J18" s="46">
        <v>5</v>
      </c>
      <c r="AT18" t="s">
        <v>75</v>
      </c>
      <c r="AX18" t="s">
        <v>75</v>
      </c>
      <c r="BA18" s="59" t="s">
        <v>76</v>
      </c>
      <c r="BE18" t="s">
        <v>75</v>
      </c>
      <c r="BH18" t="s">
        <v>75</v>
      </c>
      <c r="BM18" t="s">
        <v>75</v>
      </c>
      <c r="BP18" t="s">
        <v>75</v>
      </c>
      <c r="BQ18" t="s">
        <v>75</v>
      </c>
      <c r="BS18" t="s">
        <v>75</v>
      </c>
      <c r="BW18" t="s">
        <v>75</v>
      </c>
      <c r="BY18" t="s">
        <v>75</v>
      </c>
      <c r="BZ18" t="s">
        <v>75</v>
      </c>
      <c r="CA18" t="s">
        <v>75</v>
      </c>
      <c r="CC18" t="s">
        <v>75</v>
      </c>
      <c r="CG18" t="s">
        <v>75</v>
      </c>
      <c r="CI18" t="s">
        <v>75</v>
      </c>
      <c r="CJ18" t="s">
        <v>75</v>
      </c>
      <c r="CK18" t="s">
        <v>75</v>
      </c>
      <c r="CL18" t="s">
        <v>75</v>
      </c>
      <c r="CN18" t="s">
        <v>75</v>
      </c>
      <c r="CP18" t="s">
        <v>75</v>
      </c>
      <c r="CR18" t="s">
        <v>75</v>
      </c>
      <c r="DE18" t="s">
        <v>75</v>
      </c>
      <c r="DG18" t="s">
        <v>75</v>
      </c>
      <c r="DL18" t="s">
        <v>75</v>
      </c>
      <c r="DO18" t="s">
        <v>75</v>
      </c>
      <c r="DS18" t="s">
        <v>75</v>
      </c>
      <c r="DW18" t="s">
        <v>75</v>
      </c>
      <c r="DX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AF19-1</f>
        <v>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>
        <v>10</v>
      </c>
      <c r="AG19" s="14" t="s">
        <v>49</v>
      </c>
      <c r="AT19" s="43" t="s">
        <v>96</v>
      </c>
      <c r="AU19" s="43"/>
      <c r="AV19" s="43"/>
      <c r="AW19" s="43"/>
      <c r="AX19" s="43" t="s">
        <v>104</v>
      </c>
      <c r="AY19" s="43"/>
      <c r="AZ19" s="43"/>
      <c r="BA19" s="43"/>
      <c r="BB19" s="43"/>
      <c r="BC19" s="43"/>
      <c r="BD19" s="43"/>
      <c r="BE19" s="43" t="s">
        <v>94</v>
      </c>
      <c r="BF19" s="43"/>
      <c r="BG19" s="43"/>
      <c r="BH19" s="43" t="s">
        <v>173</v>
      </c>
      <c r="BI19" s="43"/>
      <c r="BL19" s="43"/>
      <c r="BM19" s="43" t="s">
        <v>177</v>
      </c>
      <c r="BP19" s="43" t="s">
        <v>175</v>
      </c>
      <c r="BR19" s="43"/>
      <c r="BS19" s="43" t="s">
        <v>102</v>
      </c>
      <c r="BW19" s="43" t="s">
        <v>101</v>
      </c>
      <c r="BY19" s="43" t="s">
        <v>95</v>
      </c>
      <c r="CA19" s="43" t="s">
        <v>97</v>
      </c>
      <c r="CG19" s="43" t="s">
        <v>234</v>
      </c>
      <c r="CI19" s="43" t="s">
        <v>93</v>
      </c>
      <c r="CJ19" s="43" t="s">
        <v>99</v>
      </c>
      <c r="CL19" s="43" t="s">
        <v>178</v>
      </c>
      <c r="CR19" s="43" t="s">
        <v>103</v>
      </c>
      <c r="DE19" s="43" t="s">
        <v>98</v>
      </c>
      <c r="DO19" s="43" t="s">
        <v>105</v>
      </c>
      <c r="DX19" s="43" t="s">
        <v>105</v>
      </c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9" t="s">
        <v>45</v>
      </c>
      <c r="J20" s="48">
        <v>4</v>
      </c>
      <c r="AW20" s="1"/>
      <c r="BA20" s="1">
        <v>18</v>
      </c>
      <c r="BB20" s="1"/>
      <c r="BF20" s="1"/>
      <c r="BK20" s="1"/>
      <c r="BX20" s="1"/>
      <c r="BZ20" s="1"/>
      <c r="CC20" s="1"/>
      <c r="DB20" s="1">
        <v>71</v>
      </c>
    </row>
    <row r="21" spans="1:128" x14ac:dyDescent="0.25">
      <c r="B21" s="1">
        <f>SUM(B3:B20)</f>
        <v>220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7" t="s">
        <v>90</v>
      </c>
      <c r="BK21" s="57" t="s">
        <v>90</v>
      </c>
      <c r="BL21" s="56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7" t="s">
        <v>90</v>
      </c>
      <c r="BR21" s="57" t="s">
        <v>90</v>
      </c>
      <c r="BS21" s="57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  <c r="CA21" s="57" t="s">
        <v>90</v>
      </c>
      <c r="CB21" s="56" t="s">
        <v>90</v>
      </c>
      <c r="CC21" s="56" t="s">
        <v>90</v>
      </c>
      <c r="CD21" s="56" t="s">
        <v>90</v>
      </c>
      <c r="CE21" s="57" t="s">
        <v>90</v>
      </c>
      <c r="CF21" s="56" t="s">
        <v>90</v>
      </c>
      <c r="CG21" s="57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  <c r="CZ21" s="56" t="s">
        <v>90</v>
      </c>
      <c r="DA21" s="56" t="s">
        <v>90</v>
      </c>
      <c r="DB21" s="56" t="s">
        <v>90</v>
      </c>
    </row>
    <row r="22" spans="1:128" x14ac:dyDescent="0.25">
      <c r="L22">
        <f ca="1">INT(RAND()*18)+1</f>
        <v>2</v>
      </c>
      <c r="BF22" s="56" t="s">
        <v>77</v>
      </c>
      <c r="BL22" s="56" t="s">
        <v>77</v>
      </c>
      <c r="BT22" s="56" t="s">
        <v>77</v>
      </c>
      <c r="BU22" s="56" t="s">
        <v>77</v>
      </c>
      <c r="BV22" s="56" t="s">
        <v>77</v>
      </c>
      <c r="BW22" s="56" t="s">
        <v>77</v>
      </c>
      <c r="BX22" s="56" t="s">
        <v>77</v>
      </c>
      <c r="BY22" s="56" t="s">
        <v>77</v>
      </c>
      <c r="BZ22" s="57" t="s">
        <v>77</v>
      </c>
      <c r="CB22" s="56" t="s">
        <v>77</v>
      </c>
      <c r="CC22" s="56" t="s">
        <v>77</v>
      </c>
      <c r="CD22" s="56" t="s">
        <v>77</v>
      </c>
      <c r="CF22" s="57" t="s">
        <v>77</v>
      </c>
      <c r="CH22" s="56" t="s">
        <v>77</v>
      </c>
      <c r="CI22" s="56" t="s">
        <v>77</v>
      </c>
      <c r="CJ22" s="56" t="s">
        <v>77</v>
      </c>
      <c r="CK22" s="57" t="s">
        <v>77</v>
      </c>
      <c r="CL22" s="56" t="s">
        <v>77</v>
      </c>
      <c r="CM22" s="56" t="s">
        <v>77</v>
      </c>
      <c r="CN22" s="56" t="s">
        <v>77</v>
      </c>
      <c r="CO22" s="56" t="s">
        <v>77</v>
      </c>
      <c r="CP22" s="56" t="s">
        <v>77</v>
      </c>
      <c r="CQ22" s="57" t="s">
        <v>77</v>
      </c>
      <c r="CR22" s="56" t="s">
        <v>77</v>
      </c>
      <c r="CS22" s="56" t="s">
        <v>77</v>
      </c>
      <c r="CT22" s="56" t="s">
        <v>77</v>
      </c>
      <c r="CU22" s="56" t="s">
        <v>77</v>
      </c>
      <c r="CV22" s="57" t="s">
        <v>77</v>
      </c>
      <c r="CW22" s="56" t="s">
        <v>77</v>
      </c>
      <c r="CX22" s="56" t="s">
        <v>77</v>
      </c>
      <c r="CY22" s="56" t="s">
        <v>77</v>
      </c>
      <c r="CZ22" s="56" t="s">
        <v>77</v>
      </c>
      <c r="DA22" s="56" t="s">
        <v>77</v>
      </c>
      <c r="DB22" s="56" t="s">
        <v>77</v>
      </c>
    </row>
    <row r="23" spans="1:12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F23" s="56" t="s">
        <v>73</v>
      </c>
      <c r="BL23" s="57" t="s">
        <v>73</v>
      </c>
      <c r="BT23" s="56" t="s">
        <v>73</v>
      </c>
      <c r="BU23" s="56" t="s">
        <v>73</v>
      </c>
      <c r="BV23" s="56" t="s">
        <v>73</v>
      </c>
      <c r="BW23" s="56" t="s">
        <v>73</v>
      </c>
      <c r="BX23" s="56" t="s">
        <v>73</v>
      </c>
      <c r="BY23" s="56" t="s">
        <v>73</v>
      </c>
      <c r="CB23" s="56" t="s">
        <v>73</v>
      </c>
      <c r="CC23" s="56" t="s">
        <v>73</v>
      </c>
      <c r="CD23" s="56" t="s">
        <v>73</v>
      </c>
      <c r="CH23" s="56" t="s">
        <v>73</v>
      </c>
      <c r="CI23" s="56" t="s">
        <v>73</v>
      </c>
      <c r="CJ23" s="57" t="s">
        <v>73</v>
      </c>
      <c r="CL23" s="56" t="s">
        <v>73</v>
      </c>
      <c r="CM23" s="57" t="s">
        <v>73</v>
      </c>
      <c r="CN23" s="56" t="s">
        <v>73</v>
      </c>
      <c r="CO23" s="56" t="s">
        <v>73</v>
      </c>
      <c r="CP23" s="56" t="s">
        <v>73</v>
      </c>
      <c r="CR23" s="56" t="s">
        <v>73</v>
      </c>
      <c r="CS23" s="56" t="s">
        <v>73</v>
      </c>
      <c r="CT23" s="56" t="s">
        <v>73</v>
      </c>
      <c r="CU23" s="56" t="s">
        <v>73</v>
      </c>
      <c r="CW23" s="56" t="s">
        <v>73</v>
      </c>
      <c r="CX23" s="56" t="s">
        <v>73</v>
      </c>
      <c r="CY23" s="56" t="s">
        <v>73</v>
      </c>
      <c r="CZ23" s="56" t="s">
        <v>73</v>
      </c>
      <c r="DA23" s="56" t="s">
        <v>73</v>
      </c>
      <c r="DB23" s="56" t="s">
        <v>73</v>
      </c>
    </row>
    <row r="24" spans="1:128" x14ac:dyDescent="0.25">
      <c r="I24" s="5" t="s">
        <v>28</v>
      </c>
      <c r="J24" s="6">
        <f t="shared" ref="J24:J42" si="3">COUNTIF(Randomized,I24)</f>
        <v>21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F24" s="40" t="s">
        <v>28</v>
      </c>
      <c r="AG24" s="40" t="s">
        <v>28</v>
      </c>
      <c r="BF24" s="56" t="s">
        <v>70</v>
      </c>
      <c r="BT24" s="56" t="s">
        <v>70</v>
      </c>
      <c r="BU24" s="56" t="s">
        <v>70</v>
      </c>
      <c r="BV24" s="56" t="s">
        <v>70</v>
      </c>
      <c r="BW24" s="56" t="s">
        <v>70</v>
      </c>
      <c r="BX24" s="56" t="s">
        <v>70</v>
      </c>
      <c r="BY24" s="56" t="s">
        <v>70</v>
      </c>
      <c r="CB24" s="56" t="s">
        <v>70</v>
      </c>
      <c r="CC24" s="57" t="s">
        <v>70</v>
      </c>
      <c r="CD24" s="57" t="s">
        <v>70</v>
      </c>
      <c r="CH24" s="57" t="s">
        <v>70</v>
      </c>
      <c r="CI24" s="57" t="s">
        <v>70</v>
      </c>
      <c r="CL24" s="57" t="s">
        <v>70</v>
      </c>
      <c r="CN24" s="57" t="s">
        <v>70</v>
      </c>
      <c r="CO24" s="57" t="s">
        <v>70</v>
      </c>
      <c r="CP24" s="57" t="s">
        <v>70</v>
      </c>
      <c r="CR24" s="57" t="s">
        <v>70</v>
      </c>
      <c r="CS24" s="57" t="s">
        <v>70</v>
      </c>
      <c r="CT24" s="57" t="s">
        <v>70</v>
      </c>
      <c r="CU24" s="57" t="s">
        <v>70</v>
      </c>
      <c r="CW24" s="57" t="s">
        <v>70</v>
      </c>
      <c r="CX24" s="56" t="s">
        <v>70</v>
      </c>
      <c r="CY24" s="57" t="s">
        <v>70</v>
      </c>
      <c r="CZ24" s="57" t="s">
        <v>70</v>
      </c>
      <c r="DA24" s="57" t="s">
        <v>70</v>
      </c>
      <c r="DB24" s="56" t="s">
        <v>70</v>
      </c>
    </row>
    <row r="25" spans="1:128" x14ac:dyDescent="0.25">
      <c r="I25" s="11" t="s">
        <v>30</v>
      </c>
      <c r="J25" s="12">
        <f t="shared" si="3"/>
        <v>21</v>
      </c>
      <c r="K25" s="1">
        <f t="shared" ref="K25:K41" si="4">J4-J25</f>
        <v>0</v>
      </c>
      <c r="L25" s="14">
        <v>2</v>
      </c>
      <c r="M25" s="40" t="s">
        <v>35</v>
      </c>
      <c r="N25" s="40" t="s">
        <v>33</v>
      </c>
      <c r="O25" s="40" t="s">
        <v>34</v>
      </c>
      <c r="P25" s="40" t="s">
        <v>44</v>
      </c>
      <c r="Q25" s="40" t="s">
        <v>31</v>
      </c>
      <c r="R25" s="40" t="s">
        <v>32</v>
      </c>
      <c r="S25" s="40" t="s">
        <v>29</v>
      </c>
      <c r="T25" s="40" t="s">
        <v>40</v>
      </c>
      <c r="U25" s="40" t="s">
        <v>37</v>
      </c>
      <c r="V25" s="40" t="s">
        <v>39</v>
      </c>
      <c r="W25" s="40" t="s">
        <v>30</v>
      </c>
      <c r="X25" s="40" t="s">
        <v>36</v>
      </c>
      <c r="Y25" s="40" t="s">
        <v>45</v>
      </c>
      <c r="Z25" s="40" t="s">
        <v>29</v>
      </c>
      <c r="AA25" s="40" t="s">
        <v>30</v>
      </c>
      <c r="AB25" s="40" t="s">
        <v>172</v>
      </c>
      <c r="AC25" s="40" t="s">
        <v>43</v>
      </c>
      <c r="AD25" s="40" t="s">
        <v>41</v>
      </c>
      <c r="AE25" s="40" t="s">
        <v>42</v>
      </c>
      <c r="AF25" s="40" t="s">
        <v>30</v>
      </c>
      <c r="AG25" s="40" t="s">
        <v>38</v>
      </c>
      <c r="BF25" t="s">
        <v>71</v>
      </c>
      <c r="BT25" t="s">
        <v>71</v>
      </c>
      <c r="BU25" t="s">
        <v>71</v>
      </c>
      <c r="BV25" t="s">
        <v>71</v>
      </c>
      <c r="BW25" t="s">
        <v>71</v>
      </c>
      <c r="BX25" t="s">
        <v>71</v>
      </c>
      <c r="BY25" t="s">
        <v>71</v>
      </c>
      <c r="CB25" t="s">
        <v>71</v>
      </c>
      <c r="CX25" t="s">
        <v>71</v>
      </c>
      <c r="DB25" t="s">
        <v>71</v>
      </c>
    </row>
    <row r="26" spans="1:128" x14ac:dyDescent="0.25">
      <c r="I26" s="24" t="s">
        <v>29</v>
      </c>
      <c r="J26" s="25">
        <f t="shared" si="3"/>
        <v>4</v>
      </c>
      <c r="K26" s="1">
        <f t="shared" si="4"/>
        <v>8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 t="s">
        <v>30</v>
      </c>
      <c r="U26" s="40" t="s">
        <v>30</v>
      </c>
      <c r="V26" s="40" t="s">
        <v>30</v>
      </c>
      <c r="W26" s="40"/>
      <c r="X26" s="40" t="s">
        <v>30</v>
      </c>
      <c r="Y26" s="40" t="s">
        <v>30</v>
      </c>
      <c r="Z26" s="40" t="s">
        <v>30</v>
      </c>
      <c r="AA26" s="40"/>
      <c r="AB26" s="40" t="s">
        <v>30</v>
      </c>
      <c r="AC26" s="40" t="s">
        <v>30</v>
      </c>
      <c r="AD26" s="40" t="s">
        <v>30</v>
      </c>
      <c r="AE26" s="40" t="s">
        <v>30</v>
      </c>
      <c r="AF26" s="40"/>
      <c r="AG26" s="40" t="s">
        <v>30</v>
      </c>
      <c r="BF26" t="s">
        <v>75</v>
      </c>
      <c r="BL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B26" t="s">
        <v>75</v>
      </c>
      <c r="CC26" s="59" t="s">
        <v>76</v>
      </c>
      <c r="CF26" t="s">
        <v>75</v>
      </c>
      <c r="CX26" t="s">
        <v>75</v>
      </c>
      <c r="DB26" t="s">
        <v>75</v>
      </c>
    </row>
    <row r="27" spans="1:128" x14ac:dyDescent="0.25">
      <c r="I27" s="15" t="s">
        <v>31</v>
      </c>
      <c r="J27" s="19">
        <f t="shared" si="3"/>
        <v>2</v>
      </c>
      <c r="K27" s="1">
        <f t="shared" si="4"/>
        <v>8</v>
      </c>
      <c r="L27" s="14">
        <v>4</v>
      </c>
      <c r="M27" s="40" t="s">
        <v>32</v>
      </c>
      <c r="N27" s="40" t="s">
        <v>42</v>
      </c>
      <c r="O27" s="40" t="s">
        <v>29</v>
      </c>
      <c r="P27" s="40" t="s">
        <v>35</v>
      </c>
      <c r="Q27" s="40" t="s">
        <v>37</v>
      </c>
      <c r="R27" s="40" t="s">
        <v>38</v>
      </c>
      <c r="S27" s="40" t="s">
        <v>41</v>
      </c>
      <c r="T27" s="40" t="s">
        <v>31</v>
      </c>
      <c r="U27" s="40" t="s">
        <v>40</v>
      </c>
      <c r="V27" s="40" t="s">
        <v>45</v>
      </c>
      <c r="W27" s="40"/>
      <c r="X27" s="40" t="s">
        <v>34</v>
      </c>
      <c r="Y27" s="40" t="s">
        <v>43</v>
      </c>
      <c r="Z27" s="40" t="s">
        <v>172</v>
      </c>
      <c r="AA27" s="40"/>
      <c r="AB27" s="40" t="s">
        <v>44</v>
      </c>
      <c r="AC27" s="40" t="s">
        <v>39</v>
      </c>
      <c r="AD27" s="40" t="s">
        <v>36</v>
      </c>
      <c r="AE27" s="40" t="s">
        <v>33</v>
      </c>
      <c r="AF27" s="40"/>
      <c r="AG27" s="40" t="s">
        <v>29</v>
      </c>
      <c r="AW27" s="43"/>
      <c r="AX27" s="43"/>
      <c r="AY27" s="43"/>
      <c r="AZ27" s="43"/>
      <c r="BA27" s="43"/>
      <c r="BB27" s="43"/>
      <c r="BC27" s="43"/>
      <c r="BD27" s="43"/>
      <c r="BE27" s="43"/>
      <c r="BF27" s="43" t="s">
        <v>102</v>
      </c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 t="s">
        <v>97</v>
      </c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I28" s="16" t="s">
        <v>32</v>
      </c>
      <c r="J28" s="22">
        <f t="shared" si="3"/>
        <v>2</v>
      </c>
      <c r="K28" s="1">
        <f t="shared" si="4"/>
        <v>8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128" x14ac:dyDescent="0.25">
      <c r="I29" s="20" t="s">
        <v>34</v>
      </c>
      <c r="J29" s="26">
        <f t="shared" si="3"/>
        <v>2</v>
      </c>
      <c r="K29" s="1">
        <f t="shared" si="4"/>
        <v>8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8" x14ac:dyDescent="0.25">
      <c r="I30" s="21" t="s">
        <v>35</v>
      </c>
      <c r="J30" s="31">
        <f t="shared" si="3"/>
        <v>2</v>
      </c>
      <c r="K30" s="1">
        <f t="shared" si="4"/>
        <v>8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8" x14ac:dyDescent="0.25">
      <c r="I31" s="23" t="s">
        <v>36</v>
      </c>
      <c r="J31" s="37">
        <f t="shared" si="3"/>
        <v>2</v>
      </c>
      <c r="K31" s="1">
        <f t="shared" si="4"/>
        <v>6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128" x14ac:dyDescent="0.25">
      <c r="I32" s="27" t="s">
        <v>37</v>
      </c>
      <c r="J32" s="41">
        <f t="shared" si="3"/>
        <v>2</v>
      </c>
      <c r="K32" s="1">
        <f t="shared" si="4"/>
        <v>6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2</v>
      </c>
      <c r="K33" s="1">
        <f t="shared" si="4"/>
        <v>6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2</v>
      </c>
      <c r="K34" s="1">
        <f t="shared" si="4"/>
        <v>5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2</v>
      </c>
      <c r="K35" s="1">
        <f t="shared" si="4"/>
        <v>4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2</v>
      </c>
      <c r="K36" s="1">
        <f t="shared" si="4"/>
        <v>4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2</v>
      </c>
      <c r="K37" s="1">
        <f t="shared" si="4"/>
        <v>4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2</v>
      </c>
      <c r="K38" s="1">
        <f t="shared" si="4"/>
        <v>3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2</v>
      </c>
      <c r="K39" s="1">
        <f t="shared" si="4"/>
        <v>3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2</v>
      </c>
      <c r="K40" s="1">
        <f t="shared" si="4"/>
        <v>3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2</v>
      </c>
      <c r="K41" s="1">
        <f t="shared" si="4"/>
        <v>2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2</v>
      </c>
      <c r="K42" s="1">
        <f>6-J42</f>
        <v>4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39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89" priority="1" stopIfTrue="1">
      <formula>(M3=$A$3)</formula>
    </cfRule>
    <cfRule type="expression" dxfId="88" priority="2" stopIfTrue="1">
      <formula>(M3=$A$4)</formula>
    </cfRule>
    <cfRule type="expression" dxfId="87" priority="3" stopIfTrue="1">
      <formula>(M3=$A$5)</formula>
    </cfRule>
    <cfRule type="expression" dxfId="86" priority="4" stopIfTrue="1">
      <formula>(M3=$A$6)</formula>
    </cfRule>
    <cfRule type="expression" dxfId="85" priority="5" stopIfTrue="1">
      <formula>(M3=$A$7)</formula>
    </cfRule>
    <cfRule type="expression" dxfId="84" priority="6" stopIfTrue="1">
      <formula>(M3=$A$8)</formula>
    </cfRule>
    <cfRule type="expression" dxfId="83" priority="7" stopIfTrue="1">
      <formula>(M3=$A$9)</formula>
    </cfRule>
    <cfRule type="expression" dxfId="82" priority="8" stopIfTrue="1">
      <formula>(M3=$A$10)</formula>
    </cfRule>
    <cfRule type="expression" dxfId="81" priority="9" stopIfTrue="1">
      <formula>(M3=$A$11)</formula>
    </cfRule>
    <cfRule type="expression" dxfId="80" priority="10" stopIfTrue="1">
      <formula>(M3=$A$12)</formula>
    </cfRule>
    <cfRule type="expression" dxfId="79" priority="11" stopIfTrue="1">
      <formula>(M3=$A$13)</formula>
    </cfRule>
    <cfRule type="expression" dxfId="78" priority="12" stopIfTrue="1">
      <formula>(M3=$A$14)</formula>
    </cfRule>
    <cfRule type="expression" dxfId="77" priority="13" stopIfTrue="1">
      <formula>(M3=$A$15)</formula>
    </cfRule>
    <cfRule type="expression" dxfId="76" priority="14" stopIfTrue="1">
      <formula>(M3=$A$16)</formula>
    </cfRule>
    <cfRule type="expression" dxfId="75" priority="15" stopIfTrue="1">
      <formula>(M3=$A$17)</formula>
    </cfRule>
    <cfRule type="expression" dxfId="74" priority="16" stopIfTrue="1">
      <formula>(M3=$A$18)</formula>
    </cfRule>
    <cfRule type="expression" dxfId="73" priority="17" stopIfTrue="1">
      <formula>(M3=$A$19)</formula>
    </cfRule>
    <cfRule type="expression" dxfId="72" priority="18" stopIfTrue="1">
      <formula>(M3=$A$20)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EBEF-2C62-43E4-887A-7D8AE15FD7AD}">
  <dimension ref="A1:GQ108"/>
  <sheetViews>
    <sheetView topLeftCell="AC1" workbookViewId="0">
      <pane xSplit="2" ySplit="4" topLeftCell="BT89" activePane="bottomRight" state="frozen"/>
      <selection activeCell="AC1" sqref="AC1"/>
      <selection pane="topRight" activeCell="AE1" sqref="AE1"/>
      <selection pane="bottomLeft" activeCell="AC5" sqref="AC5"/>
      <selection pane="bottomRight" activeCell="BT92" sqref="BT9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99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99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99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40</v>
      </c>
      <c r="AG3" s="40" t="s">
        <v>39</v>
      </c>
      <c r="AH3" s="40" t="s">
        <v>42</v>
      </c>
      <c r="AI3" s="40" t="s">
        <v>32</v>
      </c>
      <c r="AJ3" s="40" t="s">
        <v>43</v>
      </c>
      <c r="AK3" s="40" t="s">
        <v>172</v>
      </c>
      <c r="AL3" s="40" t="s">
        <v>40</v>
      </c>
      <c r="AM3" s="40" t="s">
        <v>36</v>
      </c>
      <c r="AN3" s="40" t="s">
        <v>29</v>
      </c>
      <c r="AO3" s="40" t="s">
        <v>31</v>
      </c>
      <c r="AP3" s="40" t="s">
        <v>28</v>
      </c>
      <c r="AQ3" s="40" t="s">
        <v>35</v>
      </c>
      <c r="AR3" s="40" t="s">
        <v>32</v>
      </c>
      <c r="AS3" s="40" t="s">
        <v>29</v>
      </c>
      <c r="AT3" s="40" t="s">
        <v>42</v>
      </c>
      <c r="AU3" s="40" t="s">
        <v>41</v>
      </c>
      <c r="AV3" s="40" t="s">
        <v>28</v>
      </c>
      <c r="AW3" s="40" t="s">
        <v>41</v>
      </c>
      <c r="AX3" s="40" t="s">
        <v>43</v>
      </c>
      <c r="AY3" s="40" t="s">
        <v>30</v>
      </c>
      <c r="AZ3" s="40" t="s">
        <v>42</v>
      </c>
      <c r="BA3" s="40" t="s">
        <v>172</v>
      </c>
      <c r="BB3" s="40" t="s">
        <v>41</v>
      </c>
      <c r="BC3" s="40" t="s">
        <v>35</v>
      </c>
      <c r="BD3" s="40" t="s">
        <v>38</v>
      </c>
      <c r="BE3" s="40" t="s">
        <v>36</v>
      </c>
      <c r="BF3" s="40" t="s">
        <v>31</v>
      </c>
      <c r="BG3" s="40" t="s">
        <v>29</v>
      </c>
      <c r="BH3" s="40" t="s">
        <v>29</v>
      </c>
      <c r="BI3" s="40" t="s">
        <v>33</v>
      </c>
      <c r="BJ3" s="40" t="s">
        <v>172</v>
      </c>
      <c r="BK3" s="40" t="s">
        <v>38</v>
      </c>
      <c r="BL3" s="40" t="s">
        <v>28</v>
      </c>
      <c r="BM3" s="40" t="s">
        <v>32</v>
      </c>
      <c r="BN3" s="40" t="s">
        <v>29</v>
      </c>
      <c r="BO3" s="40" t="s">
        <v>29</v>
      </c>
      <c r="BP3" s="40" t="s">
        <v>33</v>
      </c>
      <c r="BQ3" s="40" t="s">
        <v>42</v>
      </c>
      <c r="BR3" s="40" t="s">
        <v>33</v>
      </c>
      <c r="BS3" s="40" t="s">
        <v>29</v>
      </c>
      <c r="BT3" s="40" t="s">
        <v>36</v>
      </c>
      <c r="BU3" s="40" t="s">
        <v>34</v>
      </c>
      <c r="BV3" s="40" t="s">
        <v>28</v>
      </c>
      <c r="BW3" s="40" t="s">
        <v>39</v>
      </c>
      <c r="BX3" s="40" t="s">
        <v>35</v>
      </c>
      <c r="BY3" s="40" t="s">
        <v>38</v>
      </c>
      <c r="BZ3" s="40" t="s">
        <v>32</v>
      </c>
      <c r="CA3" s="40" t="s">
        <v>32</v>
      </c>
      <c r="CB3" s="40" t="s">
        <v>44</v>
      </c>
      <c r="CC3" s="40" t="s">
        <v>42</v>
      </c>
      <c r="CD3" s="40" t="s">
        <v>29</v>
      </c>
      <c r="CE3" s="40" t="s">
        <v>37</v>
      </c>
      <c r="CF3" s="40" t="s">
        <v>39</v>
      </c>
      <c r="CG3" s="40" t="s">
        <v>33</v>
      </c>
      <c r="CH3" s="40" t="s">
        <v>37</v>
      </c>
      <c r="CI3" s="40" t="s">
        <v>44</v>
      </c>
      <c r="CJ3" s="40" t="s">
        <v>31</v>
      </c>
      <c r="CK3" s="40" t="s">
        <v>44</v>
      </c>
      <c r="CL3" s="40" t="s">
        <v>39</v>
      </c>
      <c r="CM3" s="40" t="s">
        <v>28</v>
      </c>
      <c r="CN3" s="40" t="s">
        <v>38</v>
      </c>
      <c r="CO3" s="40" t="s">
        <v>34</v>
      </c>
      <c r="CP3" s="40" t="s">
        <v>37</v>
      </c>
      <c r="CQ3" s="40" t="s">
        <v>36</v>
      </c>
      <c r="CR3" s="40" t="s">
        <v>40</v>
      </c>
      <c r="CS3" s="40" t="s">
        <v>30</v>
      </c>
      <c r="CT3" s="40" t="s">
        <v>30</v>
      </c>
      <c r="CU3" s="40" t="s">
        <v>35</v>
      </c>
      <c r="CV3" s="40" t="s">
        <v>32</v>
      </c>
      <c r="CW3" s="40" t="s">
        <v>33</v>
      </c>
      <c r="CX3" s="40" t="s">
        <v>32</v>
      </c>
      <c r="CY3" s="40" t="s">
        <v>28</v>
      </c>
      <c r="CZ3" s="40" t="s">
        <v>29</v>
      </c>
      <c r="DA3" s="40" t="s">
        <v>45</v>
      </c>
      <c r="DB3" s="40" t="s">
        <v>42</v>
      </c>
      <c r="DC3" s="40" t="s">
        <v>39</v>
      </c>
      <c r="DD3" s="40" t="s">
        <v>32</v>
      </c>
      <c r="DE3" s="40" t="s">
        <v>40</v>
      </c>
      <c r="DF3" s="40" t="s">
        <v>28</v>
      </c>
      <c r="DG3" s="40" t="s">
        <v>43</v>
      </c>
      <c r="DH3" s="40" t="s">
        <v>31</v>
      </c>
      <c r="DI3" s="40" t="s">
        <v>36</v>
      </c>
      <c r="DJ3" s="40" t="s">
        <v>28</v>
      </c>
      <c r="DK3" s="40" t="s">
        <v>34</v>
      </c>
      <c r="DL3" s="40" t="s">
        <v>32</v>
      </c>
      <c r="DM3" s="40" t="s">
        <v>172</v>
      </c>
      <c r="DN3" s="40" t="s">
        <v>30</v>
      </c>
      <c r="DO3" s="40" t="s">
        <v>40</v>
      </c>
      <c r="DP3" s="40" t="s">
        <v>29</v>
      </c>
      <c r="DQ3" s="40" t="s">
        <v>35</v>
      </c>
      <c r="DR3" s="40" t="s">
        <v>37</v>
      </c>
      <c r="DS3" s="40" t="s">
        <v>34</v>
      </c>
      <c r="DT3" s="40" t="s">
        <v>31</v>
      </c>
      <c r="DU3" s="40" t="s">
        <v>38</v>
      </c>
      <c r="DV3" s="40" t="s">
        <v>35</v>
      </c>
      <c r="DW3" s="40" t="s">
        <v>29</v>
      </c>
      <c r="DX3" s="40" t="s">
        <v>31</v>
      </c>
      <c r="DY3" s="40" t="s">
        <v>36</v>
      </c>
      <c r="DZ3" s="40" t="s">
        <v>31</v>
      </c>
      <c r="EA3" s="40" t="s">
        <v>32</v>
      </c>
      <c r="EB3" s="40" t="s">
        <v>40</v>
      </c>
      <c r="EC3" s="40" t="s">
        <v>41</v>
      </c>
      <c r="ED3" s="40" t="s">
        <v>35</v>
      </c>
      <c r="EE3" s="40" t="s">
        <v>45</v>
      </c>
      <c r="EF3" s="40" t="s">
        <v>41</v>
      </c>
      <c r="EG3" s="40" t="s">
        <v>31</v>
      </c>
      <c r="EH3" s="40" t="s">
        <v>30</v>
      </c>
      <c r="EI3" s="40" t="s">
        <v>43</v>
      </c>
      <c r="EJ3" s="40" t="s">
        <v>43</v>
      </c>
      <c r="EK3" s="40" t="s">
        <v>172</v>
      </c>
      <c r="EL3" s="40" t="s">
        <v>172</v>
      </c>
      <c r="EM3" s="40" t="s">
        <v>38</v>
      </c>
      <c r="EN3" s="40" t="s">
        <v>41</v>
      </c>
      <c r="EO3" s="40" t="s">
        <v>34</v>
      </c>
      <c r="EP3" s="40" t="s">
        <v>44</v>
      </c>
      <c r="EQ3" s="40" t="s">
        <v>30</v>
      </c>
      <c r="ER3" s="40" t="s">
        <v>35</v>
      </c>
      <c r="ES3" s="40" t="s">
        <v>45</v>
      </c>
      <c r="ET3" s="40" t="s">
        <v>31</v>
      </c>
      <c r="EU3" s="40" t="s">
        <v>36</v>
      </c>
      <c r="EV3" s="40" t="s">
        <v>37</v>
      </c>
      <c r="EW3" s="40" t="s">
        <v>30</v>
      </c>
      <c r="EX3" s="40" t="s">
        <v>45</v>
      </c>
      <c r="EY3" s="40" t="s">
        <v>44</v>
      </c>
      <c r="EZ3" s="40" t="s">
        <v>37</v>
      </c>
      <c r="FA3" s="40" t="s">
        <v>37</v>
      </c>
      <c r="FB3" s="40" t="s">
        <v>35</v>
      </c>
      <c r="FC3" s="40" t="s">
        <v>29</v>
      </c>
      <c r="FD3" s="40" t="s">
        <v>28</v>
      </c>
      <c r="FE3" s="40" t="s">
        <v>30</v>
      </c>
      <c r="FF3" s="40" t="s">
        <v>38</v>
      </c>
      <c r="FG3" s="40" t="s">
        <v>39</v>
      </c>
      <c r="FH3" s="40" t="s">
        <v>34</v>
      </c>
      <c r="FI3" s="40" t="s">
        <v>28</v>
      </c>
      <c r="FJ3" s="40" t="s">
        <v>36</v>
      </c>
      <c r="FK3" s="40" t="s">
        <v>37</v>
      </c>
      <c r="FL3" s="40" t="s">
        <v>38</v>
      </c>
      <c r="FM3" s="40" t="s">
        <v>34</v>
      </c>
      <c r="FN3" s="40" t="s">
        <v>31</v>
      </c>
      <c r="FO3" s="40" t="s">
        <v>34</v>
      </c>
      <c r="FP3" s="40" t="s">
        <v>34</v>
      </c>
      <c r="FQ3" s="40" t="s">
        <v>40</v>
      </c>
      <c r="FR3" s="40" t="s">
        <v>35</v>
      </c>
      <c r="FS3" s="40" t="s">
        <v>34</v>
      </c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</row>
    <row r="4" spans="1:199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60" t="s">
        <v>28</v>
      </c>
      <c r="AM4" s="58" t="s">
        <v>29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58" t="s">
        <v>29</v>
      </c>
      <c r="AV4" s="60" t="s">
        <v>28</v>
      </c>
      <c r="AW4" s="60" t="s">
        <v>28</v>
      </c>
      <c r="AX4" s="60" t="s">
        <v>28</v>
      </c>
      <c r="AY4" s="58" t="s">
        <v>29</v>
      </c>
      <c r="AZ4" s="61" t="s">
        <v>31</v>
      </c>
      <c r="BA4" s="60" t="s">
        <v>28</v>
      </c>
      <c r="BB4" s="61" t="s">
        <v>31</v>
      </c>
      <c r="BC4" s="60" t="s">
        <v>28</v>
      </c>
      <c r="BD4" s="60" t="s">
        <v>28</v>
      </c>
      <c r="BE4" s="60" t="s">
        <v>28</v>
      </c>
      <c r="BF4" s="61" t="s">
        <v>31</v>
      </c>
      <c r="BG4" s="61" t="s">
        <v>31</v>
      </c>
      <c r="BH4" s="61" t="s">
        <v>31</v>
      </c>
      <c r="BI4" s="61" t="s">
        <v>31</v>
      </c>
      <c r="BJ4" s="61" t="s">
        <v>31</v>
      </c>
      <c r="BK4" s="61" t="s">
        <v>31</v>
      </c>
      <c r="BL4" s="61" t="s">
        <v>31</v>
      </c>
      <c r="BM4" s="61" t="s">
        <v>31</v>
      </c>
      <c r="BN4" s="61" t="s">
        <v>31</v>
      </c>
      <c r="BO4" s="61" t="s">
        <v>31</v>
      </c>
      <c r="BP4" s="58" t="s">
        <v>32</v>
      </c>
      <c r="BQ4" s="58" t="s">
        <v>32</v>
      </c>
      <c r="BR4" s="60" t="s">
        <v>34</v>
      </c>
      <c r="BS4" s="61" t="s">
        <v>31</v>
      </c>
      <c r="BT4" s="61" t="s">
        <v>31</v>
      </c>
      <c r="BU4" s="61" t="s">
        <v>31</v>
      </c>
      <c r="BV4" s="61" t="s">
        <v>31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58" t="s">
        <v>32</v>
      </c>
      <c r="CC4" s="60" t="s">
        <v>34</v>
      </c>
      <c r="CD4" s="58" t="s">
        <v>32</v>
      </c>
      <c r="CE4" s="58" t="s">
        <v>32</v>
      </c>
      <c r="CF4" s="58" t="s">
        <v>32</v>
      </c>
      <c r="CG4" s="61" t="s">
        <v>35</v>
      </c>
      <c r="CH4" s="60" t="s">
        <v>34</v>
      </c>
      <c r="CI4" s="60" t="s">
        <v>34</v>
      </c>
      <c r="CJ4" s="60" t="s">
        <v>34</v>
      </c>
      <c r="CK4" s="61" t="s">
        <v>35</v>
      </c>
      <c r="CL4" s="60" t="s">
        <v>34</v>
      </c>
      <c r="CM4" s="60" t="s">
        <v>34</v>
      </c>
      <c r="CN4" s="60" t="s">
        <v>34</v>
      </c>
      <c r="CO4" s="60" t="s">
        <v>34</v>
      </c>
      <c r="CP4" s="61" t="s">
        <v>35</v>
      </c>
      <c r="CQ4" s="60" t="s">
        <v>34</v>
      </c>
      <c r="CR4" s="60" t="s">
        <v>34</v>
      </c>
      <c r="CS4" s="60" t="s">
        <v>34</v>
      </c>
      <c r="CT4" s="61" t="s">
        <v>35</v>
      </c>
      <c r="CU4" s="61" t="s">
        <v>35</v>
      </c>
      <c r="CV4" s="61" t="s">
        <v>35</v>
      </c>
      <c r="CW4" s="58" t="s">
        <v>30</v>
      </c>
      <c r="CX4" s="61" t="s">
        <v>35</v>
      </c>
      <c r="CY4" s="61" t="s">
        <v>35</v>
      </c>
      <c r="CZ4" s="61" t="s">
        <v>35</v>
      </c>
      <c r="DA4" s="61" t="s">
        <v>35</v>
      </c>
      <c r="DB4" s="61" t="s">
        <v>35</v>
      </c>
      <c r="DC4" s="61" t="s">
        <v>35</v>
      </c>
      <c r="DD4" s="58" t="s">
        <v>30</v>
      </c>
      <c r="DE4" s="58" t="s">
        <v>30</v>
      </c>
      <c r="DF4" s="58" t="s">
        <v>30</v>
      </c>
      <c r="DG4" s="58" t="s">
        <v>30</v>
      </c>
      <c r="DH4" s="58" t="s">
        <v>30</v>
      </c>
      <c r="DI4" s="58" t="s">
        <v>30</v>
      </c>
      <c r="DJ4" s="58" t="s">
        <v>30</v>
      </c>
      <c r="DK4" s="58" t="s">
        <v>30</v>
      </c>
      <c r="DL4" s="58" t="s">
        <v>30</v>
      </c>
      <c r="DM4" s="58" t="s">
        <v>30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0" t="s">
        <v>36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58" t="s">
        <v>38</v>
      </c>
      <c r="EG4" s="61" t="s">
        <v>37</v>
      </c>
      <c r="EH4" s="61" t="s">
        <v>37</v>
      </c>
      <c r="EI4" s="61" t="s">
        <v>37</v>
      </c>
      <c r="EJ4" s="58" t="s">
        <v>38</v>
      </c>
      <c r="EK4" s="58" t="s">
        <v>38</v>
      </c>
      <c r="EL4" s="60" t="s">
        <v>40</v>
      </c>
      <c r="EM4" s="61" t="s">
        <v>39</v>
      </c>
      <c r="EN4" s="61" t="s">
        <v>39</v>
      </c>
      <c r="EO4" s="58" t="s">
        <v>44</v>
      </c>
      <c r="EP4" s="58" t="s">
        <v>44</v>
      </c>
      <c r="EQ4" s="58" t="s">
        <v>44</v>
      </c>
      <c r="ER4" s="58" t="s">
        <v>44</v>
      </c>
      <c r="ES4" s="58" t="s">
        <v>44</v>
      </c>
      <c r="ET4" s="58" t="s">
        <v>44</v>
      </c>
      <c r="EU4" s="58" t="s">
        <v>44</v>
      </c>
      <c r="EV4" s="58" t="s">
        <v>44</v>
      </c>
      <c r="EW4" s="58" t="s">
        <v>44</v>
      </c>
      <c r="EX4" s="40"/>
      <c r="EY4" s="58" t="s">
        <v>44</v>
      </c>
      <c r="EZ4" s="58" t="s">
        <v>44</v>
      </c>
      <c r="FA4" s="58" t="s">
        <v>44</v>
      </c>
      <c r="FB4" s="58" t="s">
        <v>44</v>
      </c>
      <c r="FC4" s="58" t="s">
        <v>44</v>
      </c>
      <c r="FD4" s="58" t="s">
        <v>44</v>
      </c>
      <c r="FE4" s="58" t="s">
        <v>44</v>
      </c>
      <c r="FF4" s="58" t="s">
        <v>44</v>
      </c>
      <c r="FG4" s="58" t="s">
        <v>44</v>
      </c>
      <c r="FH4" s="58" t="s">
        <v>44</v>
      </c>
      <c r="FI4" s="58" t="s">
        <v>44</v>
      </c>
      <c r="FJ4" s="58" t="s">
        <v>44</v>
      </c>
      <c r="FK4" s="58" t="s">
        <v>44</v>
      </c>
      <c r="FL4" s="58" t="s">
        <v>44</v>
      </c>
      <c r="FM4" s="58" t="s">
        <v>44</v>
      </c>
      <c r="FN4" s="58" t="s">
        <v>44</v>
      </c>
      <c r="FO4" s="58" t="s">
        <v>44</v>
      </c>
      <c r="FP4" s="58" t="s">
        <v>44</v>
      </c>
      <c r="FQ4" s="58" t="s">
        <v>44</v>
      </c>
      <c r="FR4" s="58" t="s">
        <v>44</v>
      </c>
      <c r="FS4" s="58" t="s">
        <v>44</v>
      </c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</row>
    <row r="5" spans="1:199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</row>
    <row r="6" spans="1:199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7" t="s">
        <v>79</v>
      </c>
      <c r="AO6" s="56" t="s">
        <v>69</v>
      </c>
      <c r="AP6" s="56" t="s">
        <v>79</v>
      </c>
      <c r="AQ6" s="56" t="s">
        <v>79</v>
      </c>
      <c r="AR6" s="56" t="s">
        <v>79</v>
      </c>
      <c r="AS6" s="57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</row>
    <row r="7" spans="1:199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</row>
    <row r="8" spans="1:199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T8" s="57" t="s">
        <v>70</v>
      </c>
      <c r="AU8" s="56" t="s">
        <v>70</v>
      </c>
      <c r="AV8" s="57" t="s">
        <v>70</v>
      </c>
      <c r="AW8" s="57" t="s">
        <v>70</v>
      </c>
      <c r="AX8" s="57" t="s">
        <v>70</v>
      </c>
      <c r="AY8" s="56" t="s">
        <v>70</v>
      </c>
    </row>
    <row r="9" spans="1:199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Q9" t="s">
        <v>71</v>
      </c>
      <c r="AU9" t="s">
        <v>71</v>
      </c>
      <c r="AY9" t="s">
        <v>71</v>
      </c>
    </row>
    <row r="10" spans="1:199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 t="s">
        <v>172</v>
      </c>
      <c r="AD10" s="40" t="s">
        <v>172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U10" t="s">
        <v>75</v>
      </c>
      <c r="AY10" t="s">
        <v>75</v>
      </c>
    </row>
    <row r="11" spans="1:199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104</v>
      </c>
      <c r="AG11" s="43" t="s">
        <v>103</v>
      </c>
      <c r="AH11" s="43" t="s">
        <v>101</v>
      </c>
      <c r="AI11" s="43" t="s">
        <v>178</v>
      </c>
      <c r="AJ11" s="43" t="s">
        <v>105</v>
      </c>
      <c r="AK11" s="43" t="s">
        <v>93</v>
      </c>
      <c r="AL11" s="43"/>
      <c r="AM11" s="43" t="s">
        <v>176</v>
      </c>
      <c r="AN11" s="43"/>
      <c r="AO11" s="43" t="s">
        <v>100</v>
      </c>
      <c r="AP11" s="43" t="s">
        <v>175</v>
      </c>
      <c r="AQ11" s="43" t="s">
        <v>98</v>
      </c>
      <c r="AR11" s="43"/>
      <c r="AS11" s="43"/>
      <c r="AT11" s="43"/>
      <c r="AU11" s="43" t="s">
        <v>96</v>
      </c>
      <c r="AV11" s="43"/>
      <c r="AW11" s="43"/>
      <c r="AX11" s="43"/>
      <c r="AY11" s="43" t="s">
        <v>95</v>
      </c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</row>
    <row r="12" spans="1:199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L12" s="1">
        <v>6</v>
      </c>
      <c r="AM12" s="1"/>
      <c r="AN12" s="1"/>
      <c r="AO12" s="1"/>
      <c r="AQ12" s="1"/>
      <c r="AY12" s="1"/>
      <c r="BF12" s="1"/>
      <c r="BI12" s="1"/>
      <c r="BJ12" s="1"/>
      <c r="CD12" s="1"/>
      <c r="DL12" s="1"/>
      <c r="DU12" s="1"/>
    </row>
    <row r="13" spans="1:199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7" t="s">
        <v>90</v>
      </c>
      <c r="AV13" s="56" t="s">
        <v>90</v>
      </c>
      <c r="AW13" s="56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</row>
    <row r="14" spans="1:199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L14" s="56" t="s">
        <v>69</v>
      </c>
      <c r="AR14" s="56" t="s">
        <v>69</v>
      </c>
      <c r="AT14" s="56" t="s">
        <v>69</v>
      </c>
      <c r="AV14" s="57" t="s">
        <v>69</v>
      </c>
      <c r="AW14" s="56" t="s">
        <v>69</v>
      </c>
      <c r="AX14" s="56" t="s">
        <v>69</v>
      </c>
      <c r="AZ14" s="56" t="s">
        <v>79</v>
      </c>
      <c r="BA14" s="56" t="s">
        <v>69</v>
      </c>
      <c r="BB14" s="56" t="s">
        <v>79</v>
      </c>
      <c r="BC14" s="56" t="s">
        <v>69</v>
      </c>
      <c r="BD14" s="56" t="s">
        <v>69</v>
      </c>
      <c r="BE14" s="56" t="s">
        <v>69</v>
      </c>
    </row>
    <row r="15" spans="1:199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L15" s="56" t="s">
        <v>73</v>
      </c>
      <c r="AR15" s="56" t="s">
        <v>73</v>
      </c>
      <c r="AT15" s="56" t="s">
        <v>73</v>
      </c>
      <c r="AW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</row>
    <row r="16" spans="1:199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L16" s="56" t="s">
        <v>70</v>
      </c>
      <c r="AR16" s="56" t="s">
        <v>70</v>
      </c>
      <c r="AT16" s="56" t="s">
        <v>70</v>
      </c>
      <c r="AW16" s="56" t="s">
        <v>70</v>
      </c>
      <c r="AX16" s="56" t="s">
        <v>70</v>
      </c>
      <c r="AZ16" s="57" t="s">
        <v>70</v>
      </c>
      <c r="BA16" s="56" t="s">
        <v>70</v>
      </c>
      <c r="BB16" s="57" t="s">
        <v>70</v>
      </c>
      <c r="BC16" s="56" t="s">
        <v>70</v>
      </c>
      <c r="BD16" s="56" t="s">
        <v>70</v>
      </c>
      <c r="BE16" s="56" t="s">
        <v>70</v>
      </c>
    </row>
    <row r="17" spans="1:12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L17" t="s">
        <v>71</v>
      </c>
      <c r="AR17" t="s">
        <v>71</v>
      </c>
      <c r="AT17" t="s">
        <v>71</v>
      </c>
      <c r="AW17" t="s">
        <v>71</v>
      </c>
      <c r="AX17" t="s">
        <v>71</v>
      </c>
      <c r="BA17" t="s">
        <v>71</v>
      </c>
      <c r="BC17" t="s">
        <v>71</v>
      </c>
      <c r="BD17" t="s">
        <v>71</v>
      </c>
      <c r="BE17" t="s">
        <v>71</v>
      </c>
    </row>
    <row r="18" spans="1:12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L18" t="s">
        <v>75</v>
      </c>
      <c r="AR18" t="s">
        <v>75</v>
      </c>
      <c r="AT18" t="s">
        <v>75</v>
      </c>
      <c r="AW18" t="s">
        <v>75</v>
      </c>
      <c r="AX18" t="s">
        <v>75</v>
      </c>
      <c r="AZ18" s="59" t="s">
        <v>76</v>
      </c>
      <c r="BA18" t="s">
        <v>75</v>
      </c>
      <c r="BC18" t="s">
        <v>75</v>
      </c>
      <c r="BD18" t="s">
        <v>75</v>
      </c>
      <c r="BE18" t="s">
        <v>75</v>
      </c>
    </row>
    <row r="19" spans="1:12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L19" s="43" t="s">
        <v>178</v>
      </c>
      <c r="AM19" s="43"/>
      <c r="AN19" s="43"/>
      <c r="AO19" s="43"/>
      <c r="AP19" s="43"/>
      <c r="AQ19" s="43"/>
      <c r="AR19" s="43" t="s">
        <v>104</v>
      </c>
      <c r="AS19" s="43"/>
      <c r="AT19" s="43" t="s">
        <v>102</v>
      </c>
      <c r="AU19" s="43"/>
      <c r="AV19" s="43"/>
      <c r="AW19" s="43" t="s">
        <v>95</v>
      </c>
      <c r="AX19" s="43" t="s">
        <v>99</v>
      </c>
      <c r="AY19" s="43"/>
      <c r="AZ19" s="43"/>
      <c r="BA19" s="43" t="s">
        <v>100</v>
      </c>
      <c r="BB19" s="43"/>
      <c r="BC19" s="43" t="s">
        <v>103</v>
      </c>
      <c r="BD19" s="43" t="s">
        <v>105</v>
      </c>
      <c r="BE19" s="43" t="s">
        <v>173</v>
      </c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</row>
    <row r="20" spans="1:12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AZ20" s="1">
        <v>20</v>
      </c>
      <c r="BC20" s="1"/>
      <c r="BH20" s="1"/>
      <c r="BU20" s="1"/>
      <c r="BW20" s="1"/>
      <c r="BZ20" s="1"/>
      <c r="CY20" s="1"/>
    </row>
    <row r="21" spans="1:125" x14ac:dyDescent="0.25">
      <c r="B21" s="1">
        <f>SUM(B3:B20)</f>
        <v>138</v>
      </c>
      <c r="AZ21" s="56" t="s">
        <v>90</v>
      </c>
      <c r="BA21" s="57" t="s">
        <v>90</v>
      </c>
      <c r="BB21" s="56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125" x14ac:dyDescent="0.25">
      <c r="L22">
        <f ca="1">INT(RAND()*18)+1</f>
        <v>14</v>
      </c>
      <c r="AZ22" s="56" t="s">
        <v>78</v>
      </c>
      <c r="BB22" s="56" t="s">
        <v>78</v>
      </c>
      <c r="BF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12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Z23" s="56" t="s">
        <v>73</v>
      </c>
      <c r="BB23" s="56" t="s">
        <v>73</v>
      </c>
      <c r="BG23" s="57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7" t="s">
        <v>73</v>
      </c>
      <c r="BM23" s="56" t="s">
        <v>73</v>
      </c>
      <c r="BN23" s="57" t="s">
        <v>73</v>
      </c>
      <c r="BO23" s="57" t="s">
        <v>73</v>
      </c>
      <c r="BP23" s="56" t="s">
        <v>73</v>
      </c>
      <c r="BQ23" s="56" t="s">
        <v>73</v>
      </c>
      <c r="BR23" s="56" t="s">
        <v>73</v>
      </c>
      <c r="BS23" s="57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</row>
    <row r="24" spans="1:125" x14ac:dyDescent="0.25">
      <c r="I24" s="7" t="s">
        <v>29</v>
      </c>
      <c r="J24" s="8">
        <f t="shared" ref="J24:J42" si="2">COUNTIF(Randomized,I24)</f>
        <v>12</v>
      </c>
      <c r="K24" s="1">
        <f>J3-J24</f>
        <v>0</v>
      </c>
      <c r="L24" s="9">
        <v>1</v>
      </c>
      <c r="M24" s="40" t="s">
        <v>43</v>
      </c>
      <c r="N24" s="40" t="s">
        <v>35</v>
      </c>
      <c r="O24" s="40" t="s">
        <v>172</v>
      </c>
      <c r="P24" s="40" t="s">
        <v>35</v>
      </c>
      <c r="Q24" s="40" t="s">
        <v>172</v>
      </c>
      <c r="R24" s="40" t="s">
        <v>37</v>
      </c>
      <c r="S24" s="40" t="s">
        <v>30</v>
      </c>
      <c r="T24" s="40" t="s">
        <v>28</v>
      </c>
      <c r="U24" s="40" t="s">
        <v>38</v>
      </c>
      <c r="V24" s="40" t="s">
        <v>38</v>
      </c>
      <c r="W24" s="40" t="s">
        <v>29</v>
      </c>
      <c r="X24" s="40" t="s">
        <v>29</v>
      </c>
      <c r="Y24" s="40" t="s">
        <v>33</v>
      </c>
      <c r="Z24" s="40" t="s">
        <v>29</v>
      </c>
      <c r="AA24" s="40" t="s">
        <v>34</v>
      </c>
      <c r="AB24" s="40" t="s">
        <v>40</v>
      </c>
      <c r="AC24" s="40" t="s">
        <v>45</v>
      </c>
      <c r="AD24" s="40" t="s">
        <v>29</v>
      </c>
      <c r="AZ24" s="56" t="s">
        <v>70</v>
      </c>
      <c r="BB24" s="56" t="s">
        <v>70</v>
      </c>
      <c r="BI24" s="56" t="s">
        <v>70</v>
      </c>
      <c r="BJ24" s="56" t="s">
        <v>70</v>
      </c>
      <c r="BK24" s="56" t="s">
        <v>70</v>
      </c>
      <c r="BM24" s="56" t="s">
        <v>70</v>
      </c>
      <c r="BP24" s="57" t="s">
        <v>70</v>
      </c>
      <c r="BQ24" s="57" t="s">
        <v>70</v>
      </c>
      <c r="BR24" s="57" t="s">
        <v>70</v>
      </c>
      <c r="BT24" s="56" t="s">
        <v>70</v>
      </c>
      <c r="BU24" s="56" t="s">
        <v>70</v>
      </c>
      <c r="BW24" s="56" t="s">
        <v>70</v>
      </c>
    </row>
    <row r="25" spans="1:125" x14ac:dyDescent="0.25">
      <c r="I25" s="10" t="s">
        <v>28</v>
      </c>
      <c r="J25" s="13">
        <f t="shared" si="2"/>
        <v>10</v>
      </c>
      <c r="K25" s="1">
        <f t="shared" ref="K25:K41" si="3">J4-J25</f>
        <v>0</v>
      </c>
      <c r="L25" s="14">
        <v>2</v>
      </c>
      <c r="M25" s="40" t="s">
        <v>28</v>
      </c>
      <c r="N25" s="40" t="s">
        <v>45</v>
      </c>
      <c r="O25" s="40" t="s">
        <v>40</v>
      </c>
      <c r="P25" s="40" t="s">
        <v>29</v>
      </c>
      <c r="Q25" s="40" t="s">
        <v>31</v>
      </c>
      <c r="R25" s="40" t="s">
        <v>40</v>
      </c>
      <c r="S25" s="40" t="s">
        <v>29</v>
      </c>
      <c r="T25" s="40" t="s">
        <v>32</v>
      </c>
      <c r="U25" s="40" t="s">
        <v>172</v>
      </c>
      <c r="V25" s="40" t="s">
        <v>28</v>
      </c>
      <c r="W25" s="40" t="s">
        <v>31</v>
      </c>
      <c r="X25" s="40" t="s">
        <v>42</v>
      </c>
      <c r="Y25" s="40" t="s">
        <v>30</v>
      </c>
      <c r="Z25" s="40" t="s">
        <v>39</v>
      </c>
      <c r="AA25" s="40" t="s">
        <v>39</v>
      </c>
      <c r="AB25" s="40" t="s">
        <v>34</v>
      </c>
      <c r="AC25" s="40" t="s">
        <v>37</v>
      </c>
      <c r="AD25" s="40" t="s">
        <v>32</v>
      </c>
      <c r="AZ25" t="s">
        <v>71</v>
      </c>
      <c r="BB25" t="s">
        <v>71</v>
      </c>
      <c r="BI25" t="s">
        <v>71</v>
      </c>
      <c r="BJ25" t="s">
        <v>71</v>
      </c>
      <c r="BK25" t="s">
        <v>71</v>
      </c>
      <c r="BM25" t="s">
        <v>71</v>
      </c>
      <c r="BT25" t="s">
        <v>71</v>
      </c>
      <c r="BU25" t="s">
        <v>71</v>
      </c>
      <c r="BW25" t="s">
        <v>71</v>
      </c>
    </row>
    <row r="26" spans="1:125" x14ac:dyDescent="0.25">
      <c r="I26" s="15" t="s">
        <v>31</v>
      </c>
      <c r="J26" s="19">
        <f t="shared" si="2"/>
        <v>10</v>
      </c>
      <c r="K26" s="1">
        <f t="shared" si="3"/>
        <v>0</v>
      </c>
      <c r="L26" s="14">
        <v>3</v>
      </c>
      <c r="M26" s="40" t="s">
        <v>40</v>
      </c>
      <c r="N26" s="40" t="s">
        <v>39</v>
      </c>
      <c r="O26" s="40" t="s">
        <v>32</v>
      </c>
      <c r="P26" s="40" t="s">
        <v>41</v>
      </c>
      <c r="Q26" s="40" t="s">
        <v>41</v>
      </c>
      <c r="R26" s="40" t="s">
        <v>32</v>
      </c>
      <c r="S26" s="40" t="s">
        <v>38</v>
      </c>
      <c r="T26" s="40" t="s">
        <v>34</v>
      </c>
      <c r="U26" s="40" t="s">
        <v>34</v>
      </c>
      <c r="V26" s="40" t="s">
        <v>43</v>
      </c>
      <c r="W26" s="40" t="s">
        <v>34</v>
      </c>
      <c r="X26" s="40" t="s">
        <v>35</v>
      </c>
      <c r="Y26" s="40" t="s">
        <v>28</v>
      </c>
      <c r="Z26" s="40" t="s">
        <v>34</v>
      </c>
      <c r="AA26" s="40" t="s">
        <v>36</v>
      </c>
      <c r="AB26" s="40" t="s">
        <v>28</v>
      </c>
      <c r="AC26" s="40" t="s">
        <v>42</v>
      </c>
      <c r="AD26" s="40" t="s">
        <v>45</v>
      </c>
      <c r="AZ26" t="s">
        <v>75</v>
      </c>
      <c r="BB26" t="s">
        <v>75</v>
      </c>
      <c r="BF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s="59" t="s">
        <v>76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</row>
    <row r="27" spans="1:125" x14ac:dyDescent="0.25">
      <c r="I27" s="16" t="s">
        <v>32</v>
      </c>
      <c r="J27" s="22">
        <f t="shared" si="2"/>
        <v>10</v>
      </c>
      <c r="K27" s="1">
        <f t="shared" si="3"/>
        <v>0</v>
      </c>
      <c r="L27" s="14">
        <v>4</v>
      </c>
      <c r="M27" s="40" t="s">
        <v>36</v>
      </c>
      <c r="N27" s="40" t="s">
        <v>31</v>
      </c>
      <c r="O27" s="40" t="s">
        <v>35</v>
      </c>
      <c r="P27" s="40" t="s">
        <v>37</v>
      </c>
      <c r="Q27" s="40" t="s">
        <v>38</v>
      </c>
      <c r="R27" s="40" t="s">
        <v>31</v>
      </c>
      <c r="S27" s="40" t="s">
        <v>32</v>
      </c>
      <c r="T27" s="40" t="s">
        <v>36</v>
      </c>
      <c r="U27" s="40" t="s">
        <v>44</v>
      </c>
      <c r="V27" s="40" t="s">
        <v>29</v>
      </c>
      <c r="W27" s="40" t="s">
        <v>30</v>
      </c>
      <c r="X27" s="40" t="s">
        <v>44</v>
      </c>
      <c r="Y27" s="40" t="s">
        <v>42</v>
      </c>
      <c r="Z27" s="40" t="s">
        <v>31</v>
      </c>
      <c r="AA27" s="40" t="s">
        <v>29</v>
      </c>
      <c r="AB27" s="40" t="s">
        <v>29</v>
      </c>
      <c r="AC27" s="40" t="s">
        <v>32</v>
      </c>
      <c r="AD27" s="40" t="s">
        <v>44</v>
      </c>
      <c r="AT27" s="43"/>
      <c r="AU27" s="43"/>
      <c r="AV27" s="43"/>
      <c r="AW27" s="43"/>
      <c r="AX27" s="43"/>
      <c r="AY27" s="43"/>
      <c r="AZ27" s="43" t="s">
        <v>175</v>
      </c>
      <c r="BA27" s="43"/>
      <c r="BB27" s="43" t="s">
        <v>101</v>
      </c>
      <c r="BC27" s="43"/>
      <c r="BD27" s="43"/>
      <c r="BE27" s="43"/>
      <c r="BF27" s="43"/>
      <c r="BG27" s="43"/>
      <c r="BH27" s="43"/>
      <c r="BI27" s="43" t="s">
        <v>99</v>
      </c>
      <c r="BJ27" s="43" t="s">
        <v>94</v>
      </c>
      <c r="BK27" s="43" t="s">
        <v>176</v>
      </c>
      <c r="BL27" s="43"/>
      <c r="BM27" s="43" t="s">
        <v>96</v>
      </c>
      <c r="BN27" s="43"/>
      <c r="BO27" s="43"/>
      <c r="BP27" s="43"/>
      <c r="BQ27" s="43"/>
      <c r="BR27" s="43"/>
      <c r="BS27" s="43"/>
      <c r="BT27" s="43" t="s">
        <v>105</v>
      </c>
      <c r="BU27" s="43" t="s">
        <v>103</v>
      </c>
      <c r="BV27" s="43"/>
      <c r="BW27" s="43" t="s">
        <v>93</v>
      </c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25" x14ac:dyDescent="0.25">
      <c r="I28" s="20" t="s">
        <v>34</v>
      </c>
      <c r="J28" s="26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38</v>
      </c>
      <c r="O28" s="40" t="s">
        <v>41</v>
      </c>
      <c r="P28" s="40" t="s">
        <v>30</v>
      </c>
      <c r="Q28" s="40" t="s">
        <v>42</v>
      </c>
      <c r="R28" s="40" t="s">
        <v>33</v>
      </c>
      <c r="S28" s="40" t="s">
        <v>35</v>
      </c>
      <c r="T28" s="40" t="s">
        <v>40</v>
      </c>
      <c r="U28" s="40" t="s">
        <v>32</v>
      </c>
      <c r="V28" s="40" t="s">
        <v>31</v>
      </c>
      <c r="W28" s="40" t="s">
        <v>28</v>
      </c>
      <c r="X28" s="40" t="s">
        <v>36</v>
      </c>
      <c r="Y28" s="40" t="s">
        <v>43</v>
      </c>
      <c r="Z28" s="40" t="s">
        <v>32</v>
      </c>
      <c r="AA28" s="40" t="s">
        <v>38</v>
      </c>
      <c r="AB28" s="40" t="s">
        <v>31</v>
      </c>
      <c r="AC28" s="40" t="s">
        <v>35</v>
      </c>
      <c r="AD28" s="40" t="s">
        <v>40</v>
      </c>
      <c r="BB28" s="1"/>
      <c r="BE28" s="1"/>
      <c r="BI28" s="1"/>
      <c r="BN28" s="1"/>
      <c r="BO28" s="1"/>
      <c r="BP28" s="1">
        <v>36</v>
      </c>
      <c r="BQ28" s="1"/>
      <c r="CC28" s="1"/>
      <c r="CQ28" s="1"/>
    </row>
    <row r="29" spans="1:125" x14ac:dyDescent="0.25">
      <c r="I29" s="21" t="s">
        <v>35</v>
      </c>
      <c r="J29" s="31">
        <f t="shared" si="2"/>
        <v>10</v>
      </c>
      <c r="K29" s="1">
        <f t="shared" si="3"/>
        <v>0</v>
      </c>
      <c r="L29" s="14">
        <v>6</v>
      </c>
      <c r="M29" s="40" t="s">
        <v>30</v>
      </c>
      <c r="N29" s="40" t="s">
        <v>34</v>
      </c>
      <c r="O29" s="40" t="s">
        <v>39</v>
      </c>
      <c r="P29" s="40" t="s">
        <v>40</v>
      </c>
      <c r="Q29" s="40" t="s">
        <v>34</v>
      </c>
      <c r="R29" s="40" t="s">
        <v>35</v>
      </c>
      <c r="S29" s="40" t="s">
        <v>42</v>
      </c>
      <c r="T29" s="40" t="s">
        <v>29</v>
      </c>
      <c r="U29" s="40" t="s">
        <v>39</v>
      </c>
      <c r="V29" s="40" t="s">
        <v>36</v>
      </c>
      <c r="W29" s="40" t="s">
        <v>172</v>
      </c>
      <c r="X29" s="40" t="s">
        <v>30</v>
      </c>
      <c r="Y29" s="40" t="s">
        <v>38</v>
      </c>
      <c r="Z29" s="40" t="s">
        <v>44</v>
      </c>
      <c r="AA29" s="40" t="s">
        <v>31</v>
      </c>
      <c r="AB29" s="40" t="s">
        <v>42</v>
      </c>
      <c r="AC29" s="40" t="s">
        <v>39</v>
      </c>
      <c r="AD29" s="40" t="s">
        <v>28</v>
      </c>
      <c r="BP29" s="56" t="s">
        <v>90</v>
      </c>
      <c r="BQ29" s="56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5" x14ac:dyDescent="0.25">
      <c r="I30" s="11" t="s">
        <v>30</v>
      </c>
      <c r="J30" s="12">
        <f t="shared" si="2"/>
        <v>8</v>
      </c>
      <c r="K30" s="1">
        <f t="shared" si="3"/>
        <v>0</v>
      </c>
      <c r="L30" s="14">
        <v>7</v>
      </c>
      <c r="M30" s="40" t="s">
        <v>33</v>
      </c>
      <c r="N30" s="40" t="s">
        <v>29</v>
      </c>
      <c r="O30" s="40" t="s">
        <v>33</v>
      </c>
      <c r="P30" s="40" t="s">
        <v>44</v>
      </c>
      <c r="Q30" s="40" t="s">
        <v>37</v>
      </c>
      <c r="R30" s="40" t="s">
        <v>29</v>
      </c>
      <c r="S30" s="40" t="s">
        <v>41</v>
      </c>
      <c r="T30" s="40" t="s">
        <v>30</v>
      </c>
      <c r="U30" s="40" t="s">
        <v>43</v>
      </c>
      <c r="V30" s="40" t="s">
        <v>32</v>
      </c>
      <c r="W30" s="40" t="s">
        <v>36</v>
      </c>
      <c r="X30" s="40" t="s">
        <v>41</v>
      </c>
      <c r="Y30" s="40" t="s">
        <v>37</v>
      </c>
      <c r="Z30" s="40" t="s">
        <v>28</v>
      </c>
      <c r="AA30" s="40" t="s">
        <v>32</v>
      </c>
      <c r="AB30" s="40" t="s">
        <v>172</v>
      </c>
      <c r="AC30" s="40" t="s">
        <v>28</v>
      </c>
      <c r="AD30" s="40" t="s">
        <v>37</v>
      </c>
      <c r="BP30" s="56" t="s">
        <v>180</v>
      </c>
      <c r="BQ30" s="56" t="s">
        <v>180</v>
      </c>
      <c r="BR30" s="56" t="s">
        <v>180</v>
      </c>
      <c r="BX30" s="56" t="s">
        <v>180</v>
      </c>
      <c r="BY30" s="56" t="s">
        <v>180</v>
      </c>
      <c r="BZ30" s="57" t="s">
        <v>180</v>
      </c>
      <c r="CA30" s="57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5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31</v>
      </c>
      <c r="N31" s="40" t="s">
        <v>172</v>
      </c>
      <c r="O31" s="40" t="s">
        <v>34</v>
      </c>
      <c r="P31" s="40" t="s">
        <v>45</v>
      </c>
      <c r="Q31" s="40" t="s">
        <v>36</v>
      </c>
      <c r="R31" s="40" t="s">
        <v>41</v>
      </c>
      <c r="S31" s="40" t="s">
        <v>28</v>
      </c>
      <c r="T31" s="40" t="s">
        <v>43</v>
      </c>
      <c r="U31" s="40" t="s">
        <v>37</v>
      </c>
      <c r="V31" s="40" t="s">
        <v>37</v>
      </c>
      <c r="W31" s="40" t="s">
        <v>38</v>
      </c>
      <c r="X31" s="40" t="s">
        <v>31</v>
      </c>
      <c r="Y31" s="40" t="s">
        <v>35</v>
      </c>
      <c r="Z31" s="40" t="s">
        <v>35</v>
      </c>
      <c r="AA31" s="40" t="s">
        <v>33</v>
      </c>
      <c r="AB31" s="40" t="s">
        <v>30</v>
      </c>
      <c r="AC31" s="40" t="s">
        <v>36</v>
      </c>
      <c r="AD31" s="40" t="s">
        <v>34</v>
      </c>
      <c r="BP31" s="56" t="s">
        <v>73</v>
      </c>
      <c r="BQ31" s="56" t="s">
        <v>73</v>
      </c>
      <c r="BR31" s="56" t="s">
        <v>73</v>
      </c>
      <c r="BX31" s="56" t="s">
        <v>73</v>
      </c>
      <c r="BY31" s="56" t="s">
        <v>73</v>
      </c>
      <c r="CB31" s="56" t="s">
        <v>73</v>
      </c>
      <c r="CC31" s="56" t="s">
        <v>73</v>
      </c>
      <c r="CD31" s="57" t="s">
        <v>73</v>
      </c>
      <c r="CE31" s="56" t="s">
        <v>73</v>
      </c>
      <c r="CF31" s="56" t="s">
        <v>73</v>
      </c>
    </row>
    <row r="32" spans="1:125" x14ac:dyDescent="0.25">
      <c r="I32" s="27" t="s">
        <v>37</v>
      </c>
      <c r="J32" s="41">
        <f t="shared" si="2"/>
        <v>8</v>
      </c>
      <c r="K32" s="1">
        <f t="shared" si="3"/>
        <v>0</v>
      </c>
      <c r="BP32" s="56" t="s">
        <v>70</v>
      </c>
      <c r="BQ32" s="56" t="s">
        <v>70</v>
      </c>
      <c r="BR32" s="57" t="s">
        <v>70</v>
      </c>
      <c r="BX32" s="56" t="s">
        <v>70</v>
      </c>
      <c r="BY32" s="56" t="s">
        <v>70</v>
      </c>
      <c r="CB32" s="56" t="s">
        <v>70</v>
      </c>
      <c r="CC32" s="57" t="s">
        <v>70</v>
      </c>
      <c r="CE32" s="56" t="s">
        <v>70</v>
      </c>
      <c r="CF32" s="56" t="s">
        <v>70</v>
      </c>
    </row>
    <row r="33" spans="9:109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Q33" t="s">
        <v>71</v>
      </c>
      <c r="BX33" t="s">
        <v>71</v>
      </c>
      <c r="BY33" t="s">
        <v>71</v>
      </c>
      <c r="CB33" t="s">
        <v>71</v>
      </c>
      <c r="CE33" t="s">
        <v>71</v>
      </c>
      <c r="CF33" t="s">
        <v>71</v>
      </c>
    </row>
    <row r="34" spans="9:109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P34" t="s">
        <v>75</v>
      </c>
      <c r="BQ34" t="s">
        <v>75</v>
      </c>
      <c r="BR34" s="59" t="s">
        <v>76</v>
      </c>
      <c r="BX34" t="s">
        <v>75</v>
      </c>
      <c r="BY34" t="s">
        <v>75</v>
      </c>
      <c r="CB34" t="s">
        <v>75</v>
      </c>
      <c r="CD34" t="s">
        <v>75</v>
      </c>
      <c r="CE34" t="s">
        <v>75</v>
      </c>
      <c r="CF34" t="s">
        <v>75</v>
      </c>
    </row>
    <row r="35" spans="9:109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P35" s="43" t="s">
        <v>176</v>
      </c>
      <c r="BQ35" s="43" t="s">
        <v>173</v>
      </c>
      <c r="BR35" s="43"/>
      <c r="BS35" s="43"/>
      <c r="BT35" s="43"/>
      <c r="BU35" s="43"/>
      <c r="BV35" s="43"/>
      <c r="BW35" s="43"/>
      <c r="BX35" s="43" t="s">
        <v>97</v>
      </c>
      <c r="BY35" s="43" t="s">
        <v>95</v>
      </c>
      <c r="BZ35" s="43"/>
      <c r="CA35" s="43"/>
      <c r="CB35" s="43" t="s">
        <v>103</v>
      </c>
      <c r="CC35" s="43"/>
      <c r="CE35" s="43" t="s">
        <v>105</v>
      </c>
      <c r="CF35" s="43" t="s">
        <v>177</v>
      </c>
    </row>
    <row r="36" spans="9:109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/>
      <c r="BR36" s="1">
        <v>38</v>
      </c>
      <c r="BV36" s="1"/>
      <c r="BW36" s="1"/>
      <c r="CQ36" s="1"/>
      <c r="CR36" s="1"/>
      <c r="CT36" s="1"/>
    </row>
    <row r="37" spans="9:109" x14ac:dyDescent="0.25">
      <c r="I37" s="35" t="s">
        <v>42</v>
      </c>
      <c r="J37" s="44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</row>
    <row r="38" spans="9:109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182</v>
      </c>
      <c r="CC38" s="56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7" t="s">
        <v>182</v>
      </c>
      <c r="CP38" s="56" t="s">
        <v>182</v>
      </c>
      <c r="CQ38" s="56" t="s">
        <v>182</v>
      </c>
      <c r="CR38" s="56" t="s">
        <v>182</v>
      </c>
      <c r="CS38" s="56" t="s">
        <v>182</v>
      </c>
    </row>
    <row r="39" spans="9:109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R39" s="56" t="s">
        <v>73</v>
      </c>
      <c r="CC39" s="56" t="s">
        <v>73</v>
      </c>
      <c r="CG39" s="56" t="s">
        <v>73</v>
      </c>
      <c r="CH39" s="56" t="s">
        <v>73</v>
      </c>
      <c r="CI39" s="56" t="s">
        <v>73</v>
      </c>
      <c r="CJ39" s="57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P39" s="56" t="s">
        <v>73</v>
      </c>
      <c r="CQ39" s="56" t="s">
        <v>73</v>
      </c>
      <c r="CR39" s="56" t="s">
        <v>73</v>
      </c>
      <c r="CS39" s="56" t="s">
        <v>73</v>
      </c>
    </row>
    <row r="40" spans="9:109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R40" s="56" t="s">
        <v>70</v>
      </c>
      <c r="CC40" s="56" t="s">
        <v>70</v>
      </c>
      <c r="CG40" s="57" t="s">
        <v>70</v>
      </c>
      <c r="CH40" s="56" t="s">
        <v>70</v>
      </c>
      <c r="CI40" s="56" t="s">
        <v>70</v>
      </c>
      <c r="CK40" s="57" t="s">
        <v>70</v>
      </c>
      <c r="CL40" s="56" t="s">
        <v>70</v>
      </c>
      <c r="CN40" s="56" t="s">
        <v>70</v>
      </c>
      <c r="CP40" s="57" t="s">
        <v>70</v>
      </c>
      <c r="CQ40" s="56" t="s">
        <v>70</v>
      </c>
      <c r="CR40" s="56" t="s">
        <v>70</v>
      </c>
      <c r="CS40" s="56" t="s">
        <v>70</v>
      </c>
    </row>
    <row r="41" spans="9:109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C41" t="s">
        <v>71</v>
      </c>
      <c r="CH41" t="s">
        <v>71</v>
      </c>
      <c r="CI41" t="s">
        <v>71</v>
      </c>
      <c r="CL41" t="s">
        <v>71</v>
      </c>
      <c r="CN41" t="s">
        <v>71</v>
      </c>
      <c r="CQ41" t="s">
        <v>71</v>
      </c>
      <c r="CR41" t="s">
        <v>71</v>
      </c>
      <c r="CS41" t="s">
        <v>71</v>
      </c>
    </row>
    <row r="42" spans="9:109" x14ac:dyDescent="0.25">
      <c r="I42" s="84" t="s">
        <v>172</v>
      </c>
      <c r="J42" s="85">
        <f t="shared" si="2"/>
        <v>6</v>
      </c>
      <c r="K42" s="1">
        <f>6-J42</f>
        <v>0</v>
      </c>
      <c r="M42" s="43" t="s">
        <v>110</v>
      </c>
      <c r="Q42" s="77">
        <v>10</v>
      </c>
      <c r="BR42" t="s">
        <v>75</v>
      </c>
      <c r="CC42" t="s">
        <v>75</v>
      </c>
      <c r="CG42" s="59" t="s">
        <v>76</v>
      </c>
      <c r="CH42" t="s">
        <v>75</v>
      </c>
      <c r="CI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Q42" t="s">
        <v>75</v>
      </c>
      <c r="CR42" t="s">
        <v>75</v>
      </c>
      <c r="CS42" t="s">
        <v>75</v>
      </c>
    </row>
    <row r="43" spans="9:109" x14ac:dyDescent="0.25">
      <c r="J43" s="1">
        <f>SUM(J24:J42)/2</f>
        <v>72</v>
      </c>
      <c r="M43" t="s">
        <v>195</v>
      </c>
      <c r="Q43" s="77">
        <v>11</v>
      </c>
      <c r="BR43" s="43" t="s">
        <v>97</v>
      </c>
      <c r="BU43" s="43"/>
      <c r="BY43" s="43"/>
      <c r="BZ43" s="43"/>
      <c r="CA43" s="43"/>
      <c r="CB43" s="43"/>
      <c r="CC43" s="43" t="s">
        <v>94</v>
      </c>
      <c r="CD43" s="43"/>
      <c r="CE43" s="43"/>
      <c r="CF43" s="43"/>
      <c r="CG43" s="43"/>
      <c r="CH43" s="43" t="s">
        <v>178</v>
      </c>
      <c r="CI43" s="43" t="s">
        <v>177</v>
      </c>
      <c r="CJ43" s="43" t="s">
        <v>103</v>
      </c>
      <c r="CK43" s="43"/>
      <c r="CL43" s="43" t="s">
        <v>176</v>
      </c>
      <c r="CM43" s="43"/>
      <c r="CN43" s="43" t="s">
        <v>93</v>
      </c>
      <c r="CO43" s="43"/>
      <c r="CP43" s="43"/>
      <c r="CQ43" s="43" t="s">
        <v>104</v>
      </c>
      <c r="CR43" s="43" t="s">
        <v>175</v>
      </c>
      <c r="CS43" s="43" t="s">
        <v>100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/>
      <c r="CZ44" s="1"/>
    </row>
    <row r="45" spans="9:109" x14ac:dyDescent="0.25">
      <c r="M45" t="s">
        <v>199</v>
      </c>
      <c r="Q45" s="69">
        <v>13</v>
      </c>
      <c r="CG45" s="56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6" t="s">
        <v>90</v>
      </c>
      <c r="CQ45" s="57" t="s">
        <v>90</v>
      </c>
      <c r="CR45" s="57" t="s">
        <v>90</v>
      </c>
      <c r="CS45" s="57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E45" s="1"/>
    </row>
    <row r="46" spans="9:109" x14ac:dyDescent="0.25">
      <c r="M46" s="43" t="s">
        <v>111</v>
      </c>
      <c r="Q46" s="77">
        <v>14</v>
      </c>
      <c r="CG46" s="56" t="s">
        <v>184</v>
      </c>
      <c r="CK46" s="56" t="s">
        <v>184</v>
      </c>
      <c r="CP46" s="56" t="s">
        <v>184</v>
      </c>
      <c r="CT46" s="56" t="s">
        <v>184</v>
      </c>
      <c r="CU46" s="57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</row>
    <row r="47" spans="9:109" x14ac:dyDescent="0.25">
      <c r="M47" t="s">
        <v>212</v>
      </c>
      <c r="Q47" s="77">
        <v>16</v>
      </c>
      <c r="CG47" s="56" t="s">
        <v>73</v>
      </c>
      <c r="CK47" s="56" t="s">
        <v>73</v>
      </c>
      <c r="CP47" s="56" t="s">
        <v>73</v>
      </c>
      <c r="CT47" s="56" t="s">
        <v>73</v>
      </c>
      <c r="CV47" s="57" t="s">
        <v>73</v>
      </c>
      <c r="CW47" s="56" t="s">
        <v>73</v>
      </c>
      <c r="CX47" s="57" t="s">
        <v>73</v>
      </c>
      <c r="CY47" s="57" t="s">
        <v>73</v>
      </c>
      <c r="CZ47" s="57" t="s">
        <v>73</v>
      </c>
      <c r="DA47" s="56" t="s">
        <v>73</v>
      </c>
      <c r="DB47" s="56" t="s">
        <v>73</v>
      </c>
      <c r="DC47" s="56" t="s">
        <v>73</v>
      </c>
    </row>
    <row r="48" spans="9:109" x14ac:dyDescent="0.25">
      <c r="M48" s="43" t="s">
        <v>112</v>
      </c>
      <c r="Q48" s="77">
        <v>17</v>
      </c>
      <c r="CG48" s="56" t="s">
        <v>70</v>
      </c>
      <c r="CK48" s="56" t="s">
        <v>70</v>
      </c>
      <c r="CP48" s="56" t="s">
        <v>70</v>
      </c>
      <c r="CT48" s="56" t="s">
        <v>70</v>
      </c>
      <c r="CW48" s="57" t="s">
        <v>70</v>
      </c>
      <c r="DA48" s="56" t="s">
        <v>70</v>
      </c>
      <c r="DB48" s="56" t="s">
        <v>70</v>
      </c>
      <c r="DC48" s="56" t="s">
        <v>70</v>
      </c>
    </row>
    <row r="49" spans="13:138" x14ac:dyDescent="0.25">
      <c r="M49" s="70" t="s">
        <v>115</v>
      </c>
      <c r="N49" s="70"/>
      <c r="O49" s="70"/>
      <c r="CG49" t="s">
        <v>71</v>
      </c>
      <c r="CK49" t="s">
        <v>71</v>
      </c>
      <c r="CP49" t="s">
        <v>71</v>
      </c>
      <c r="CT49" t="s">
        <v>71</v>
      </c>
      <c r="DA49" t="s">
        <v>71</v>
      </c>
      <c r="DB49" t="s">
        <v>71</v>
      </c>
      <c r="DC49" t="s">
        <v>71</v>
      </c>
    </row>
    <row r="50" spans="13:138" x14ac:dyDescent="0.25">
      <c r="M50" s="70" t="s">
        <v>197</v>
      </c>
      <c r="N50" s="70"/>
      <c r="O50" s="70"/>
      <c r="P50" s="79"/>
      <c r="CG50" t="s">
        <v>75</v>
      </c>
      <c r="CK50" t="s">
        <v>75</v>
      </c>
      <c r="CP50" t="s">
        <v>75</v>
      </c>
      <c r="CR50" t="s">
        <v>75</v>
      </c>
      <c r="CS50" t="s">
        <v>75</v>
      </c>
      <c r="CT50" t="s">
        <v>75</v>
      </c>
      <c r="CU50" t="s">
        <v>75</v>
      </c>
      <c r="CV50" t="s">
        <v>75</v>
      </c>
      <c r="CW50" s="59" t="s">
        <v>76</v>
      </c>
      <c r="CX50" t="s">
        <v>75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 t="s">
        <v>96</v>
      </c>
      <c r="CH51" s="43"/>
      <c r="CI51" s="43"/>
      <c r="CJ51" s="43"/>
      <c r="CK51" s="43" t="s">
        <v>101</v>
      </c>
      <c r="CL51" s="43"/>
      <c r="CM51" s="43"/>
      <c r="CN51" s="43"/>
      <c r="CO51" s="43"/>
      <c r="CP51" s="43" t="s">
        <v>102</v>
      </c>
      <c r="CQ51" s="43"/>
      <c r="CR51" s="43"/>
      <c r="CS51" s="43"/>
      <c r="CT51" s="43" t="s">
        <v>99</v>
      </c>
      <c r="CU51" s="43"/>
      <c r="CV51" s="43"/>
      <c r="CW51" s="43"/>
      <c r="CX51" s="43"/>
      <c r="CY51" s="43"/>
      <c r="CZ51" s="43"/>
      <c r="DA51" s="43" t="s">
        <v>93</v>
      </c>
      <c r="DB51" s="43" t="s">
        <v>95</v>
      </c>
      <c r="DC51" s="43" t="s">
        <v>173</v>
      </c>
    </row>
    <row r="52" spans="13:138" x14ac:dyDescent="0.25">
      <c r="M52" s="43" t="s">
        <v>114</v>
      </c>
      <c r="CS52" s="1"/>
      <c r="CV52" s="1"/>
      <c r="CW52" s="1">
        <v>69</v>
      </c>
      <c r="DG52" s="1"/>
      <c r="DL52" s="1"/>
    </row>
    <row r="53" spans="13:138" x14ac:dyDescent="0.25">
      <c r="M53" t="s">
        <v>200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</row>
    <row r="54" spans="13:138" x14ac:dyDescent="0.25">
      <c r="M54" s="75" t="s">
        <v>214</v>
      </c>
      <c r="N54" s="78"/>
      <c r="O54" s="78"/>
      <c r="CW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</row>
    <row r="55" spans="13:138" x14ac:dyDescent="0.25">
      <c r="M55" s="75"/>
      <c r="N55" s="78"/>
      <c r="O55" s="78"/>
      <c r="CW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  <c r="DH55" s="57" t="s">
        <v>73</v>
      </c>
      <c r="DI55" s="56" t="s">
        <v>73</v>
      </c>
      <c r="DJ55" s="57" t="s">
        <v>73</v>
      </c>
      <c r="DK55" s="57" t="s">
        <v>73</v>
      </c>
      <c r="DL55" s="57" t="s">
        <v>73</v>
      </c>
      <c r="DM55" s="56" t="s">
        <v>73</v>
      </c>
    </row>
    <row r="56" spans="13:138" x14ac:dyDescent="0.25">
      <c r="M56" s="43" t="s">
        <v>119</v>
      </c>
      <c r="CW56" s="56" t="s">
        <v>70</v>
      </c>
      <c r="DE56" s="56" t="s">
        <v>70</v>
      </c>
      <c r="DG56" s="56" t="s">
        <v>70</v>
      </c>
      <c r="DI56" s="56" t="s">
        <v>70</v>
      </c>
      <c r="DM56" s="56" t="s">
        <v>70</v>
      </c>
    </row>
    <row r="57" spans="13:138" x14ac:dyDescent="0.25">
      <c r="M57" t="s">
        <v>208</v>
      </c>
      <c r="CW57" t="s">
        <v>71</v>
      </c>
      <c r="DE57" t="s">
        <v>71</v>
      </c>
      <c r="DG57" t="s">
        <v>71</v>
      </c>
      <c r="DI57" t="s">
        <v>71</v>
      </c>
      <c r="DM57" t="s">
        <v>71</v>
      </c>
    </row>
    <row r="58" spans="13:138" x14ac:dyDescent="0.25">
      <c r="CW58" t="s">
        <v>75</v>
      </c>
      <c r="DD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</row>
    <row r="59" spans="13:138" x14ac:dyDescent="0.25">
      <c r="CW59" s="43" t="s">
        <v>102</v>
      </c>
      <c r="DE59" s="43" t="s">
        <v>98</v>
      </c>
      <c r="DG59" s="43" t="s">
        <v>104</v>
      </c>
      <c r="DI59" s="43" t="s">
        <v>101</v>
      </c>
      <c r="DM59" s="43" t="s">
        <v>175</v>
      </c>
    </row>
    <row r="60" spans="13:138" x14ac:dyDescent="0.25">
      <c r="M60" s="43" t="s">
        <v>121</v>
      </c>
      <c r="DB60" s="1"/>
      <c r="DC60" s="1"/>
      <c r="DD60" s="1"/>
      <c r="DN60" s="1">
        <v>86</v>
      </c>
      <c r="DO60" s="1"/>
      <c r="DP60" s="1"/>
      <c r="DS60" s="1"/>
      <c r="DT60" s="1"/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</row>
    <row r="62" spans="13:138" x14ac:dyDescent="0.25">
      <c r="M62" s="43" t="s">
        <v>125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</row>
    <row r="63" spans="13:138" x14ac:dyDescent="0.25">
      <c r="M63" t="s">
        <v>122</v>
      </c>
      <c r="DN63" s="57" t="s">
        <v>73</v>
      </c>
      <c r="DO63" s="56" t="s">
        <v>73</v>
      </c>
      <c r="DP63" s="57" t="s">
        <v>73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</row>
    <row r="64" spans="13:138" x14ac:dyDescent="0.25">
      <c r="M64" t="s">
        <v>204</v>
      </c>
      <c r="DO64" s="56" t="s">
        <v>70</v>
      </c>
      <c r="DR64" s="56" t="s">
        <v>70</v>
      </c>
      <c r="DU64" s="56" t="s">
        <v>70</v>
      </c>
    </row>
    <row r="65" spans="13:155" x14ac:dyDescent="0.25">
      <c r="M65" t="s">
        <v>215</v>
      </c>
      <c r="DO65" t="s">
        <v>71</v>
      </c>
      <c r="DR65" t="s">
        <v>71</v>
      </c>
      <c r="DU65" t="s">
        <v>71</v>
      </c>
    </row>
    <row r="66" spans="13:155" x14ac:dyDescent="0.25">
      <c r="M66" s="43" t="s">
        <v>135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</row>
    <row r="67" spans="13:155" x14ac:dyDescent="0.25">
      <c r="DO67" s="43" t="s">
        <v>99</v>
      </c>
      <c r="DR67" s="43" t="s">
        <v>94</v>
      </c>
      <c r="DU67" s="43" t="s">
        <v>100</v>
      </c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</row>
    <row r="68" spans="13:155" x14ac:dyDescent="0.25">
      <c r="DO68" s="1"/>
      <c r="DR68" s="1"/>
      <c r="DU68" s="1"/>
      <c r="DV68" s="1">
        <v>94</v>
      </c>
      <c r="DW68" s="43"/>
      <c r="DY68" s="43"/>
      <c r="EB68" s="1"/>
      <c r="ED68" s="43"/>
      <c r="EG68" s="1"/>
      <c r="EH68" s="1"/>
      <c r="EJ68" s="1"/>
      <c r="EK68" s="1"/>
      <c r="EL68" s="1"/>
    </row>
    <row r="69" spans="13:155" x14ac:dyDescent="0.25"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</row>
    <row r="70" spans="13:155" x14ac:dyDescent="0.25"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6" t="s">
        <v>73</v>
      </c>
      <c r="EC71" s="56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7" t="s">
        <v>73</v>
      </c>
      <c r="EI71" s="56" t="s">
        <v>73</v>
      </c>
    </row>
    <row r="72" spans="13:155" x14ac:dyDescent="0.25">
      <c r="EB72" s="56" t="s">
        <v>70</v>
      </c>
      <c r="EC72" s="56" t="s">
        <v>70</v>
      </c>
      <c r="EE72" s="56" t="s">
        <v>70</v>
      </c>
      <c r="EF72" s="57" t="s">
        <v>70</v>
      </c>
      <c r="EI72" s="56" t="s">
        <v>70</v>
      </c>
    </row>
    <row r="73" spans="13:155" x14ac:dyDescent="0.25">
      <c r="EB73" t="s">
        <v>71</v>
      </c>
      <c r="EC73" t="s">
        <v>71</v>
      </c>
      <c r="EE73" t="s">
        <v>71</v>
      </c>
      <c r="EI73" t="s">
        <v>71</v>
      </c>
    </row>
    <row r="74" spans="13:155" x14ac:dyDescent="0.25"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s="59" t="s">
        <v>76</v>
      </c>
      <c r="EG74" t="s">
        <v>75</v>
      </c>
      <c r="EH74" t="s">
        <v>75</v>
      </c>
      <c r="EI74" t="s">
        <v>75</v>
      </c>
    </row>
    <row r="75" spans="13:155" x14ac:dyDescent="0.25">
      <c r="DV75" s="43"/>
      <c r="EB75" s="43" t="s">
        <v>96</v>
      </c>
      <c r="EC75" s="43" t="s">
        <v>98</v>
      </c>
      <c r="EE75" s="43" t="s">
        <v>173</v>
      </c>
      <c r="EI75" s="43" t="s">
        <v>177</v>
      </c>
    </row>
    <row r="76" spans="13:155" x14ac:dyDescent="0.25">
      <c r="EC76" s="1"/>
      <c r="EE76" s="1"/>
      <c r="EF76" s="1">
        <v>104</v>
      </c>
      <c r="EK76" s="1"/>
      <c r="EL76" s="1"/>
      <c r="EN76" s="1"/>
      <c r="EQ76" s="1"/>
      <c r="EY76" s="1"/>
    </row>
    <row r="77" spans="13:155" x14ac:dyDescent="0.25">
      <c r="EF77" s="56" t="s">
        <v>90</v>
      </c>
      <c r="EG77" s="57" t="s">
        <v>75</v>
      </c>
      <c r="EH77" s="57" t="s">
        <v>75</v>
      </c>
      <c r="EI77" s="57" t="s">
        <v>75</v>
      </c>
      <c r="EJ77" s="56" t="s">
        <v>90</v>
      </c>
      <c r="EK77" s="56" t="s">
        <v>90</v>
      </c>
    </row>
    <row r="78" spans="13:155" x14ac:dyDescent="0.25">
      <c r="EF78" s="56" t="s">
        <v>190</v>
      </c>
      <c r="EJ78" s="56" t="s">
        <v>190</v>
      </c>
      <c r="EK78" s="56" t="s">
        <v>190</v>
      </c>
    </row>
    <row r="79" spans="13:155" x14ac:dyDescent="0.25">
      <c r="EF79" s="56" t="s">
        <v>73</v>
      </c>
      <c r="EJ79" s="56" t="s">
        <v>73</v>
      </c>
      <c r="EK79" s="56" t="s">
        <v>73</v>
      </c>
    </row>
    <row r="80" spans="13:155" x14ac:dyDescent="0.25">
      <c r="EF80" s="56" t="s">
        <v>70</v>
      </c>
      <c r="EJ80" s="56" t="s">
        <v>70</v>
      </c>
      <c r="EK80" s="56" t="s">
        <v>70</v>
      </c>
    </row>
    <row r="81" spans="136:160" x14ac:dyDescent="0.25">
      <c r="EF81" t="s">
        <v>71</v>
      </c>
      <c r="EJ81" t="s">
        <v>71</v>
      </c>
      <c r="EK81" t="s">
        <v>71</v>
      </c>
    </row>
    <row r="82" spans="136:160" x14ac:dyDescent="0.25">
      <c r="EF82" t="s">
        <v>75</v>
      </c>
      <c r="EG82" t="s">
        <v>75</v>
      </c>
      <c r="EH82" t="s">
        <v>75</v>
      </c>
      <c r="EI82" t="s">
        <v>75</v>
      </c>
      <c r="EJ82" t="s">
        <v>75</v>
      </c>
      <c r="EK82" t="s">
        <v>75</v>
      </c>
    </row>
    <row r="83" spans="136:160" x14ac:dyDescent="0.25">
      <c r="EF83" s="43" t="s">
        <v>94</v>
      </c>
      <c r="EJ83" s="43" t="s">
        <v>102</v>
      </c>
      <c r="EK83" s="43" t="s">
        <v>177</v>
      </c>
      <c r="EY83" s="43"/>
    </row>
    <row r="84" spans="136:160" x14ac:dyDescent="0.25">
      <c r="EK84" s="1"/>
      <c r="EL84" s="1">
        <v>110</v>
      </c>
      <c r="EO84" s="1"/>
      <c r="ER84" s="1"/>
      <c r="FB84" s="1"/>
      <c r="FD84" s="1"/>
    </row>
    <row r="85" spans="136:160" x14ac:dyDescent="0.25">
      <c r="EL85" s="56" t="s">
        <v>90</v>
      </c>
    </row>
    <row r="86" spans="136:160" x14ac:dyDescent="0.25">
      <c r="EL86" s="56" t="s">
        <v>218</v>
      </c>
    </row>
    <row r="87" spans="136:160" x14ac:dyDescent="0.25">
      <c r="EL87" s="56" t="s">
        <v>73</v>
      </c>
    </row>
    <row r="88" spans="136:160" x14ac:dyDescent="0.25">
      <c r="EL88" s="56" t="s">
        <v>70</v>
      </c>
    </row>
    <row r="89" spans="136:160" x14ac:dyDescent="0.25">
      <c r="EL89" t="s">
        <v>71</v>
      </c>
    </row>
    <row r="90" spans="136:160" x14ac:dyDescent="0.25">
      <c r="EL90" t="s">
        <v>75</v>
      </c>
    </row>
    <row r="91" spans="136:160" x14ac:dyDescent="0.25">
      <c r="EL91" s="43" t="s">
        <v>97</v>
      </c>
    </row>
    <row r="92" spans="136:160" x14ac:dyDescent="0.25">
      <c r="EK92" s="43"/>
      <c r="EM92" s="1">
        <v>111</v>
      </c>
      <c r="EP92" s="1"/>
      <c r="EU92" s="1"/>
      <c r="EV92" s="1"/>
    </row>
    <row r="93" spans="136:160" x14ac:dyDescent="0.25">
      <c r="EM93" s="56" t="s">
        <v>90</v>
      </c>
      <c r="EN93" s="56" t="s">
        <v>90</v>
      </c>
    </row>
    <row r="94" spans="136:160" x14ac:dyDescent="0.25">
      <c r="EM94" s="56" t="s">
        <v>80</v>
      </c>
      <c r="EN94" s="56" t="s">
        <v>80</v>
      </c>
    </row>
    <row r="95" spans="136:160" x14ac:dyDescent="0.25">
      <c r="EM95" s="57" t="s">
        <v>73</v>
      </c>
      <c r="EN95" s="56" t="s">
        <v>73</v>
      </c>
    </row>
    <row r="96" spans="136:160" x14ac:dyDescent="0.25">
      <c r="EN96" s="56" t="s">
        <v>70</v>
      </c>
    </row>
    <row r="97" spans="143:176" x14ac:dyDescent="0.25">
      <c r="EN97" t="s">
        <v>71</v>
      </c>
    </row>
    <row r="98" spans="143:176" x14ac:dyDescent="0.25">
      <c r="EM98" t="s">
        <v>75</v>
      </c>
      <c r="EN98" t="s">
        <v>75</v>
      </c>
    </row>
    <row r="99" spans="143:176" x14ac:dyDescent="0.25">
      <c r="EM99" s="43"/>
      <c r="EN99" s="43" t="s">
        <v>97</v>
      </c>
    </row>
    <row r="100" spans="143:176" x14ac:dyDescent="0.25">
      <c r="EO100" s="1">
        <v>113</v>
      </c>
      <c r="EW100" s="1"/>
      <c r="EZ100" s="1"/>
    </row>
    <row r="101" spans="143:176" x14ac:dyDescent="0.25">
      <c r="EO101" s="56" t="s">
        <v>90</v>
      </c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89" t="s">
        <v>220</v>
      </c>
    </row>
    <row r="102" spans="143:176" x14ac:dyDescent="0.25">
      <c r="EO102" s="56" t="s">
        <v>219</v>
      </c>
      <c r="EP102" s="57" t="s">
        <v>219</v>
      </c>
      <c r="EQ102" s="56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81</v>
      </c>
      <c r="EY102" s="57" t="s">
        <v>219</v>
      </c>
      <c r="EZ102" s="56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89" t="s">
        <v>220</v>
      </c>
    </row>
    <row r="103" spans="143:176" x14ac:dyDescent="0.25">
      <c r="EO103" s="57" t="s">
        <v>73</v>
      </c>
      <c r="EQ103" s="57" t="s">
        <v>73</v>
      </c>
      <c r="ER103" s="57" t="s">
        <v>73</v>
      </c>
      <c r="ES103" s="56" t="s">
        <v>73</v>
      </c>
      <c r="ET103" s="57" t="s">
        <v>73</v>
      </c>
      <c r="EU103" s="57" t="s">
        <v>73</v>
      </c>
      <c r="EV103" s="57" t="s">
        <v>73</v>
      </c>
      <c r="EW103" s="57" t="s">
        <v>73</v>
      </c>
      <c r="EX103" s="56" t="s">
        <v>73</v>
      </c>
      <c r="EZ103" s="57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89" t="s">
        <v>220</v>
      </c>
    </row>
    <row r="104" spans="143:176" x14ac:dyDescent="0.25">
      <c r="ES104" s="56" t="s">
        <v>70</v>
      </c>
      <c r="EX104" s="57" t="s">
        <v>70</v>
      </c>
      <c r="FT104" s="89" t="s">
        <v>220</v>
      </c>
    </row>
    <row r="105" spans="143:176" x14ac:dyDescent="0.25">
      <c r="ES105" t="s">
        <v>71</v>
      </c>
    </row>
    <row r="106" spans="143:176" x14ac:dyDescent="0.25">
      <c r="EO106" t="s">
        <v>75</v>
      </c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s="59" t="s">
        <v>76</v>
      </c>
      <c r="EY106" t="s">
        <v>75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</row>
    <row r="107" spans="143:176" x14ac:dyDescent="0.25">
      <c r="EP107" s="43"/>
      <c r="ES107" s="43" t="s">
        <v>98</v>
      </c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</row>
    <row r="108" spans="143:176" x14ac:dyDescent="0.25">
      <c r="EX108" s="1">
        <v>122</v>
      </c>
      <c r="FA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AF3:GQ3 M24:AD31">
    <cfRule type="expression" dxfId="71" priority="1" stopIfTrue="1">
      <formula>(M3=$A$3)</formula>
    </cfRule>
    <cfRule type="expression" dxfId="70" priority="2" stopIfTrue="1">
      <formula>(M3=$A$4)</formula>
    </cfRule>
    <cfRule type="expression" dxfId="69" priority="3" stopIfTrue="1">
      <formula>(M3=$A$5)</formula>
    </cfRule>
    <cfRule type="expression" dxfId="68" priority="4" stopIfTrue="1">
      <formula>(M3=$A$6)</formula>
    </cfRule>
    <cfRule type="expression" dxfId="67" priority="5" stopIfTrue="1">
      <formula>(M3=$A$7)</formula>
    </cfRule>
    <cfRule type="expression" dxfId="66" priority="6" stopIfTrue="1">
      <formula>(M3=$A$8)</formula>
    </cfRule>
    <cfRule type="expression" dxfId="65" priority="7" stopIfTrue="1">
      <formula>(M3=$A$9)</formula>
    </cfRule>
    <cfRule type="expression" dxfId="64" priority="8" stopIfTrue="1">
      <formula>(M3=$A$10)</formula>
    </cfRule>
    <cfRule type="expression" dxfId="63" priority="9" stopIfTrue="1">
      <formula>(M3=$A$11)</formula>
    </cfRule>
    <cfRule type="expression" dxfId="62" priority="10" stopIfTrue="1">
      <formula>(M3=$A$12)</formula>
    </cfRule>
    <cfRule type="expression" dxfId="61" priority="11" stopIfTrue="1">
      <formula>(M3=$A$13)</formula>
    </cfRule>
    <cfRule type="expression" dxfId="60" priority="12" stopIfTrue="1">
      <formula>(M3=$A$14)</formula>
    </cfRule>
    <cfRule type="expression" dxfId="59" priority="13" stopIfTrue="1">
      <formula>(M3=$A$15)</formula>
    </cfRule>
    <cfRule type="expression" dxfId="58" priority="14" stopIfTrue="1">
      <formula>(M3=$A$16)</formula>
    </cfRule>
    <cfRule type="expression" dxfId="57" priority="15" stopIfTrue="1">
      <formula>(M3=$A$17)</formula>
    </cfRule>
    <cfRule type="expression" dxfId="56" priority="16" stopIfTrue="1">
      <formula>(M3=$A$18)</formula>
    </cfRule>
    <cfRule type="expression" dxfId="55" priority="17" stopIfTrue="1">
      <formula>(M3=$A$19)</formula>
    </cfRule>
    <cfRule type="expression" dxfId="54" priority="18" stopIfTrue="1">
      <formula>(M3=$A$20)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A771-A550-4D78-B523-86B15D6837DD}">
  <dimension ref="A1:GT108"/>
  <sheetViews>
    <sheetView topLeftCell="AG1" workbookViewId="0">
      <selection activeCell="AV10" sqref="AV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237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SUM(J3:J20)</f>
        <v>162</v>
      </c>
      <c r="E3" s="1">
        <v>1</v>
      </c>
      <c r="F3" s="1">
        <f>($D$3-(8*E3))/7</f>
        <v>22</v>
      </c>
      <c r="G3" s="1">
        <f>E3+F3</f>
        <v>23</v>
      </c>
      <c r="I3" s="5" t="s">
        <v>28</v>
      </c>
      <c r="J3" s="6">
        <v>21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35</v>
      </c>
      <c r="AJ3" s="40" t="s">
        <v>42</v>
      </c>
      <c r="AK3" s="40" t="s">
        <v>31</v>
      </c>
      <c r="AL3" s="40" t="s">
        <v>41</v>
      </c>
      <c r="AM3" s="40" t="s">
        <v>30</v>
      </c>
      <c r="AN3" s="40" t="s">
        <v>45</v>
      </c>
      <c r="AO3" s="40" t="s">
        <v>28</v>
      </c>
      <c r="AP3" s="40" t="s">
        <v>36</v>
      </c>
      <c r="AQ3" s="40" t="s">
        <v>29</v>
      </c>
      <c r="AR3" s="40" t="s">
        <v>38</v>
      </c>
      <c r="AS3" s="40" t="s">
        <v>34</v>
      </c>
      <c r="AT3" s="40" t="s">
        <v>40</v>
      </c>
      <c r="AU3" s="40" t="s">
        <v>38</v>
      </c>
      <c r="AV3" s="40" t="s">
        <v>30</v>
      </c>
      <c r="AW3" s="40" t="s">
        <v>32</v>
      </c>
      <c r="AX3" s="40" t="s">
        <v>37</v>
      </c>
      <c r="AY3" s="40" t="s">
        <v>36</v>
      </c>
      <c r="AZ3" s="40" t="s">
        <v>38</v>
      </c>
      <c r="BA3" s="40" t="s">
        <v>34</v>
      </c>
      <c r="BB3" s="40" t="s">
        <v>29</v>
      </c>
      <c r="BC3" s="40" t="s">
        <v>36</v>
      </c>
      <c r="BD3" s="40" t="s">
        <v>30</v>
      </c>
      <c r="BE3" s="40" t="s">
        <v>33</v>
      </c>
      <c r="BF3" s="40" t="s">
        <v>28</v>
      </c>
      <c r="BG3" s="40" t="s">
        <v>34</v>
      </c>
      <c r="BH3" s="40" t="s">
        <v>45</v>
      </c>
      <c r="BI3" s="40" t="s">
        <v>36</v>
      </c>
      <c r="BJ3" s="40" t="s">
        <v>28</v>
      </c>
      <c r="BK3" s="40" t="s">
        <v>29</v>
      </c>
      <c r="BL3" s="40" t="s">
        <v>32</v>
      </c>
      <c r="BM3" s="40" t="s">
        <v>42</v>
      </c>
      <c r="BN3" s="40" t="s">
        <v>38</v>
      </c>
      <c r="BO3" s="40" t="s">
        <v>43</v>
      </c>
      <c r="BP3" s="40" t="s">
        <v>28</v>
      </c>
      <c r="BQ3" s="40" t="s">
        <v>172</v>
      </c>
      <c r="BR3" s="40" t="s">
        <v>33</v>
      </c>
      <c r="BS3" s="40" t="s">
        <v>38</v>
      </c>
      <c r="BT3" s="40" t="s">
        <v>30</v>
      </c>
      <c r="BU3" s="40" t="s">
        <v>35</v>
      </c>
      <c r="BV3" s="40" t="s">
        <v>28</v>
      </c>
      <c r="BW3" s="40" t="s">
        <v>41</v>
      </c>
      <c r="BX3" s="40" t="s">
        <v>30</v>
      </c>
      <c r="BY3" s="40" t="s">
        <v>40</v>
      </c>
      <c r="BZ3" s="40" t="s">
        <v>30</v>
      </c>
      <c r="CA3" s="40" t="s">
        <v>172</v>
      </c>
      <c r="CB3" s="40" t="s">
        <v>41</v>
      </c>
      <c r="CC3" s="40" t="s">
        <v>28</v>
      </c>
      <c r="CD3" s="40" t="s">
        <v>41</v>
      </c>
      <c r="CE3" s="40" t="s">
        <v>35</v>
      </c>
      <c r="CF3" s="40" t="s">
        <v>40</v>
      </c>
      <c r="CG3" s="40" t="s">
        <v>38</v>
      </c>
      <c r="CH3" s="40" t="s">
        <v>31</v>
      </c>
      <c r="CI3" s="40" t="s">
        <v>31</v>
      </c>
      <c r="CJ3" s="40" t="s">
        <v>30</v>
      </c>
      <c r="CK3" s="40" t="s">
        <v>43</v>
      </c>
      <c r="CL3" s="40" t="s">
        <v>35</v>
      </c>
      <c r="CM3" s="40" t="s">
        <v>32</v>
      </c>
      <c r="CN3" s="40" t="s">
        <v>32</v>
      </c>
      <c r="CO3" s="40" t="s">
        <v>30</v>
      </c>
      <c r="CP3" s="40" t="s">
        <v>35</v>
      </c>
      <c r="CQ3" s="40" t="s">
        <v>40</v>
      </c>
      <c r="CR3" s="40" t="s">
        <v>31</v>
      </c>
      <c r="CS3" s="40" t="s">
        <v>29</v>
      </c>
      <c r="CT3" s="40" t="s">
        <v>32</v>
      </c>
      <c r="CU3" s="40" t="s">
        <v>37</v>
      </c>
      <c r="CV3" s="40" t="s">
        <v>37</v>
      </c>
      <c r="CW3" s="40" t="s">
        <v>41</v>
      </c>
      <c r="CX3" s="40" t="s">
        <v>34</v>
      </c>
      <c r="CY3" s="40" t="s">
        <v>28</v>
      </c>
      <c r="CZ3" s="40" t="s">
        <v>28</v>
      </c>
      <c r="DA3" s="40" t="s">
        <v>28</v>
      </c>
      <c r="DB3" s="40" t="s">
        <v>44</v>
      </c>
      <c r="DC3" s="40" t="s">
        <v>28</v>
      </c>
      <c r="DD3" s="40" t="s">
        <v>37</v>
      </c>
      <c r="DE3" s="40" t="s">
        <v>33</v>
      </c>
      <c r="DF3" s="40" t="s">
        <v>30</v>
      </c>
      <c r="DG3" s="40" t="s">
        <v>37</v>
      </c>
      <c r="DH3" s="40" t="s">
        <v>34</v>
      </c>
      <c r="DI3" s="40" t="s">
        <v>41</v>
      </c>
      <c r="DJ3" s="40" t="s">
        <v>43</v>
      </c>
      <c r="DK3" s="40" t="s">
        <v>29</v>
      </c>
      <c r="DL3" s="40" t="s">
        <v>30</v>
      </c>
      <c r="DM3" s="40" t="s">
        <v>35</v>
      </c>
      <c r="DN3" s="40" t="s">
        <v>32</v>
      </c>
      <c r="DO3" s="40" t="s">
        <v>31</v>
      </c>
      <c r="DP3" s="40" t="s">
        <v>32</v>
      </c>
      <c r="DQ3" s="40" t="s">
        <v>29</v>
      </c>
      <c r="DR3" s="40" t="s">
        <v>30</v>
      </c>
      <c r="DS3" s="40" t="s">
        <v>45</v>
      </c>
      <c r="DT3" s="40" t="s">
        <v>172</v>
      </c>
      <c r="DU3" s="40" t="s">
        <v>34</v>
      </c>
      <c r="DV3" s="40" t="s">
        <v>35</v>
      </c>
      <c r="DW3" s="40" t="s">
        <v>42</v>
      </c>
      <c r="DX3" s="40" t="s">
        <v>33</v>
      </c>
      <c r="DY3" s="40" t="s">
        <v>28</v>
      </c>
      <c r="DZ3" s="40" t="s">
        <v>172</v>
      </c>
      <c r="EA3" s="40" t="s">
        <v>38</v>
      </c>
      <c r="EB3" s="40" t="s">
        <v>34</v>
      </c>
      <c r="EC3" s="40" t="s">
        <v>36</v>
      </c>
      <c r="ED3" s="40" t="s">
        <v>34</v>
      </c>
      <c r="EE3" s="40" t="s">
        <v>29</v>
      </c>
      <c r="EF3" s="40" t="s">
        <v>35</v>
      </c>
      <c r="EG3" s="40" t="s">
        <v>45</v>
      </c>
      <c r="EH3" s="40" t="s">
        <v>38</v>
      </c>
      <c r="EI3" s="40" t="s">
        <v>29</v>
      </c>
      <c r="EJ3" s="40" t="s">
        <v>44</v>
      </c>
      <c r="EK3" s="40" t="s">
        <v>39</v>
      </c>
      <c r="EL3" s="40" t="s">
        <v>30</v>
      </c>
      <c r="EM3" s="40" t="s">
        <v>36</v>
      </c>
      <c r="EN3" s="40" t="s">
        <v>43</v>
      </c>
      <c r="EO3" s="40" t="s">
        <v>30</v>
      </c>
      <c r="EP3" s="40" t="s">
        <v>28</v>
      </c>
      <c r="EQ3" s="40" t="s">
        <v>43</v>
      </c>
      <c r="ER3" s="40" t="s">
        <v>36</v>
      </c>
      <c r="ES3" s="40" t="s">
        <v>39</v>
      </c>
      <c r="ET3" s="40" t="s">
        <v>30</v>
      </c>
      <c r="EU3" s="40" t="s">
        <v>28</v>
      </c>
      <c r="EV3" s="40" t="s">
        <v>28</v>
      </c>
      <c r="EW3" s="40" t="s">
        <v>39</v>
      </c>
      <c r="EX3" s="40" t="s">
        <v>42</v>
      </c>
      <c r="EY3" s="40" t="s">
        <v>40</v>
      </c>
      <c r="EZ3" s="40" t="s">
        <v>42</v>
      </c>
      <c r="FA3" s="40" t="s">
        <v>29</v>
      </c>
      <c r="FB3" s="40" t="s">
        <v>172</v>
      </c>
      <c r="FC3" s="40" t="s">
        <v>30</v>
      </c>
      <c r="FD3" s="40" t="s">
        <v>31</v>
      </c>
      <c r="FE3" s="40" t="s">
        <v>34</v>
      </c>
      <c r="FF3" s="40" t="s">
        <v>28</v>
      </c>
      <c r="FG3" s="40" t="s">
        <v>37</v>
      </c>
      <c r="FH3" s="40" t="s">
        <v>31</v>
      </c>
      <c r="FI3" s="40" t="s">
        <v>30</v>
      </c>
      <c r="FJ3" s="40" t="s">
        <v>28</v>
      </c>
      <c r="FK3" s="40" t="s">
        <v>31</v>
      </c>
      <c r="FL3" s="40" t="s">
        <v>172</v>
      </c>
      <c r="FM3" s="40" t="s">
        <v>35</v>
      </c>
      <c r="FN3" s="40" t="s">
        <v>31</v>
      </c>
      <c r="FO3" s="40" t="s">
        <v>40</v>
      </c>
      <c r="FP3" s="40" t="s">
        <v>29</v>
      </c>
      <c r="FQ3" s="40" t="s">
        <v>29</v>
      </c>
      <c r="FR3" s="40" t="s">
        <v>44</v>
      </c>
      <c r="FS3" s="40" t="s">
        <v>42</v>
      </c>
      <c r="FT3" s="40" t="s">
        <v>28</v>
      </c>
      <c r="FU3" s="40" t="s">
        <v>32</v>
      </c>
      <c r="FV3" s="40" t="s">
        <v>30</v>
      </c>
      <c r="FW3" s="40" t="s">
        <v>39</v>
      </c>
      <c r="FX3" s="40" t="s">
        <v>32</v>
      </c>
      <c r="FY3" s="40" t="s">
        <v>37</v>
      </c>
      <c r="FZ3" s="40" t="s">
        <v>36</v>
      </c>
      <c r="GA3" s="40" t="s">
        <v>35</v>
      </c>
      <c r="GB3" s="40" t="s">
        <v>34</v>
      </c>
      <c r="GC3" s="40" t="s">
        <v>33</v>
      </c>
      <c r="GD3" s="40" t="s">
        <v>30</v>
      </c>
      <c r="GE3" s="40" t="s">
        <v>28</v>
      </c>
      <c r="GF3" s="40" t="s">
        <v>30</v>
      </c>
      <c r="GG3" s="40" t="s">
        <v>44</v>
      </c>
      <c r="GH3" s="40" t="s">
        <v>40</v>
      </c>
      <c r="GI3" s="40" t="s">
        <v>28</v>
      </c>
      <c r="GJ3" s="40" t="s">
        <v>39</v>
      </c>
      <c r="GK3" s="40" t="s">
        <v>29</v>
      </c>
      <c r="GL3" s="40" t="s">
        <v>39</v>
      </c>
      <c r="GM3" s="40" t="s">
        <v>30</v>
      </c>
      <c r="GN3" s="40" t="s">
        <v>37</v>
      </c>
      <c r="GO3" s="40" t="s">
        <v>31</v>
      </c>
      <c r="GP3" s="40" t="s">
        <v>28</v>
      </c>
      <c r="GQ3" s="40" t="s">
        <v>28</v>
      </c>
      <c r="GR3" s="40" t="s">
        <v>30</v>
      </c>
      <c r="GS3" s="40" t="s">
        <v>44</v>
      </c>
      <c r="GT3" s="40" t="s">
        <v>32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1" t="s">
        <v>30</v>
      </c>
      <c r="J4" s="12">
        <v>21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24" t="s">
        <v>29</v>
      </c>
      <c r="J5" s="25">
        <v>12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5" t="s">
        <v>31</v>
      </c>
      <c r="J6" s="19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79</v>
      </c>
      <c r="AT6" s="56" t="s">
        <v>79</v>
      </c>
      <c r="AU6" s="56" t="s">
        <v>79</v>
      </c>
      <c r="AV6" s="56" t="s">
        <v>69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  <c r="BC6" s="56" t="s">
        <v>79</v>
      </c>
      <c r="BD6" s="56" t="s">
        <v>79</v>
      </c>
      <c r="BE6" s="56" t="s">
        <v>79</v>
      </c>
      <c r="BF6" s="57" t="s">
        <v>69</v>
      </c>
      <c r="BG6" s="56" t="s">
        <v>79</v>
      </c>
      <c r="BH6" s="56" t="s">
        <v>79</v>
      </c>
      <c r="BI6" s="56" t="s">
        <v>79</v>
      </c>
      <c r="BJ6" s="57" t="s">
        <v>69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16" t="s">
        <v>32</v>
      </c>
      <c r="J7" s="22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  <c r="BH7" s="56" t="s">
        <v>73</v>
      </c>
      <c r="BI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0" t="s">
        <v>34</v>
      </c>
      <c r="J8" s="26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P8" s="56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6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6" t="s">
        <v>70</v>
      </c>
      <c r="BG8" s="57" t="s">
        <v>70</v>
      </c>
      <c r="BH8" s="56" t="s">
        <v>70</v>
      </c>
      <c r="BI8" s="57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21" t="s">
        <v>35</v>
      </c>
      <c r="J9" s="31">
        <v>10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V9" t="s">
        <v>71</v>
      </c>
      <c r="AW9" t="s">
        <v>71</v>
      </c>
      <c r="AX9" t="s">
        <v>71</v>
      </c>
      <c r="BE9" t="s">
        <v>71</v>
      </c>
      <c r="BH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 t="s">
        <v>172</v>
      </c>
      <c r="AC10" s="40" t="s">
        <v>172</v>
      </c>
      <c r="AD10" s="40" t="s">
        <v>172</v>
      </c>
      <c r="AE10" s="40" t="s">
        <v>172</v>
      </c>
      <c r="AF10" s="40" t="s">
        <v>172</v>
      </c>
      <c r="AG10" s="40" t="s">
        <v>172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U10" s="59" t="s">
        <v>76</v>
      </c>
      <c r="AV10" t="s">
        <v>75</v>
      </c>
      <c r="AW10" t="s">
        <v>75</v>
      </c>
      <c r="AX10" t="s">
        <v>75</v>
      </c>
      <c r="BE10" t="s">
        <v>75</v>
      </c>
      <c r="BF10" t="s">
        <v>75</v>
      </c>
      <c r="BH10" t="s">
        <v>75</v>
      </c>
      <c r="BJ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104</v>
      </c>
      <c r="AJ11" s="43" t="s">
        <v>103</v>
      </c>
      <c r="AK11" s="43" t="s">
        <v>101</v>
      </c>
      <c r="AL11" s="43" t="s">
        <v>178</v>
      </c>
      <c r="AM11" s="43" t="s">
        <v>105</v>
      </c>
      <c r="AN11" s="43" t="s">
        <v>93</v>
      </c>
      <c r="AO11" s="43"/>
      <c r="AP11" s="43" t="s">
        <v>176</v>
      </c>
      <c r="AQ11" s="43" t="s">
        <v>175</v>
      </c>
      <c r="AR11" s="43" t="s">
        <v>100</v>
      </c>
      <c r="AS11" s="43" t="s">
        <v>175</v>
      </c>
      <c r="AT11" s="43" t="s">
        <v>98</v>
      </c>
      <c r="AU11" s="43"/>
      <c r="AV11" s="43" t="s">
        <v>105</v>
      </c>
      <c r="AW11" s="43" t="s">
        <v>98</v>
      </c>
      <c r="AX11" s="43" t="s">
        <v>98</v>
      </c>
      <c r="AY11" s="43"/>
      <c r="AZ11" s="43"/>
      <c r="BA11" s="43"/>
      <c r="BB11" s="43"/>
      <c r="BC11" s="43"/>
      <c r="BD11" s="43"/>
      <c r="BE11" s="43" t="s">
        <v>98</v>
      </c>
      <c r="BF11" s="43"/>
      <c r="BG11" s="43"/>
      <c r="BH11" s="43" t="s">
        <v>98</v>
      </c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O12" s="1">
        <v>6</v>
      </c>
      <c r="AP12" s="1"/>
      <c r="AQ12" s="1"/>
      <c r="AR12" s="1"/>
      <c r="AT12" s="1"/>
      <c r="BB12" s="1"/>
      <c r="BI12" s="1"/>
      <c r="BL12" s="1"/>
      <c r="BM12" s="1"/>
      <c r="CG12" s="1"/>
      <c r="DO12" s="1"/>
      <c r="DX12" s="1"/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202" x14ac:dyDescent="0.25">
      <c r="A14" s="36" t="s">
        <v>43</v>
      </c>
      <c r="B14" s="46">
        <v>5</v>
      </c>
      <c r="E14" s="1">
        <v>12</v>
      </c>
      <c r="F14" s="1">
        <f t="shared" si="0"/>
        <v>9.4285714285714288</v>
      </c>
      <c r="G14" s="1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79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128" x14ac:dyDescent="0.25">
      <c r="A17" s="32" t="s">
        <v>40</v>
      </c>
      <c r="B17" s="45">
        <v>7</v>
      </c>
      <c r="E17" s="53">
        <v>15</v>
      </c>
      <c r="F17" s="53">
        <f t="shared" si="0"/>
        <v>6</v>
      </c>
      <c r="G17" s="53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O19" s="43" t="s">
        <v>178</v>
      </c>
      <c r="AP19" s="43"/>
      <c r="AQ19" s="43"/>
      <c r="AR19" s="43"/>
      <c r="AS19" s="43"/>
      <c r="AT19" s="43"/>
      <c r="AU19" s="43" t="s">
        <v>104</v>
      </c>
      <c r="AV19" s="43"/>
      <c r="AW19" s="43" t="s">
        <v>102</v>
      </c>
      <c r="AX19" s="43"/>
      <c r="AY19" s="43"/>
      <c r="AZ19" s="43" t="s">
        <v>95</v>
      </c>
      <c r="BA19" s="43" t="s">
        <v>99</v>
      </c>
      <c r="BB19" s="43"/>
      <c r="BC19" s="43"/>
      <c r="BD19" s="43" t="s">
        <v>100</v>
      </c>
      <c r="BE19" s="43"/>
      <c r="BF19" s="43" t="s">
        <v>103</v>
      </c>
      <c r="BG19" s="43" t="s">
        <v>105</v>
      </c>
      <c r="BH19" s="43" t="s">
        <v>173</v>
      </c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W20" s="1"/>
      <c r="BA20" s="1"/>
      <c r="BB20" s="1"/>
      <c r="BC20" s="1">
        <v>20</v>
      </c>
      <c r="BF20" s="1"/>
      <c r="BK20" s="1"/>
      <c r="BX20" s="1"/>
      <c r="BZ20" s="1"/>
      <c r="CC20" s="1"/>
      <c r="DB20" s="1"/>
    </row>
    <row r="21" spans="1:128" x14ac:dyDescent="0.25">
      <c r="B21" s="1">
        <f>SUM(B3:B20)</f>
        <v>220</v>
      </c>
      <c r="E21" s="1">
        <v>19</v>
      </c>
      <c r="F21" s="1">
        <f t="shared" ref="F21:F28" si="2">($D$3-(8*E21))/7</f>
        <v>1.4285714285714286</v>
      </c>
      <c r="G21" s="1">
        <f t="shared" ref="G21:G28" si="3">E21+F21</f>
        <v>20.428571428571427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8" x14ac:dyDescent="0.25">
      <c r="E22" s="1">
        <v>20</v>
      </c>
      <c r="F22" s="1">
        <f t="shared" si="2"/>
        <v>0.2857142857142857</v>
      </c>
      <c r="G22" s="1">
        <f t="shared" si="3"/>
        <v>20.285714285714285</v>
      </c>
      <c r="L22">
        <f ca="1">INT(RAND()*18)+1</f>
        <v>2</v>
      </c>
      <c r="BC22" s="56" t="s">
        <v>78</v>
      </c>
      <c r="BE22" s="56" t="s">
        <v>78</v>
      </c>
      <c r="BI22" s="57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128" ht="15.75" thickBot="1" x14ac:dyDescent="0.3">
      <c r="E23" s="1">
        <v>21</v>
      </c>
      <c r="F23" s="1">
        <f t="shared" si="2"/>
        <v>-0.8571428571428571</v>
      </c>
      <c r="G23" s="1">
        <f t="shared" si="3"/>
        <v>20.142857142857142</v>
      </c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128" x14ac:dyDescent="0.25">
      <c r="E24" s="1">
        <v>22</v>
      </c>
      <c r="F24" s="1">
        <f t="shared" si="2"/>
        <v>-2</v>
      </c>
      <c r="G24" s="1">
        <f t="shared" si="3"/>
        <v>20</v>
      </c>
      <c r="I24" s="5" t="s">
        <v>28</v>
      </c>
      <c r="J24" s="6">
        <f t="shared" ref="J24:J42" si="4">COUNTIF(Randomized,I24)</f>
        <v>0</v>
      </c>
      <c r="K24" s="1">
        <f>J3-J24</f>
        <v>21</v>
      </c>
      <c r="L24" s="9">
        <v>1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128" x14ac:dyDescent="0.25">
      <c r="E25" s="1">
        <v>23</v>
      </c>
      <c r="F25" s="1">
        <f t="shared" si="2"/>
        <v>-3.1428571428571428</v>
      </c>
      <c r="G25" s="1">
        <f t="shared" si="3"/>
        <v>19.857142857142858</v>
      </c>
      <c r="I25" s="11" t="s">
        <v>30</v>
      </c>
      <c r="J25" s="12">
        <f t="shared" si="4"/>
        <v>0</v>
      </c>
      <c r="K25" s="1">
        <f t="shared" ref="K25:K41" si="5">J4-J25</f>
        <v>21</v>
      </c>
      <c r="L25" s="14">
        <v>2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128" x14ac:dyDescent="0.25">
      <c r="E26" s="1">
        <v>24</v>
      </c>
      <c r="F26" s="1">
        <f t="shared" si="2"/>
        <v>-4.2857142857142856</v>
      </c>
      <c r="G26" s="1">
        <f t="shared" si="3"/>
        <v>19.714285714285715</v>
      </c>
      <c r="I26" s="24" t="s">
        <v>29</v>
      </c>
      <c r="J26" s="25">
        <f t="shared" si="4"/>
        <v>0</v>
      </c>
      <c r="K26" s="1">
        <f t="shared" si="5"/>
        <v>12</v>
      </c>
      <c r="L26" s="14">
        <v>3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8" x14ac:dyDescent="0.25">
      <c r="E27" s="1">
        <v>25</v>
      </c>
      <c r="F27" s="1">
        <f t="shared" si="2"/>
        <v>-5.4285714285714288</v>
      </c>
      <c r="G27" s="1">
        <f t="shared" si="3"/>
        <v>19.571428571428569</v>
      </c>
      <c r="I27" s="15" t="s">
        <v>31</v>
      </c>
      <c r="J27" s="19">
        <f t="shared" si="4"/>
        <v>0</v>
      </c>
      <c r="K27" s="1">
        <f t="shared" si="5"/>
        <v>10</v>
      </c>
      <c r="L27" s="14">
        <v>4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W27" s="43"/>
      <c r="AX27" s="43"/>
      <c r="AY27" s="43"/>
      <c r="AZ27" s="43"/>
      <c r="BA27" s="43"/>
      <c r="BB27" s="43"/>
      <c r="BC27" s="43" t="s">
        <v>175</v>
      </c>
      <c r="BD27" s="43"/>
      <c r="BE27" s="43" t="s">
        <v>101</v>
      </c>
      <c r="BF27" s="43"/>
      <c r="BG27" s="43"/>
      <c r="BH27" s="43"/>
      <c r="BI27" s="43"/>
      <c r="BJ27" s="43"/>
      <c r="BK27" s="43"/>
      <c r="BL27" s="43" t="s">
        <v>99</v>
      </c>
      <c r="BM27" s="43" t="s">
        <v>94</v>
      </c>
      <c r="BN27" s="43" t="s">
        <v>176</v>
      </c>
      <c r="BO27" s="43"/>
      <c r="BP27" s="43" t="s">
        <v>96</v>
      </c>
      <c r="BQ27" s="43"/>
      <c r="BR27" s="43"/>
      <c r="BS27" s="43"/>
      <c r="BT27" s="43"/>
      <c r="BU27" s="43"/>
      <c r="BV27" s="43"/>
      <c r="BW27" s="43" t="s">
        <v>105</v>
      </c>
      <c r="BX27" s="43" t="s">
        <v>103</v>
      </c>
      <c r="BY27" s="43"/>
      <c r="BZ27" s="43" t="s">
        <v>93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E28" s="1">
        <v>26</v>
      </c>
      <c r="F28" s="1">
        <f t="shared" si="2"/>
        <v>-6.5714285714285712</v>
      </c>
      <c r="G28" s="1">
        <f t="shared" si="3"/>
        <v>19.428571428571431</v>
      </c>
      <c r="I28" s="16" t="s">
        <v>32</v>
      </c>
      <c r="J28" s="22">
        <f t="shared" si="4"/>
        <v>0</v>
      </c>
      <c r="K28" s="1">
        <f t="shared" si="5"/>
        <v>10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/>
      <c r="BL28" s="1"/>
      <c r="BQ28" s="1"/>
      <c r="BR28" s="1"/>
      <c r="BS28" s="1">
        <v>36</v>
      </c>
      <c r="BT28" s="1"/>
      <c r="CF28" s="1"/>
      <c r="CT28" s="1"/>
    </row>
    <row r="29" spans="1:128" x14ac:dyDescent="0.25">
      <c r="I29" s="20" t="s">
        <v>34</v>
      </c>
      <c r="J29" s="26">
        <f t="shared" si="4"/>
        <v>0</v>
      </c>
      <c r="K29" s="1">
        <f t="shared" si="5"/>
        <v>10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S29" s="56" t="s">
        <v>90</v>
      </c>
      <c r="BT29" s="56" t="s">
        <v>90</v>
      </c>
      <c r="BU29" s="56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8" x14ac:dyDescent="0.25">
      <c r="I30" s="21" t="s">
        <v>35</v>
      </c>
      <c r="J30" s="31">
        <f t="shared" si="4"/>
        <v>0</v>
      </c>
      <c r="K30" s="1">
        <f t="shared" si="5"/>
        <v>10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S30" s="56" t="s">
        <v>180</v>
      </c>
      <c r="BT30" s="56" t="s">
        <v>180</v>
      </c>
      <c r="BU30" s="56" t="s">
        <v>180</v>
      </c>
      <c r="CA30" s="56" t="s">
        <v>180</v>
      </c>
      <c r="CB30" s="56" t="s">
        <v>180</v>
      </c>
      <c r="CC30" s="57" t="s">
        <v>180</v>
      </c>
      <c r="CD30" s="57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128" x14ac:dyDescent="0.25">
      <c r="I31" s="23" t="s">
        <v>36</v>
      </c>
      <c r="J31" s="37">
        <f t="shared" si="4"/>
        <v>0</v>
      </c>
      <c r="K31" s="1">
        <f t="shared" si="5"/>
        <v>8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S31" s="56" t="s">
        <v>73</v>
      </c>
      <c r="BT31" s="56" t="s">
        <v>73</v>
      </c>
      <c r="BU31" s="56" t="s">
        <v>73</v>
      </c>
      <c r="CA31" s="56" t="s">
        <v>73</v>
      </c>
      <c r="CB31" s="56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128" x14ac:dyDescent="0.25">
      <c r="I32" s="27" t="s">
        <v>37</v>
      </c>
      <c r="J32" s="41">
        <f t="shared" si="4"/>
        <v>0</v>
      </c>
      <c r="K32" s="1">
        <f t="shared" si="5"/>
        <v>8</v>
      </c>
      <c r="BS32" s="56" t="s">
        <v>70</v>
      </c>
      <c r="BT32" s="56" t="s">
        <v>70</v>
      </c>
      <c r="BU32" s="57" t="s">
        <v>70</v>
      </c>
      <c r="CA32" s="56" t="s">
        <v>70</v>
      </c>
      <c r="CB32" s="56" t="s">
        <v>70</v>
      </c>
      <c r="CE32" s="56" t="s">
        <v>70</v>
      </c>
      <c r="CF32" s="57" t="s">
        <v>70</v>
      </c>
      <c r="CH32" s="56" t="s">
        <v>70</v>
      </c>
      <c r="CI32" s="56" t="s">
        <v>70</v>
      </c>
    </row>
    <row r="33" spans="9:112" x14ac:dyDescent="0.25">
      <c r="I33" s="28" t="s">
        <v>38</v>
      </c>
      <c r="J33" s="42">
        <f t="shared" si="4"/>
        <v>0</v>
      </c>
      <c r="K33" s="1">
        <f t="shared" si="5"/>
        <v>8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S33" t="s">
        <v>71</v>
      </c>
      <c r="BT33" t="s">
        <v>71</v>
      </c>
      <c r="CA33" t="s">
        <v>71</v>
      </c>
      <c r="CB33" t="s">
        <v>71</v>
      </c>
      <c r="CE33" t="s">
        <v>71</v>
      </c>
      <c r="CH33" t="s">
        <v>71</v>
      </c>
      <c r="CI33" t="s">
        <v>71</v>
      </c>
    </row>
    <row r="34" spans="9:112" ht="15.75" thickBot="1" x14ac:dyDescent="0.3">
      <c r="I34" s="32" t="s">
        <v>40</v>
      </c>
      <c r="J34" s="45">
        <f t="shared" si="4"/>
        <v>0</v>
      </c>
      <c r="K34" s="1">
        <f t="shared" si="5"/>
        <v>7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S34" t="s">
        <v>75</v>
      </c>
      <c r="BT34" t="s">
        <v>75</v>
      </c>
      <c r="BU34" s="59" t="s">
        <v>76</v>
      </c>
      <c r="CA34" t="s">
        <v>75</v>
      </c>
      <c r="CB34" t="s">
        <v>75</v>
      </c>
      <c r="CE34" t="s">
        <v>75</v>
      </c>
      <c r="CG34" t="s">
        <v>75</v>
      </c>
      <c r="CH34" t="s">
        <v>75</v>
      </c>
      <c r="CI34" t="s">
        <v>75</v>
      </c>
    </row>
    <row r="35" spans="9:112" x14ac:dyDescent="0.25">
      <c r="I35" s="29" t="s">
        <v>39</v>
      </c>
      <c r="J35" s="30">
        <f t="shared" si="4"/>
        <v>0</v>
      </c>
      <c r="K35" s="1">
        <f t="shared" si="5"/>
        <v>6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S35" s="43" t="s">
        <v>176</v>
      </c>
      <c r="BT35" s="43" t="s">
        <v>173</v>
      </c>
      <c r="BU35" s="43"/>
      <c r="BV35" s="43"/>
      <c r="BW35" s="43"/>
      <c r="BX35" s="43"/>
      <c r="BY35" s="43"/>
      <c r="BZ35" s="43"/>
      <c r="CA35" s="43" t="s">
        <v>97</v>
      </c>
      <c r="CB35" s="43" t="s">
        <v>95</v>
      </c>
      <c r="CC35" s="43"/>
      <c r="CD35" s="43"/>
      <c r="CE35" s="43" t="s">
        <v>103</v>
      </c>
      <c r="CF35" s="43"/>
      <c r="CH35" s="43" t="s">
        <v>105</v>
      </c>
      <c r="CI35" s="43" t="s">
        <v>177</v>
      </c>
    </row>
    <row r="36" spans="9:112" x14ac:dyDescent="0.25">
      <c r="I36" s="33" t="s">
        <v>41</v>
      </c>
      <c r="J36" s="34">
        <f t="shared" si="4"/>
        <v>0</v>
      </c>
      <c r="K36" s="1">
        <f t="shared" si="5"/>
        <v>6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/>
      <c r="BU36" s="1">
        <v>38</v>
      </c>
      <c r="BY36" s="1"/>
      <c r="BZ36" s="1"/>
      <c r="CT36" s="1"/>
      <c r="CU36" s="1"/>
      <c r="CW36" s="1"/>
    </row>
    <row r="37" spans="9:112" x14ac:dyDescent="0.25">
      <c r="I37" s="35" t="s">
        <v>42</v>
      </c>
      <c r="J37" s="90">
        <f t="shared" si="4"/>
        <v>0</v>
      </c>
      <c r="K37" s="1">
        <f t="shared" si="5"/>
        <v>6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2" x14ac:dyDescent="0.25">
      <c r="I38" s="17" t="s">
        <v>33</v>
      </c>
      <c r="J38" s="18">
        <f t="shared" si="4"/>
        <v>0</v>
      </c>
      <c r="K38" s="1">
        <f t="shared" si="5"/>
        <v>5</v>
      </c>
      <c r="M38" s="1">
        <v>10</v>
      </c>
      <c r="N38" s="1">
        <v>15</v>
      </c>
      <c r="O38" s="1"/>
      <c r="Q38" s="77">
        <v>4</v>
      </c>
      <c r="BU38" s="56" t="s">
        <v>182</v>
      </c>
      <c r="CF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7" t="s">
        <v>182</v>
      </c>
      <c r="CS38" s="56" t="s">
        <v>182</v>
      </c>
      <c r="CT38" s="56" t="s">
        <v>182</v>
      </c>
      <c r="CU38" s="56" t="s">
        <v>182</v>
      </c>
      <c r="CV38" s="56" t="s">
        <v>182</v>
      </c>
    </row>
    <row r="39" spans="9:112" x14ac:dyDescent="0.25">
      <c r="I39" s="36" t="s">
        <v>43</v>
      </c>
      <c r="J39" s="46">
        <f t="shared" si="4"/>
        <v>0</v>
      </c>
      <c r="K39" s="1">
        <f t="shared" si="5"/>
        <v>5</v>
      </c>
      <c r="M39" s="1">
        <v>12</v>
      </c>
      <c r="N39" s="1"/>
      <c r="Q39" s="77">
        <v>5</v>
      </c>
      <c r="BU39" s="56" t="s">
        <v>73</v>
      </c>
      <c r="CF39" s="56" t="s">
        <v>73</v>
      </c>
      <c r="CJ39" s="56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O39" s="56" t="s">
        <v>73</v>
      </c>
      <c r="CP39" s="57" t="s">
        <v>73</v>
      </c>
      <c r="CQ39" s="56" t="s">
        <v>73</v>
      </c>
      <c r="CS39" s="56" t="s">
        <v>73</v>
      </c>
      <c r="CT39" s="56" t="s">
        <v>73</v>
      </c>
      <c r="CU39" s="56" t="s">
        <v>73</v>
      </c>
      <c r="CV39" s="56" t="s">
        <v>73</v>
      </c>
    </row>
    <row r="40" spans="9:112" x14ac:dyDescent="0.25">
      <c r="I40" s="38" t="s">
        <v>44</v>
      </c>
      <c r="J40" s="49">
        <f t="shared" si="4"/>
        <v>0</v>
      </c>
      <c r="K40" s="1">
        <f t="shared" si="5"/>
        <v>5</v>
      </c>
      <c r="M40" s="1"/>
      <c r="N40" s="1"/>
      <c r="Q40" s="77">
        <v>6</v>
      </c>
      <c r="BU40" s="56" t="s">
        <v>70</v>
      </c>
      <c r="CF40" s="56" t="s">
        <v>70</v>
      </c>
      <c r="CJ40" s="57" t="s">
        <v>70</v>
      </c>
      <c r="CK40" s="56" t="s">
        <v>70</v>
      </c>
      <c r="CL40" s="56" t="s">
        <v>70</v>
      </c>
      <c r="CN40" s="57" t="s">
        <v>70</v>
      </c>
      <c r="CO40" s="56" t="s">
        <v>70</v>
      </c>
      <c r="CQ40" s="56" t="s">
        <v>70</v>
      </c>
      <c r="CS40" s="57" t="s">
        <v>70</v>
      </c>
      <c r="CT40" s="56" t="s">
        <v>70</v>
      </c>
      <c r="CU40" s="56" t="s">
        <v>70</v>
      </c>
      <c r="CV40" s="56" t="s">
        <v>70</v>
      </c>
    </row>
    <row r="41" spans="9:112" x14ac:dyDescent="0.25">
      <c r="I41" s="39" t="s">
        <v>45</v>
      </c>
      <c r="J41" s="48">
        <f t="shared" si="4"/>
        <v>0</v>
      </c>
      <c r="K41" s="1">
        <f t="shared" si="5"/>
        <v>4</v>
      </c>
      <c r="Q41" s="77">
        <v>8</v>
      </c>
      <c r="BU41" t="s">
        <v>71</v>
      </c>
      <c r="CF41" t="s">
        <v>71</v>
      </c>
      <c r="CK41" t="s">
        <v>71</v>
      </c>
      <c r="CL41" t="s">
        <v>71</v>
      </c>
      <c r="CO41" t="s">
        <v>71</v>
      </c>
      <c r="CQ41" t="s">
        <v>71</v>
      </c>
      <c r="CT41" t="s">
        <v>71</v>
      </c>
      <c r="CU41" t="s">
        <v>71</v>
      </c>
      <c r="CV41" t="s">
        <v>71</v>
      </c>
    </row>
    <row r="42" spans="9:112" x14ac:dyDescent="0.25">
      <c r="I42" s="84" t="s">
        <v>172</v>
      </c>
      <c r="J42" s="85">
        <f t="shared" si="4"/>
        <v>0</v>
      </c>
      <c r="K42" s="1">
        <f>6-J42</f>
        <v>6</v>
      </c>
      <c r="M42" s="43" t="s">
        <v>110</v>
      </c>
      <c r="Q42" s="77">
        <v>10</v>
      </c>
      <c r="BU42" t="s">
        <v>75</v>
      </c>
      <c r="CF42" t="s">
        <v>75</v>
      </c>
      <c r="CJ42" s="59" t="s">
        <v>76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T42" t="s">
        <v>75</v>
      </c>
      <c r="CU42" t="s">
        <v>75</v>
      </c>
      <c r="CV42" t="s">
        <v>75</v>
      </c>
    </row>
    <row r="43" spans="9:112" x14ac:dyDescent="0.25">
      <c r="J43" s="1">
        <f>SUM(J24:J42)/2</f>
        <v>0</v>
      </c>
      <c r="M43" t="s">
        <v>195</v>
      </c>
      <c r="Q43" s="77">
        <v>11</v>
      </c>
      <c r="BU43" s="43" t="s">
        <v>97</v>
      </c>
      <c r="BX43" s="43"/>
      <c r="CB43" s="43"/>
      <c r="CC43" s="43"/>
      <c r="CD43" s="43"/>
      <c r="CE43" s="43"/>
      <c r="CF43" s="43" t="s">
        <v>94</v>
      </c>
      <c r="CG43" s="43"/>
      <c r="CH43" s="43"/>
      <c r="CI43" s="43"/>
      <c r="CJ43" s="43"/>
      <c r="CK43" s="43" t="s">
        <v>178</v>
      </c>
      <c r="CL43" s="43" t="s">
        <v>177</v>
      </c>
      <c r="CM43" s="43" t="s">
        <v>103</v>
      </c>
      <c r="CN43" s="43"/>
      <c r="CO43" s="43" t="s">
        <v>176</v>
      </c>
      <c r="CP43" s="43"/>
      <c r="CQ43" s="43" t="s">
        <v>93</v>
      </c>
      <c r="CR43" s="43"/>
      <c r="CS43" s="43"/>
      <c r="CT43" s="43" t="s">
        <v>104</v>
      </c>
      <c r="CU43" s="43" t="s">
        <v>175</v>
      </c>
      <c r="CV43" s="43" t="s">
        <v>100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/>
      <c r="DC44" s="1"/>
    </row>
    <row r="45" spans="9:112" x14ac:dyDescent="0.25">
      <c r="M45" t="s">
        <v>199</v>
      </c>
      <c r="Q45" s="69">
        <v>13</v>
      </c>
      <c r="CJ45" s="56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H45" s="1"/>
    </row>
    <row r="46" spans="9:112" x14ac:dyDescent="0.25">
      <c r="M46" s="43" t="s">
        <v>111</v>
      </c>
      <c r="Q46" s="77">
        <v>14</v>
      </c>
      <c r="CJ46" s="56" t="s">
        <v>184</v>
      </c>
      <c r="CN46" s="56" t="s">
        <v>184</v>
      </c>
      <c r="CS46" s="56" t="s">
        <v>184</v>
      </c>
      <c r="CW46" s="56" t="s">
        <v>184</v>
      </c>
      <c r="CX46" s="57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  <c r="DE46" s="56" t="s">
        <v>184</v>
      </c>
      <c r="DF46" s="56" t="s">
        <v>184</v>
      </c>
    </row>
    <row r="47" spans="9:112" x14ac:dyDescent="0.25">
      <c r="M47" t="s">
        <v>212</v>
      </c>
      <c r="Q47" s="77">
        <v>16</v>
      </c>
      <c r="CJ47" s="56" t="s">
        <v>73</v>
      </c>
      <c r="CN47" s="56" t="s">
        <v>73</v>
      </c>
      <c r="CS47" s="56" t="s">
        <v>73</v>
      </c>
      <c r="CW47" s="56" t="s">
        <v>73</v>
      </c>
      <c r="CY47" s="57" t="s">
        <v>73</v>
      </c>
      <c r="CZ47" s="56" t="s">
        <v>73</v>
      </c>
      <c r="DA47" s="57" t="s">
        <v>73</v>
      </c>
      <c r="DB47" s="57" t="s">
        <v>73</v>
      </c>
      <c r="DC47" s="57" t="s">
        <v>73</v>
      </c>
      <c r="DD47" s="56" t="s">
        <v>73</v>
      </c>
      <c r="DE47" s="56" t="s">
        <v>73</v>
      </c>
      <c r="DF47" s="56" t="s">
        <v>73</v>
      </c>
    </row>
    <row r="48" spans="9:112" x14ac:dyDescent="0.25">
      <c r="M48" s="43" t="s">
        <v>112</v>
      </c>
      <c r="Q48" s="77">
        <v>17</v>
      </c>
      <c r="CJ48" s="56" t="s">
        <v>70</v>
      </c>
      <c r="CN48" s="56" t="s">
        <v>70</v>
      </c>
      <c r="CS48" s="56" t="s">
        <v>70</v>
      </c>
      <c r="CW48" s="56" t="s">
        <v>70</v>
      </c>
      <c r="CZ48" s="57" t="s">
        <v>70</v>
      </c>
      <c r="DD48" s="56" t="s">
        <v>70</v>
      </c>
      <c r="DE48" s="56" t="s">
        <v>70</v>
      </c>
      <c r="DF48" s="56" t="s">
        <v>70</v>
      </c>
    </row>
    <row r="49" spans="13:141" x14ac:dyDescent="0.25">
      <c r="M49" s="70" t="s">
        <v>115</v>
      </c>
      <c r="N49" s="70"/>
      <c r="O49" s="70"/>
      <c r="CJ49" t="s">
        <v>71</v>
      </c>
      <c r="CN49" t="s">
        <v>71</v>
      </c>
      <c r="CS49" t="s">
        <v>71</v>
      </c>
      <c r="CW49" t="s">
        <v>71</v>
      </c>
      <c r="DD49" t="s">
        <v>71</v>
      </c>
      <c r="DE49" t="s">
        <v>71</v>
      </c>
      <c r="DF49" t="s">
        <v>71</v>
      </c>
    </row>
    <row r="50" spans="13:141" x14ac:dyDescent="0.25">
      <c r="M50" s="70" t="s">
        <v>197</v>
      </c>
      <c r="N50" s="70"/>
      <c r="O50" s="70"/>
      <c r="P50" s="79"/>
      <c r="CJ50" t="s">
        <v>75</v>
      </c>
      <c r="CN50" t="s">
        <v>75</v>
      </c>
      <c r="CS50" t="s">
        <v>75</v>
      </c>
      <c r="CU50" t="s">
        <v>75</v>
      </c>
      <c r="CV50" t="s">
        <v>75</v>
      </c>
      <c r="CW50" t="s">
        <v>75</v>
      </c>
      <c r="CX50" t="s">
        <v>75</v>
      </c>
      <c r="CY50" t="s">
        <v>75</v>
      </c>
      <c r="CZ50" s="59" t="s">
        <v>76</v>
      </c>
      <c r="DA50" t="s">
        <v>75</v>
      </c>
      <c r="DB50" t="s">
        <v>75</v>
      </c>
      <c r="DC50" t="s">
        <v>75</v>
      </c>
      <c r="DD50" t="s">
        <v>75</v>
      </c>
      <c r="DE50" t="s">
        <v>75</v>
      </c>
      <c r="DF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 t="s">
        <v>96</v>
      </c>
      <c r="CK51" s="43"/>
      <c r="CL51" s="43"/>
      <c r="CM51" s="43"/>
      <c r="CN51" s="43" t="s">
        <v>101</v>
      </c>
      <c r="CO51" s="43"/>
      <c r="CP51" s="43"/>
      <c r="CQ51" s="43"/>
      <c r="CR51" s="43"/>
      <c r="CS51" s="43" t="s">
        <v>102</v>
      </c>
      <c r="CT51" s="43"/>
      <c r="CU51" s="43"/>
      <c r="CV51" s="43"/>
      <c r="CW51" s="43" t="s">
        <v>99</v>
      </c>
      <c r="CX51" s="43"/>
      <c r="CY51" s="43"/>
      <c r="CZ51" s="43"/>
      <c r="DA51" s="43"/>
      <c r="DB51" s="43"/>
      <c r="DC51" s="43"/>
      <c r="DD51" s="43" t="s">
        <v>93</v>
      </c>
      <c r="DE51" s="43" t="s">
        <v>95</v>
      </c>
      <c r="DF51" s="43" t="s">
        <v>173</v>
      </c>
    </row>
    <row r="52" spans="13:141" x14ac:dyDescent="0.25">
      <c r="M52" s="43" t="s">
        <v>114</v>
      </c>
      <c r="CV52" s="1"/>
      <c r="CY52" s="1"/>
      <c r="CZ52" s="1">
        <v>69</v>
      </c>
      <c r="DJ52" s="1"/>
      <c r="DO52" s="1"/>
    </row>
    <row r="53" spans="13:141" x14ac:dyDescent="0.25">
      <c r="M53" t="s">
        <v>200</v>
      </c>
      <c r="CZ53" s="56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7" t="s">
        <v>90</v>
      </c>
      <c r="DF53" s="57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  <c r="DP53" s="56" t="s">
        <v>90</v>
      </c>
    </row>
    <row r="54" spans="13:141" x14ac:dyDescent="0.25">
      <c r="M54" s="75" t="s">
        <v>214</v>
      </c>
      <c r="N54" s="78"/>
      <c r="O54" s="78"/>
      <c r="CZ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  <c r="DP54" s="56" t="s">
        <v>74</v>
      </c>
    </row>
    <row r="55" spans="13:141" x14ac:dyDescent="0.25">
      <c r="M55" s="75"/>
      <c r="N55" s="78"/>
      <c r="O55" s="78"/>
      <c r="CZ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6" t="s">
        <v>73</v>
      </c>
      <c r="DM55" s="57" t="s">
        <v>73</v>
      </c>
      <c r="DN55" s="57" t="s">
        <v>73</v>
      </c>
      <c r="DO55" s="57" t="s">
        <v>73</v>
      </c>
      <c r="DP55" s="56" t="s">
        <v>73</v>
      </c>
    </row>
    <row r="56" spans="13:141" x14ac:dyDescent="0.25">
      <c r="M56" s="43" t="s">
        <v>119</v>
      </c>
      <c r="CZ56" s="56" t="s">
        <v>70</v>
      </c>
      <c r="DH56" s="56" t="s">
        <v>70</v>
      </c>
      <c r="DJ56" s="56" t="s">
        <v>70</v>
      </c>
      <c r="DL56" s="56" t="s">
        <v>70</v>
      </c>
      <c r="DP56" s="56" t="s">
        <v>70</v>
      </c>
    </row>
    <row r="57" spans="13:141" x14ac:dyDescent="0.25">
      <c r="M57" t="s">
        <v>208</v>
      </c>
      <c r="CZ57" t="s">
        <v>71</v>
      </c>
      <c r="DH57" t="s">
        <v>71</v>
      </c>
      <c r="DJ57" t="s">
        <v>71</v>
      </c>
      <c r="DL57" t="s">
        <v>71</v>
      </c>
      <c r="DP57" t="s">
        <v>71</v>
      </c>
    </row>
    <row r="58" spans="13:141" x14ac:dyDescent="0.25">
      <c r="CZ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  <c r="DO58" t="s">
        <v>75</v>
      </c>
      <c r="DP58" t="s">
        <v>75</v>
      </c>
    </row>
    <row r="59" spans="13:141" x14ac:dyDescent="0.25">
      <c r="CZ59" s="43" t="s">
        <v>102</v>
      </c>
      <c r="DH59" s="43" t="s">
        <v>98</v>
      </c>
      <c r="DJ59" s="43" t="s">
        <v>104</v>
      </c>
      <c r="DL59" s="43" t="s">
        <v>101</v>
      </c>
      <c r="DP59" s="43" t="s">
        <v>175</v>
      </c>
    </row>
    <row r="60" spans="13:141" x14ac:dyDescent="0.25">
      <c r="M60" s="43" t="s">
        <v>121</v>
      </c>
      <c r="DE60" s="1"/>
      <c r="DF60" s="1"/>
      <c r="DG60" s="1"/>
      <c r="DQ60" s="1">
        <v>86</v>
      </c>
      <c r="DR60" s="1"/>
      <c r="DS60" s="1"/>
      <c r="DV60" s="1"/>
      <c r="DW60" s="1"/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</row>
    <row r="62" spans="13:141" x14ac:dyDescent="0.25">
      <c r="M62" s="43" t="s">
        <v>125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  <c r="DX62" s="56" t="s">
        <v>186</v>
      </c>
    </row>
    <row r="63" spans="13:141" x14ac:dyDescent="0.25">
      <c r="M63" t="s">
        <v>122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  <c r="DV63" s="57" t="s">
        <v>73</v>
      </c>
      <c r="DW63" s="57" t="s">
        <v>73</v>
      </c>
      <c r="DX63" s="56" t="s">
        <v>73</v>
      </c>
    </row>
    <row r="64" spans="13:141" x14ac:dyDescent="0.25">
      <c r="M64" t="s">
        <v>204</v>
      </c>
      <c r="DR64" s="56" t="s">
        <v>70</v>
      </c>
      <c r="DU64" s="56" t="s">
        <v>70</v>
      </c>
      <c r="DX64" s="56" t="s">
        <v>70</v>
      </c>
    </row>
    <row r="65" spans="13:158" x14ac:dyDescent="0.25">
      <c r="M65" t="s">
        <v>215</v>
      </c>
      <c r="DR65" t="s">
        <v>71</v>
      </c>
      <c r="DU65" t="s">
        <v>71</v>
      </c>
      <c r="DX65" t="s">
        <v>71</v>
      </c>
    </row>
    <row r="66" spans="13:158" x14ac:dyDescent="0.25">
      <c r="M66" s="43" t="s">
        <v>135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  <c r="DX66" t="s">
        <v>75</v>
      </c>
    </row>
    <row r="67" spans="13:158" x14ac:dyDescent="0.25">
      <c r="DR67" s="43" t="s">
        <v>99</v>
      </c>
      <c r="DU67" s="43" t="s">
        <v>94</v>
      </c>
      <c r="DX67" s="43" t="s">
        <v>100</v>
      </c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</row>
    <row r="68" spans="13:158" x14ac:dyDescent="0.25">
      <c r="DR68" s="1"/>
      <c r="DU68" s="1"/>
      <c r="DX68" s="1"/>
      <c r="DY68" s="1">
        <v>94</v>
      </c>
      <c r="DZ68" s="43"/>
      <c r="EB68" s="43"/>
      <c r="EE68" s="1"/>
      <c r="EG68" s="43"/>
      <c r="EJ68" s="1"/>
      <c r="EK68" s="1"/>
      <c r="EM68" s="1"/>
      <c r="EN68" s="1"/>
      <c r="EO68" s="1"/>
    </row>
    <row r="69" spans="13:158" x14ac:dyDescent="0.25"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8" x14ac:dyDescent="0.25"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7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6" t="s">
        <v>73</v>
      </c>
      <c r="EI71" s="56" t="s">
        <v>73</v>
      </c>
      <c r="EJ71" s="57" t="s">
        <v>73</v>
      </c>
      <c r="EK71" s="57" t="s">
        <v>73</v>
      </c>
      <c r="EL71" s="56" t="s">
        <v>73</v>
      </c>
    </row>
    <row r="72" spans="13:158" x14ac:dyDescent="0.25">
      <c r="EE72" s="56" t="s">
        <v>70</v>
      </c>
      <c r="EF72" s="56" t="s">
        <v>70</v>
      </c>
      <c r="EH72" s="56" t="s">
        <v>70</v>
      </c>
      <c r="EI72" s="57" t="s">
        <v>70</v>
      </c>
      <c r="EL72" s="56" t="s">
        <v>70</v>
      </c>
    </row>
    <row r="73" spans="13:158" x14ac:dyDescent="0.25">
      <c r="EE73" t="s">
        <v>71</v>
      </c>
      <c r="EF73" t="s">
        <v>71</v>
      </c>
      <c r="EH73" t="s">
        <v>71</v>
      </c>
      <c r="EL73" t="s">
        <v>71</v>
      </c>
    </row>
    <row r="74" spans="13:158" x14ac:dyDescent="0.25"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s="59" t="s">
        <v>76</v>
      </c>
      <c r="EJ74" t="s">
        <v>75</v>
      </c>
      <c r="EK74" t="s">
        <v>75</v>
      </c>
      <c r="EL74" t="s">
        <v>75</v>
      </c>
    </row>
    <row r="75" spans="13:158" x14ac:dyDescent="0.25">
      <c r="DY75" s="43"/>
      <c r="EE75" s="43" t="s">
        <v>96</v>
      </c>
      <c r="EF75" s="43" t="s">
        <v>98</v>
      </c>
      <c r="EH75" s="43" t="s">
        <v>173</v>
      </c>
      <c r="EL75" s="43" t="s">
        <v>177</v>
      </c>
    </row>
    <row r="76" spans="13:158" x14ac:dyDescent="0.25">
      <c r="EF76" s="1"/>
      <c r="EH76" s="1"/>
      <c r="EI76" s="1">
        <v>104</v>
      </c>
      <c r="EN76" s="1"/>
      <c r="EO76" s="1"/>
      <c r="EQ76" s="1"/>
      <c r="ET76" s="1"/>
      <c r="FB76" s="1"/>
    </row>
    <row r="77" spans="13:158" x14ac:dyDescent="0.25">
      <c r="EI77" s="56" t="s">
        <v>90</v>
      </c>
      <c r="EJ77" s="57" t="s">
        <v>75</v>
      </c>
      <c r="EK77" s="57" t="s">
        <v>75</v>
      </c>
      <c r="EL77" s="57" t="s">
        <v>75</v>
      </c>
      <c r="EM77" s="56" t="s">
        <v>90</v>
      </c>
      <c r="EN77" s="56" t="s">
        <v>90</v>
      </c>
    </row>
    <row r="78" spans="13:158" x14ac:dyDescent="0.25">
      <c r="EI78" s="56" t="s">
        <v>190</v>
      </c>
      <c r="EM78" s="56" t="s">
        <v>190</v>
      </c>
      <c r="EN78" s="56" t="s">
        <v>190</v>
      </c>
    </row>
    <row r="79" spans="13:158" x14ac:dyDescent="0.25">
      <c r="EI79" s="56" t="s">
        <v>73</v>
      </c>
      <c r="EM79" s="56" t="s">
        <v>73</v>
      </c>
      <c r="EN79" s="56" t="s">
        <v>73</v>
      </c>
    </row>
    <row r="80" spans="13:158" x14ac:dyDescent="0.25">
      <c r="EI80" s="56" t="s">
        <v>70</v>
      </c>
      <c r="EM80" s="56" t="s">
        <v>70</v>
      </c>
      <c r="EN80" s="56" t="s">
        <v>70</v>
      </c>
    </row>
    <row r="81" spans="139:163" x14ac:dyDescent="0.25">
      <c r="EI81" t="s">
        <v>71</v>
      </c>
      <c r="EM81" t="s">
        <v>71</v>
      </c>
      <c r="EN81" t="s">
        <v>71</v>
      </c>
    </row>
    <row r="82" spans="139:163" x14ac:dyDescent="0.25">
      <c r="EI82" t="s">
        <v>75</v>
      </c>
      <c r="EJ82" t="s">
        <v>75</v>
      </c>
      <c r="EK82" t="s">
        <v>75</v>
      </c>
      <c r="EL82" t="s">
        <v>75</v>
      </c>
      <c r="EM82" t="s">
        <v>75</v>
      </c>
      <c r="EN82" t="s">
        <v>75</v>
      </c>
    </row>
    <row r="83" spans="139:163" x14ac:dyDescent="0.25">
      <c r="EI83" s="43" t="s">
        <v>94</v>
      </c>
      <c r="EM83" s="43" t="s">
        <v>102</v>
      </c>
      <c r="EN83" s="43" t="s">
        <v>177</v>
      </c>
      <c r="FB83" s="43"/>
    </row>
    <row r="84" spans="139:163" x14ac:dyDescent="0.25">
      <c r="EN84" s="1"/>
      <c r="EO84" s="1">
        <v>110</v>
      </c>
      <c r="ER84" s="1"/>
      <c r="EU84" s="1"/>
      <c r="FE84" s="1"/>
      <c r="FG84" s="1"/>
    </row>
    <row r="85" spans="139:163" x14ac:dyDescent="0.25">
      <c r="EO85" s="56" t="s">
        <v>90</v>
      </c>
    </row>
    <row r="86" spans="139:163" x14ac:dyDescent="0.25">
      <c r="EO86" s="56" t="s">
        <v>218</v>
      </c>
    </row>
    <row r="87" spans="139:163" x14ac:dyDescent="0.25">
      <c r="EO87" s="56" t="s">
        <v>73</v>
      </c>
    </row>
    <row r="88" spans="139:163" x14ac:dyDescent="0.25">
      <c r="EO88" s="56" t="s">
        <v>70</v>
      </c>
    </row>
    <row r="89" spans="139:163" x14ac:dyDescent="0.25">
      <c r="EO89" t="s">
        <v>71</v>
      </c>
    </row>
    <row r="90" spans="139:163" x14ac:dyDescent="0.25">
      <c r="EO90" t="s">
        <v>75</v>
      </c>
    </row>
    <row r="91" spans="139:163" x14ac:dyDescent="0.25">
      <c r="EO91" s="43" t="s">
        <v>97</v>
      </c>
    </row>
    <row r="92" spans="139:163" x14ac:dyDescent="0.25">
      <c r="EN92" s="43"/>
      <c r="EP92" s="1">
        <v>111</v>
      </c>
      <c r="ES92" s="1"/>
      <c r="EX92" s="1"/>
      <c r="EY92" s="1"/>
    </row>
    <row r="93" spans="139:163" x14ac:dyDescent="0.25">
      <c r="EP93" s="56" t="s">
        <v>90</v>
      </c>
      <c r="EQ93" s="56" t="s">
        <v>90</v>
      </c>
    </row>
    <row r="94" spans="139:163" x14ac:dyDescent="0.25">
      <c r="EP94" s="56" t="s">
        <v>80</v>
      </c>
      <c r="EQ94" s="56" t="s">
        <v>80</v>
      </c>
    </row>
    <row r="95" spans="139:163" x14ac:dyDescent="0.25">
      <c r="EP95" s="57" t="s">
        <v>73</v>
      </c>
      <c r="EQ95" s="56" t="s">
        <v>73</v>
      </c>
    </row>
    <row r="96" spans="139:163" x14ac:dyDescent="0.25">
      <c r="EQ96" s="56" t="s">
        <v>70</v>
      </c>
    </row>
    <row r="97" spans="146:179" x14ac:dyDescent="0.25">
      <c r="EQ97" t="s">
        <v>71</v>
      </c>
    </row>
    <row r="98" spans="146:179" x14ac:dyDescent="0.25">
      <c r="EP98" t="s">
        <v>75</v>
      </c>
      <c r="EQ98" t="s">
        <v>75</v>
      </c>
    </row>
    <row r="99" spans="146:179" x14ac:dyDescent="0.25">
      <c r="EP99" s="43"/>
      <c r="EQ99" s="43" t="s">
        <v>97</v>
      </c>
    </row>
    <row r="100" spans="146:179" x14ac:dyDescent="0.25">
      <c r="ER100" s="1">
        <v>113</v>
      </c>
      <c r="EZ100" s="1"/>
      <c r="FC100" s="1"/>
    </row>
    <row r="101" spans="146:179" x14ac:dyDescent="0.25"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56" t="s">
        <v>90</v>
      </c>
      <c r="FV101" s="56" t="s">
        <v>90</v>
      </c>
      <c r="FW101" s="89" t="s">
        <v>220</v>
      </c>
    </row>
    <row r="102" spans="146:179" x14ac:dyDescent="0.25">
      <c r="ER102" s="56" t="s">
        <v>219</v>
      </c>
      <c r="ES102" s="57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219</v>
      </c>
      <c r="EZ102" s="56" t="s">
        <v>219</v>
      </c>
      <c r="FA102" s="56" t="s">
        <v>81</v>
      </c>
      <c r="FB102" s="57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56" t="s">
        <v>219</v>
      </c>
      <c r="FV102" s="56" t="s">
        <v>219</v>
      </c>
      <c r="FW102" s="89" t="s">
        <v>220</v>
      </c>
    </row>
    <row r="103" spans="146:179" x14ac:dyDescent="0.25">
      <c r="ER103" s="57" t="s">
        <v>73</v>
      </c>
      <c r="ET103" s="57" t="s">
        <v>73</v>
      </c>
      <c r="EU103" s="57" t="s">
        <v>73</v>
      </c>
      <c r="EV103" s="56" t="s">
        <v>73</v>
      </c>
      <c r="EW103" s="57" t="s">
        <v>73</v>
      </c>
      <c r="EX103" s="57" t="s">
        <v>73</v>
      </c>
      <c r="EY103" s="57" t="s">
        <v>73</v>
      </c>
      <c r="EZ103" s="57" t="s">
        <v>73</v>
      </c>
      <c r="FA103" s="56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57" t="s">
        <v>73</v>
      </c>
      <c r="FV103" s="57" t="s">
        <v>73</v>
      </c>
      <c r="FW103" s="89" t="s">
        <v>220</v>
      </c>
    </row>
    <row r="104" spans="146:179" x14ac:dyDescent="0.25">
      <c r="EV104" s="56" t="s">
        <v>70</v>
      </c>
      <c r="FA104" s="57" t="s">
        <v>70</v>
      </c>
      <c r="FW104" s="89" t="s">
        <v>220</v>
      </c>
    </row>
    <row r="105" spans="146:179" x14ac:dyDescent="0.25">
      <c r="EV105" t="s">
        <v>71</v>
      </c>
    </row>
    <row r="106" spans="146:179" x14ac:dyDescent="0.25"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t="s">
        <v>75</v>
      </c>
      <c r="EZ106" t="s">
        <v>75</v>
      </c>
      <c r="FA106" s="59" t="s">
        <v>76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  <c r="FU106" t="s">
        <v>75</v>
      </c>
      <c r="FV106" t="s">
        <v>75</v>
      </c>
    </row>
    <row r="107" spans="146:179" x14ac:dyDescent="0.25">
      <c r="ES107" s="43"/>
      <c r="EV107" s="43" t="s">
        <v>98</v>
      </c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</row>
    <row r="108" spans="146:179" x14ac:dyDescent="0.25">
      <c r="FA108" s="1">
        <v>122</v>
      </c>
      <c r="FD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53" priority="1" stopIfTrue="1">
      <formula>(M3=$A$3)</formula>
    </cfRule>
    <cfRule type="expression" dxfId="52" priority="2" stopIfTrue="1">
      <formula>(M3=$A$4)</formula>
    </cfRule>
    <cfRule type="expression" dxfId="51" priority="3" stopIfTrue="1">
      <formula>(M3=$A$5)</formula>
    </cfRule>
    <cfRule type="expression" dxfId="50" priority="4" stopIfTrue="1">
      <formula>(M3=$A$6)</formula>
    </cfRule>
    <cfRule type="expression" dxfId="49" priority="5" stopIfTrue="1">
      <formula>(M3=$A$7)</formula>
    </cfRule>
    <cfRule type="expression" dxfId="48" priority="6" stopIfTrue="1">
      <formula>(M3=$A$8)</formula>
    </cfRule>
    <cfRule type="expression" dxfId="47" priority="7" stopIfTrue="1">
      <formula>(M3=$A$9)</formula>
    </cfRule>
    <cfRule type="expression" dxfId="46" priority="8" stopIfTrue="1">
      <formula>(M3=$A$10)</formula>
    </cfRule>
    <cfRule type="expression" dxfId="45" priority="9" stopIfTrue="1">
      <formula>(M3=$A$11)</formula>
    </cfRule>
    <cfRule type="expression" dxfId="44" priority="10" stopIfTrue="1">
      <formula>(M3=$A$12)</formula>
    </cfRule>
    <cfRule type="expression" dxfId="43" priority="11" stopIfTrue="1">
      <formula>(M3=$A$13)</formula>
    </cfRule>
    <cfRule type="expression" dxfId="42" priority="12" stopIfTrue="1">
      <formula>(M3=$A$14)</formula>
    </cfRule>
    <cfRule type="expression" dxfId="41" priority="13" stopIfTrue="1">
      <formula>(M3=$A$15)</formula>
    </cfRule>
    <cfRule type="expression" dxfId="40" priority="14" stopIfTrue="1">
      <formula>(M3=$A$16)</formula>
    </cfRule>
    <cfRule type="expression" dxfId="39" priority="15" stopIfTrue="1">
      <formula>(M3=$A$17)</formula>
    </cfRule>
    <cfRule type="expression" dxfId="38" priority="16" stopIfTrue="1">
      <formula>(M3=$A$18)</formula>
    </cfRule>
    <cfRule type="expression" dxfId="37" priority="17" stopIfTrue="1">
      <formula>(M3=$A$19)</formula>
    </cfRule>
    <cfRule type="expression" dxfId="36" priority="18" stopIfTrue="1">
      <formula>(M3=$A$20)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46A0-108C-4F96-A977-950E96B0CBEF}">
  <dimension ref="A1:GR108"/>
  <sheetViews>
    <sheetView topLeftCell="F14" workbookViewId="0">
      <selection activeCell="Y35" sqref="Y35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31</v>
      </c>
      <c r="AH3" s="40" t="s">
        <v>29</v>
      </c>
      <c r="AI3" s="40" t="s">
        <v>34</v>
      </c>
      <c r="AJ3" s="40" t="s">
        <v>34</v>
      </c>
      <c r="AK3" s="40" t="s">
        <v>35</v>
      </c>
      <c r="AL3" s="40" t="s">
        <v>33</v>
      </c>
      <c r="AM3" s="40" t="s">
        <v>28</v>
      </c>
      <c r="AN3" s="40" t="s">
        <v>40</v>
      </c>
      <c r="AO3" s="40" t="s">
        <v>36</v>
      </c>
      <c r="AP3" s="40" t="s">
        <v>28</v>
      </c>
      <c r="AQ3" s="40" t="s">
        <v>40</v>
      </c>
      <c r="AR3" s="40" t="s">
        <v>38</v>
      </c>
      <c r="AS3" s="40" t="s">
        <v>43</v>
      </c>
      <c r="AT3" s="40" t="s">
        <v>38</v>
      </c>
      <c r="AU3" s="40" t="s">
        <v>43</v>
      </c>
      <c r="AV3" s="40" t="s">
        <v>30</v>
      </c>
      <c r="AW3" s="40" t="s">
        <v>28</v>
      </c>
      <c r="AX3" s="40" t="s">
        <v>32</v>
      </c>
      <c r="AY3" s="40" t="s">
        <v>37</v>
      </c>
      <c r="AZ3" s="40" t="s">
        <v>38</v>
      </c>
      <c r="BA3" s="40" t="s">
        <v>40</v>
      </c>
      <c r="BB3" s="40" t="s">
        <v>37</v>
      </c>
      <c r="BC3" s="40" t="s">
        <v>35</v>
      </c>
      <c r="BD3" s="40" t="s">
        <v>33</v>
      </c>
      <c r="BE3" s="40" t="s">
        <v>37</v>
      </c>
      <c r="BF3" s="40" t="s">
        <v>43</v>
      </c>
      <c r="BG3" s="40" t="s">
        <v>33</v>
      </c>
      <c r="BH3" s="40" t="s">
        <v>42</v>
      </c>
      <c r="BI3" s="40" t="s">
        <v>39</v>
      </c>
      <c r="BJ3" s="40" t="s">
        <v>29</v>
      </c>
      <c r="BK3" s="40" t="s">
        <v>42</v>
      </c>
      <c r="BL3" s="40" t="s">
        <v>28</v>
      </c>
      <c r="BM3" s="40" t="s">
        <v>38</v>
      </c>
      <c r="BN3" s="40" t="s">
        <v>38</v>
      </c>
      <c r="BO3" s="40" t="s">
        <v>35</v>
      </c>
      <c r="BP3" s="40" t="s">
        <v>28</v>
      </c>
      <c r="BQ3" s="40" t="s">
        <v>45</v>
      </c>
      <c r="BR3" s="40" t="s">
        <v>28</v>
      </c>
      <c r="BS3" s="40" t="s">
        <v>42</v>
      </c>
      <c r="BT3" s="40" t="s">
        <v>44</v>
      </c>
      <c r="BU3" s="40" t="s">
        <v>37</v>
      </c>
      <c r="BV3" s="40" t="s">
        <v>34</v>
      </c>
      <c r="BW3" s="40" t="s">
        <v>37</v>
      </c>
      <c r="BX3" s="40" t="s">
        <v>28</v>
      </c>
      <c r="BY3" s="40" t="s">
        <v>38</v>
      </c>
      <c r="BZ3" s="40" t="s">
        <v>29</v>
      </c>
      <c r="CA3" s="40" t="s">
        <v>32</v>
      </c>
      <c r="CB3" s="40" t="s">
        <v>28</v>
      </c>
      <c r="CC3" s="40" t="s">
        <v>32</v>
      </c>
      <c r="CD3" s="40" t="s">
        <v>42</v>
      </c>
      <c r="CE3" s="40" t="s">
        <v>38</v>
      </c>
      <c r="CF3" s="40" t="s">
        <v>28</v>
      </c>
      <c r="CG3" s="40" t="s">
        <v>36</v>
      </c>
      <c r="CH3" s="40" t="s">
        <v>30</v>
      </c>
      <c r="CI3" s="40" t="s">
        <v>43</v>
      </c>
      <c r="CJ3" s="40" t="s">
        <v>45</v>
      </c>
      <c r="CK3" s="40" t="s">
        <v>32</v>
      </c>
      <c r="CL3" s="40" t="s">
        <v>28</v>
      </c>
      <c r="CM3" s="40" t="s">
        <v>31</v>
      </c>
      <c r="CN3" s="40" t="s">
        <v>32</v>
      </c>
      <c r="CO3" s="40" t="s">
        <v>29</v>
      </c>
      <c r="CP3" s="40" t="s">
        <v>45</v>
      </c>
      <c r="CQ3" s="40" t="s">
        <v>40</v>
      </c>
      <c r="CR3" s="40" t="s">
        <v>41</v>
      </c>
      <c r="CS3" s="40" t="s">
        <v>29</v>
      </c>
      <c r="CT3" s="40" t="s">
        <v>36</v>
      </c>
      <c r="CU3" s="40" t="s">
        <v>28</v>
      </c>
      <c r="CV3" s="40" t="s">
        <v>32</v>
      </c>
      <c r="CW3" s="40" t="s">
        <v>33</v>
      </c>
      <c r="CX3" s="40" t="s">
        <v>35</v>
      </c>
      <c r="CY3" s="40" t="s">
        <v>31</v>
      </c>
      <c r="CZ3" s="40" t="s">
        <v>34</v>
      </c>
      <c r="DA3" s="40" t="s">
        <v>44</v>
      </c>
      <c r="DB3" s="40" t="s">
        <v>39</v>
      </c>
      <c r="DC3" s="40" t="s">
        <v>39</v>
      </c>
      <c r="DD3" s="40" t="s">
        <v>32</v>
      </c>
      <c r="DE3" s="40" t="s">
        <v>39</v>
      </c>
      <c r="DF3" s="40" t="s">
        <v>41</v>
      </c>
      <c r="DG3" s="40" t="s">
        <v>29</v>
      </c>
      <c r="DH3" s="40" t="s">
        <v>39</v>
      </c>
      <c r="DI3" s="40" t="s">
        <v>29</v>
      </c>
      <c r="DJ3" s="40" t="s">
        <v>36</v>
      </c>
      <c r="DK3" s="40" t="s">
        <v>29</v>
      </c>
      <c r="DL3" s="40" t="s">
        <v>30</v>
      </c>
      <c r="DM3" s="40" t="s">
        <v>41</v>
      </c>
      <c r="DN3" s="40" t="s">
        <v>32</v>
      </c>
      <c r="DO3" s="40" t="s">
        <v>172</v>
      </c>
      <c r="DP3" s="40" t="s">
        <v>28</v>
      </c>
      <c r="DQ3" s="40" t="s">
        <v>42</v>
      </c>
      <c r="DR3" s="40" t="s">
        <v>30</v>
      </c>
      <c r="DS3" s="40" t="s">
        <v>38</v>
      </c>
      <c r="DT3" s="40" t="s">
        <v>29</v>
      </c>
      <c r="DU3" s="40" t="s">
        <v>28</v>
      </c>
      <c r="DV3" s="40" t="s">
        <v>33</v>
      </c>
      <c r="DW3" s="40" t="s">
        <v>44</v>
      </c>
      <c r="DX3" s="40" t="s">
        <v>34</v>
      </c>
      <c r="DY3" s="40" t="s">
        <v>39</v>
      </c>
      <c r="DZ3" s="40" t="s">
        <v>31</v>
      </c>
      <c r="EA3" s="40" t="s">
        <v>35</v>
      </c>
      <c r="EB3" s="40" t="s">
        <v>29</v>
      </c>
      <c r="EC3" s="40" t="s">
        <v>35</v>
      </c>
      <c r="ED3" s="40" t="s">
        <v>37</v>
      </c>
      <c r="EE3" s="40" t="s">
        <v>28</v>
      </c>
      <c r="EF3" s="40" t="s">
        <v>30</v>
      </c>
      <c r="EG3" s="40" t="s">
        <v>30</v>
      </c>
      <c r="EH3" s="40" t="s">
        <v>40</v>
      </c>
      <c r="EI3" s="40" t="s">
        <v>32</v>
      </c>
      <c r="EJ3" s="40" t="s">
        <v>42</v>
      </c>
      <c r="EK3" s="40" t="s">
        <v>36</v>
      </c>
      <c r="EL3" s="40" t="s">
        <v>35</v>
      </c>
      <c r="EM3" s="40" t="s">
        <v>34</v>
      </c>
      <c r="EN3" s="40" t="s">
        <v>44</v>
      </c>
      <c r="EO3" s="40" t="s">
        <v>30</v>
      </c>
      <c r="EP3" s="40" t="s">
        <v>34</v>
      </c>
      <c r="EQ3" s="40" t="s">
        <v>41</v>
      </c>
      <c r="ER3" s="40" t="s">
        <v>31</v>
      </c>
      <c r="ES3" s="40" t="s">
        <v>44</v>
      </c>
      <c r="ET3" s="40" t="s">
        <v>29</v>
      </c>
      <c r="EU3" s="40" t="s">
        <v>31</v>
      </c>
      <c r="EV3" s="40" t="s">
        <v>40</v>
      </c>
      <c r="EW3" s="40" t="s">
        <v>28</v>
      </c>
      <c r="EX3" s="40" t="s">
        <v>40</v>
      </c>
      <c r="EY3" s="40" t="s">
        <v>34</v>
      </c>
      <c r="EZ3" s="40" t="s">
        <v>36</v>
      </c>
      <c r="FA3" s="40" t="s">
        <v>41</v>
      </c>
      <c r="FB3" s="40" t="s">
        <v>31</v>
      </c>
      <c r="FC3" s="40" t="s">
        <v>36</v>
      </c>
      <c r="FD3" s="40" t="s">
        <v>30</v>
      </c>
      <c r="FE3" s="40" t="s">
        <v>36</v>
      </c>
      <c r="FF3" s="40" t="s">
        <v>28</v>
      </c>
      <c r="FG3" s="40" t="s">
        <v>37</v>
      </c>
      <c r="FH3" s="40" t="s">
        <v>30</v>
      </c>
      <c r="FI3" s="40" t="s">
        <v>30</v>
      </c>
      <c r="FJ3" s="40" t="s">
        <v>34</v>
      </c>
      <c r="FK3" s="40" t="s">
        <v>28</v>
      </c>
      <c r="FL3" s="40" t="s">
        <v>43</v>
      </c>
      <c r="FM3" s="40" t="s">
        <v>29</v>
      </c>
      <c r="FN3" s="40" t="s">
        <v>31</v>
      </c>
      <c r="FO3" s="40" t="s">
        <v>35</v>
      </c>
      <c r="FP3" s="40" t="s">
        <v>31</v>
      </c>
      <c r="FQ3" s="40" t="s">
        <v>172</v>
      </c>
      <c r="FR3" s="40" t="s">
        <v>32</v>
      </c>
      <c r="FS3" s="40" t="s">
        <v>41</v>
      </c>
      <c r="FT3" s="40" t="s">
        <v>28</v>
      </c>
      <c r="FU3" s="40" t="s">
        <v>45</v>
      </c>
      <c r="FV3" s="40" t="s">
        <v>37</v>
      </c>
      <c r="FW3" s="40" t="s">
        <v>28</v>
      </c>
      <c r="FX3" s="40" t="s">
        <v>34</v>
      </c>
      <c r="FY3" s="40" t="s">
        <v>35</v>
      </c>
      <c r="FZ3" s="40" t="s">
        <v>35</v>
      </c>
      <c r="GA3" s="40" t="s">
        <v>172</v>
      </c>
      <c r="GB3" s="40" t="s">
        <v>31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 t="s">
        <v>28</v>
      </c>
      <c r="AH4" s="58" t="s">
        <v>28</v>
      </c>
      <c r="AI4" s="58" t="s">
        <v>28</v>
      </c>
      <c r="AJ4" s="60" t="s">
        <v>29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60" t="s">
        <v>29</v>
      </c>
      <c r="AR4" s="58" t="s">
        <v>28</v>
      </c>
      <c r="AS4" s="58" t="s">
        <v>28</v>
      </c>
      <c r="AT4" s="60" t="s">
        <v>29</v>
      </c>
      <c r="AU4" s="40"/>
      <c r="AV4" s="58" t="s">
        <v>28</v>
      </c>
      <c r="AW4" s="58" t="s">
        <v>28</v>
      </c>
      <c r="AX4" s="58" t="s">
        <v>28</v>
      </c>
      <c r="AY4" s="58" t="s">
        <v>28</v>
      </c>
      <c r="AZ4" s="40"/>
      <c r="BA4" s="40"/>
      <c r="BB4" s="40"/>
      <c r="BC4" s="40"/>
      <c r="BD4" s="40"/>
      <c r="BE4" s="40"/>
      <c r="BF4" s="40"/>
      <c r="BG4" s="40"/>
      <c r="BH4" s="58" t="s">
        <v>28</v>
      </c>
      <c r="BI4" s="58" t="s">
        <v>28</v>
      </c>
      <c r="BJ4" s="58" t="s">
        <v>28</v>
      </c>
      <c r="BK4" s="40"/>
      <c r="BL4" s="58" t="s">
        <v>28</v>
      </c>
      <c r="BM4" s="40"/>
      <c r="BN4" s="40"/>
      <c r="BO4" s="40"/>
      <c r="BP4" s="58" t="s">
        <v>28</v>
      </c>
      <c r="BQ4" s="58" t="s">
        <v>28</v>
      </c>
      <c r="BR4" s="58" t="s">
        <v>28</v>
      </c>
      <c r="BS4" s="40"/>
      <c r="BT4" s="58" t="s">
        <v>28</v>
      </c>
      <c r="BU4" s="40"/>
      <c r="BV4" s="40"/>
      <c r="BW4" s="40"/>
      <c r="BX4" s="58" t="s">
        <v>28</v>
      </c>
      <c r="BY4" s="40"/>
      <c r="BZ4" s="40"/>
      <c r="CA4" s="40"/>
      <c r="CB4" s="58" t="s">
        <v>28</v>
      </c>
      <c r="CC4" s="40"/>
      <c r="CD4" s="40"/>
      <c r="CE4" s="40"/>
      <c r="CF4" s="58" t="s">
        <v>28</v>
      </c>
      <c r="CG4" s="40"/>
      <c r="CH4" s="40"/>
      <c r="CI4" s="40"/>
      <c r="CJ4" s="40"/>
      <c r="CK4" s="40"/>
      <c r="CL4" s="58" t="s">
        <v>28</v>
      </c>
      <c r="CM4" s="40"/>
      <c r="CN4" s="40"/>
      <c r="CO4" s="40"/>
      <c r="CP4" s="40"/>
      <c r="CQ4" s="40"/>
      <c r="CR4" s="58" t="s">
        <v>28</v>
      </c>
      <c r="CS4" s="40"/>
      <c r="CT4" s="40"/>
      <c r="CU4" s="58" t="s">
        <v>28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58" t="s">
        <v>28</v>
      </c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6" t="s">
        <v>69</v>
      </c>
      <c r="AJ6" s="56" t="s">
        <v>69</v>
      </c>
      <c r="AK6" s="56" t="s">
        <v>69</v>
      </c>
      <c r="AL6" s="56" t="s">
        <v>69</v>
      </c>
      <c r="AM6" s="57" t="s">
        <v>69</v>
      </c>
      <c r="AN6" s="56" t="s">
        <v>79</v>
      </c>
      <c r="AO6" s="56" t="s">
        <v>79</v>
      </c>
      <c r="AP6" s="57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7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7" t="s">
        <v>69</v>
      </c>
      <c r="BM6" s="56" t="s">
        <v>69</v>
      </c>
      <c r="BN6" s="56" t="s">
        <v>69</v>
      </c>
      <c r="BO6" s="56" t="s">
        <v>69</v>
      </c>
      <c r="BP6" s="57" t="s">
        <v>69</v>
      </c>
      <c r="BQ6" s="56" t="s">
        <v>69</v>
      </c>
      <c r="BR6" s="57" t="s">
        <v>69</v>
      </c>
      <c r="BS6" s="56" t="s">
        <v>69</v>
      </c>
      <c r="BT6" s="56" t="s">
        <v>69</v>
      </c>
      <c r="BU6" s="56" t="s">
        <v>69</v>
      </c>
      <c r="BV6" s="56" t="s">
        <v>69</v>
      </c>
      <c r="BW6" s="56" t="s">
        <v>69</v>
      </c>
      <c r="BX6" s="57" t="s">
        <v>69</v>
      </c>
      <c r="BY6" s="56" t="s">
        <v>69</v>
      </c>
      <c r="BZ6" s="56" t="s">
        <v>69</v>
      </c>
      <c r="CA6" s="56" t="s">
        <v>69</v>
      </c>
      <c r="CB6" s="57" t="s">
        <v>69</v>
      </c>
      <c r="CC6" s="56" t="s">
        <v>69</v>
      </c>
      <c r="CD6" s="56" t="s">
        <v>69</v>
      </c>
      <c r="CE6" s="56" t="s">
        <v>69</v>
      </c>
      <c r="CF6" s="57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7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6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6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6" t="s">
        <v>69</v>
      </c>
      <c r="DN6" s="56" t="s">
        <v>69</v>
      </c>
      <c r="D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N7" s="56" t="s">
        <v>73</v>
      </c>
      <c r="AO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M7" s="56" t="s">
        <v>73</v>
      </c>
      <c r="BN7" s="56" t="s">
        <v>73</v>
      </c>
      <c r="BO7" s="56" t="s">
        <v>73</v>
      </c>
      <c r="BQ7" s="56" t="s">
        <v>73</v>
      </c>
      <c r="BS7" s="56" t="s">
        <v>73</v>
      </c>
      <c r="BT7" s="56" t="s">
        <v>73</v>
      </c>
      <c r="BU7" s="56" t="s">
        <v>73</v>
      </c>
      <c r="BV7" s="56" t="s">
        <v>73</v>
      </c>
      <c r="BW7" s="56" t="s">
        <v>73</v>
      </c>
      <c r="BY7" s="56" t="s">
        <v>73</v>
      </c>
      <c r="BZ7" s="56" t="s">
        <v>73</v>
      </c>
      <c r="CA7" s="56" t="s">
        <v>73</v>
      </c>
      <c r="CC7" s="56" t="s">
        <v>73</v>
      </c>
      <c r="CD7" s="56" t="s">
        <v>73</v>
      </c>
      <c r="CE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CZ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H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M7" s="56" t="s">
        <v>73</v>
      </c>
      <c r="DN7" s="56" t="s">
        <v>73</v>
      </c>
      <c r="D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I8" s="56" t="s">
        <v>70</v>
      </c>
      <c r="AJ8" s="57" t="s">
        <v>70</v>
      </c>
      <c r="AK8" s="56" t="s">
        <v>70</v>
      </c>
      <c r="AL8" s="56" t="s">
        <v>70</v>
      </c>
      <c r="AN8" s="56" t="s">
        <v>70</v>
      </c>
      <c r="AO8" s="56" t="s">
        <v>70</v>
      </c>
      <c r="AQ8" s="57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X8" s="56" t="s">
        <v>70</v>
      </c>
      <c r="AY8" s="56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7" t="s">
        <v>70</v>
      </c>
      <c r="BF8" s="57" t="s">
        <v>70</v>
      </c>
      <c r="BG8" s="57" t="s">
        <v>70</v>
      </c>
      <c r="BH8" s="56" t="s">
        <v>70</v>
      </c>
      <c r="BI8" s="56" t="s">
        <v>70</v>
      </c>
      <c r="BJ8" s="56" t="s">
        <v>70</v>
      </c>
      <c r="BK8" s="57" t="s">
        <v>70</v>
      </c>
      <c r="BM8" s="57" t="s">
        <v>70</v>
      </c>
      <c r="BN8" s="57" t="s">
        <v>70</v>
      </c>
      <c r="BO8" s="57" t="s">
        <v>70</v>
      </c>
      <c r="BQ8" s="56" t="s">
        <v>70</v>
      </c>
      <c r="BS8" s="57" t="s">
        <v>70</v>
      </c>
      <c r="BT8" s="56" t="s">
        <v>70</v>
      </c>
      <c r="BU8" s="57" t="s">
        <v>70</v>
      </c>
      <c r="BV8" s="57" t="s">
        <v>70</v>
      </c>
      <c r="BW8" s="57" t="s">
        <v>70</v>
      </c>
      <c r="BY8" s="57" t="s">
        <v>70</v>
      </c>
      <c r="BZ8" s="57" t="s">
        <v>70</v>
      </c>
      <c r="CA8" s="57" t="s">
        <v>70</v>
      </c>
      <c r="CC8" s="57" t="s">
        <v>70</v>
      </c>
      <c r="CD8" s="57" t="s">
        <v>70</v>
      </c>
      <c r="CE8" s="57" t="s">
        <v>70</v>
      </c>
      <c r="CG8" s="57" t="s">
        <v>70</v>
      </c>
      <c r="CH8" s="57" t="s">
        <v>70</v>
      </c>
      <c r="CI8" s="57" t="s">
        <v>70</v>
      </c>
      <c r="CJ8" s="57" t="s">
        <v>70</v>
      </c>
      <c r="CK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6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CZ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H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M8" s="57" t="s">
        <v>70</v>
      </c>
      <c r="DN8" s="57" t="s">
        <v>70</v>
      </c>
      <c r="D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I9" t="s">
        <v>71</v>
      </c>
      <c r="AK9" t="s">
        <v>71</v>
      </c>
      <c r="AL9" t="s">
        <v>71</v>
      </c>
      <c r="AN9" t="s">
        <v>71</v>
      </c>
      <c r="AR9" t="s">
        <v>71</v>
      </c>
      <c r="AS9" t="s">
        <v>71</v>
      </c>
      <c r="AV9" t="s">
        <v>71</v>
      </c>
      <c r="AX9" t="s">
        <v>71</v>
      </c>
      <c r="AY9" t="s">
        <v>71</v>
      </c>
      <c r="BH9" t="s">
        <v>71</v>
      </c>
      <c r="BI9" t="s">
        <v>71</v>
      </c>
      <c r="BJ9" t="s">
        <v>71</v>
      </c>
      <c r="BQ9" t="s">
        <v>71</v>
      </c>
      <c r="BT9" t="s">
        <v>71</v>
      </c>
      <c r="CR9" t="s">
        <v>71</v>
      </c>
      <c r="D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s="59" t="s">
        <v>76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H10" t="s">
        <v>75</v>
      </c>
      <c r="BI10" t="s">
        <v>75</v>
      </c>
      <c r="BJ10" t="s">
        <v>75</v>
      </c>
      <c r="BL10" t="s">
        <v>75</v>
      </c>
      <c r="BP10" t="s">
        <v>75</v>
      </c>
      <c r="BQ10" t="s">
        <v>75</v>
      </c>
      <c r="BR10" t="s">
        <v>75</v>
      </c>
      <c r="BT10" t="s">
        <v>75</v>
      </c>
      <c r="BX10" t="s">
        <v>75</v>
      </c>
      <c r="CB10" t="s">
        <v>75</v>
      </c>
      <c r="CF10" t="s">
        <v>75</v>
      </c>
      <c r="CL10" t="s">
        <v>75</v>
      </c>
      <c r="CR10" t="s">
        <v>75</v>
      </c>
      <c r="CU10" t="s">
        <v>75</v>
      </c>
      <c r="D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105</v>
      </c>
      <c r="AH11" s="43" t="s">
        <v>100</v>
      </c>
      <c r="AI11" s="43" t="s">
        <v>99</v>
      </c>
      <c r="AJ11" s="43"/>
      <c r="AK11" s="43" t="s">
        <v>178</v>
      </c>
      <c r="AL11" s="43" t="s">
        <v>101</v>
      </c>
      <c r="AM11" s="43"/>
      <c r="AN11" s="43" t="s">
        <v>93</v>
      </c>
      <c r="AO11" s="43" t="s">
        <v>104</v>
      </c>
      <c r="AP11" s="43"/>
      <c r="AQ11" s="43"/>
      <c r="AR11" s="43" t="s">
        <v>95</v>
      </c>
      <c r="AS11" s="43" t="s">
        <v>98</v>
      </c>
      <c r="AT11" s="43"/>
      <c r="AU11" s="43"/>
      <c r="AV11" s="43" t="s">
        <v>94</v>
      </c>
      <c r="AW11" s="43"/>
      <c r="AX11" s="43" t="s">
        <v>97</v>
      </c>
      <c r="AY11" s="43" t="s">
        <v>175</v>
      </c>
      <c r="AZ11" s="43"/>
      <c r="BA11" s="43"/>
      <c r="BB11" s="43"/>
      <c r="BC11" s="43"/>
      <c r="BD11" s="43"/>
      <c r="BE11" s="43"/>
      <c r="BF11" s="43"/>
      <c r="BG11" s="43"/>
      <c r="BH11" s="43" t="s">
        <v>176</v>
      </c>
      <c r="BI11" s="43" t="s">
        <v>173</v>
      </c>
      <c r="BJ11" s="43" t="s">
        <v>106</v>
      </c>
      <c r="BK11" s="43"/>
      <c r="BL11" s="43"/>
      <c r="BM11" s="43"/>
      <c r="BN11" s="43"/>
      <c r="BO11" s="43"/>
      <c r="BP11" s="43"/>
      <c r="BQ11" s="43" t="s">
        <v>102</v>
      </c>
      <c r="BR11" s="43"/>
      <c r="BS11" s="43"/>
      <c r="BT11" s="43" t="s">
        <v>96</v>
      </c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 t="s">
        <v>177</v>
      </c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 t="s">
        <v>103</v>
      </c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>
        <v>3</v>
      </c>
      <c r="AM12" s="1"/>
      <c r="AN12" s="1"/>
      <c r="AO12" s="1"/>
      <c r="AP12" s="1"/>
      <c r="AR12" s="1"/>
      <c r="AU12" s="1">
        <v>14</v>
      </c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J13" s="56" t="s">
        <v>90</v>
      </c>
      <c r="AK13" s="57" t="s">
        <v>90</v>
      </c>
      <c r="AL13" s="57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7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7" t="s">
        <v>90</v>
      </c>
      <c r="BI13" s="57" t="s">
        <v>90</v>
      </c>
      <c r="BJ13" s="57" t="s">
        <v>90</v>
      </c>
      <c r="BK13" s="56" t="s">
        <v>90</v>
      </c>
      <c r="BL13" s="57" t="s">
        <v>90</v>
      </c>
      <c r="BM13" s="56" t="s">
        <v>90</v>
      </c>
      <c r="BN13" s="56" t="s">
        <v>90</v>
      </c>
      <c r="BO13" s="56" t="s">
        <v>90</v>
      </c>
      <c r="BP13" s="57" t="s">
        <v>90</v>
      </c>
      <c r="BQ13" s="57" t="s">
        <v>90</v>
      </c>
      <c r="BR13" s="57" t="s">
        <v>90</v>
      </c>
      <c r="BS13" s="56" t="s">
        <v>90</v>
      </c>
      <c r="BT13" s="56" t="s">
        <v>90</v>
      </c>
    </row>
    <row r="14" spans="1:200" x14ac:dyDescent="0.25">
      <c r="A14" s="36" t="s">
        <v>43</v>
      </c>
      <c r="B14" s="46">
        <v>5</v>
      </c>
      <c r="E14" s="1">
        <v>12</v>
      </c>
      <c r="F14" s="1">
        <f t="shared" si="0"/>
        <v>7.5714285714285712</v>
      </c>
      <c r="G14" s="1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J14" s="56" t="s">
        <v>79</v>
      </c>
      <c r="AQ14" s="56" t="s">
        <v>79</v>
      </c>
      <c r="AT14" s="56" t="s">
        <v>79</v>
      </c>
      <c r="AU14" s="56" t="s">
        <v>79</v>
      </c>
      <c r="AZ14" s="56" t="s">
        <v>79</v>
      </c>
      <c r="BA14" s="56" t="s">
        <v>79</v>
      </c>
      <c r="BB14" s="56" t="s">
        <v>79</v>
      </c>
      <c r="BC14" s="56" t="s">
        <v>79</v>
      </c>
      <c r="BD14" s="56" t="s">
        <v>79</v>
      </c>
      <c r="BE14" s="56" t="s">
        <v>79</v>
      </c>
      <c r="BF14" s="56" t="s">
        <v>79</v>
      </c>
      <c r="BG14" s="56" t="s">
        <v>79</v>
      </c>
      <c r="BK14" s="56" t="s">
        <v>79</v>
      </c>
      <c r="BM14" s="56" t="s">
        <v>79</v>
      </c>
      <c r="BN14" s="56" t="s">
        <v>79</v>
      </c>
      <c r="BO14" s="56" t="s">
        <v>79</v>
      </c>
      <c r="BS14" s="56" t="s">
        <v>79</v>
      </c>
      <c r="BT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J15" s="56" t="s">
        <v>73</v>
      </c>
      <c r="AQ15" s="56" t="s">
        <v>73</v>
      </c>
      <c r="AT15" s="56" t="s">
        <v>73</v>
      </c>
      <c r="AU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K15" s="56" t="s">
        <v>73</v>
      </c>
      <c r="BM15" s="56" t="s">
        <v>73</v>
      </c>
      <c r="BN15" s="56" t="s">
        <v>73</v>
      </c>
      <c r="BO15" s="56" t="s">
        <v>73</v>
      </c>
      <c r="BS15" s="56" t="s">
        <v>73</v>
      </c>
      <c r="BT15" s="56" t="s">
        <v>73</v>
      </c>
    </row>
    <row r="16" spans="1:200" x14ac:dyDescent="0.25">
      <c r="A16" s="20" t="s">
        <v>34</v>
      </c>
      <c r="B16" s="26">
        <v>10</v>
      </c>
      <c r="E16" s="1">
        <v>14</v>
      </c>
      <c r="F16" s="1">
        <f t="shared" si="0"/>
        <v>5.2857142857142856</v>
      </c>
      <c r="G16" s="1">
        <f t="shared" si="1"/>
        <v>19.285714285714285</v>
      </c>
      <c r="I16" s="35" t="s">
        <v>42</v>
      </c>
      <c r="J16" s="44">
        <v>6</v>
      </c>
      <c r="AJ16" s="56" t="s">
        <v>70</v>
      </c>
      <c r="AQ16" s="56" t="s">
        <v>70</v>
      </c>
      <c r="AT16" s="56" t="s">
        <v>70</v>
      </c>
      <c r="AU16" s="56" t="s">
        <v>70</v>
      </c>
      <c r="AZ16" s="57" t="s">
        <v>70</v>
      </c>
      <c r="BA16" s="57" t="s">
        <v>70</v>
      </c>
      <c r="BB16" s="56" t="s">
        <v>70</v>
      </c>
      <c r="BC16" s="56" t="s">
        <v>70</v>
      </c>
      <c r="BD16" s="56" t="s">
        <v>70</v>
      </c>
      <c r="BE16" s="57" t="s">
        <v>70</v>
      </c>
      <c r="BF16" s="56" t="s">
        <v>70</v>
      </c>
      <c r="BG16" s="57" t="s">
        <v>70</v>
      </c>
      <c r="BK16" s="56" t="s">
        <v>70</v>
      </c>
      <c r="BM16" s="57" t="s">
        <v>70</v>
      </c>
      <c r="BN16" s="57" t="s">
        <v>70</v>
      </c>
      <c r="BO16" s="57" t="s">
        <v>70</v>
      </c>
      <c r="BS16" s="57" t="s">
        <v>70</v>
      </c>
      <c r="BT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J17" t="s">
        <v>71</v>
      </c>
      <c r="AQ17" t="s">
        <v>71</v>
      </c>
      <c r="AT17" t="s">
        <v>71</v>
      </c>
      <c r="AU17" t="s">
        <v>71</v>
      </c>
      <c r="BB17" t="s">
        <v>71</v>
      </c>
      <c r="BC17" t="s">
        <v>71</v>
      </c>
      <c r="BD17" t="s">
        <v>71</v>
      </c>
      <c r="BF17" t="s">
        <v>71</v>
      </c>
      <c r="BK17" t="s">
        <v>71</v>
      </c>
      <c r="BT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J18" t="s">
        <v>75</v>
      </c>
      <c r="AQ18" t="s">
        <v>75</v>
      </c>
      <c r="AT18" t="s">
        <v>75</v>
      </c>
      <c r="AU18" t="s">
        <v>75</v>
      </c>
      <c r="AZ18" s="59" t="s">
        <v>76</v>
      </c>
      <c r="BB18" t="s">
        <v>75</v>
      </c>
      <c r="BC18" t="s">
        <v>75</v>
      </c>
      <c r="BD18" t="s">
        <v>75</v>
      </c>
      <c r="BF18" t="s">
        <v>75</v>
      </c>
      <c r="BK18" t="s">
        <v>75</v>
      </c>
      <c r="BT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 t="s">
        <v>177</v>
      </c>
      <c r="AK19" s="43"/>
      <c r="AL19" s="43"/>
      <c r="AM19" s="43"/>
      <c r="AN19" s="43"/>
      <c r="AO19" s="43"/>
      <c r="AP19" s="43"/>
      <c r="AQ19" s="43" t="s">
        <v>96</v>
      </c>
      <c r="AR19" s="43"/>
      <c r="AS19" s="43"/>
      <c r="AT19" s="43" t="s">
        <v>178</v>
      </c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/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BA21" s="56" t="s">
        <v>90</v>
      </c>
      <c r="BB21" s="57" t="s">
        <v>90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</row>
    <row r="22" spans="1:126" x14ac:dyDescent="0.25">
      <c r="L22">
        <f ca="1">INT(RAND()*18)+1</f>
        <v>10</v>
      </c>
      <c r="BA22" s="56" t="s">
        <v>78</v>
      </c>
      <c r="BC22" s="56" t="s">
        <v>78</v>
      </c>
      <c r="BG22" s="57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BA23" s="56" t="s">
        <v>73</v>
      </c>
      <c r="BC23" s="56" t="s">
        <v>73</v>
      </c>
      <c r="BH23" s="57" t="s">
        <v>73</v>
      </c>
      <c r="BI23" s="57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7" t="s">
        <v>73</v>
      </c>
      <c r="BP23" s="57" t="s">
        <v>73</v>
      </c>
      <c r="BQ23" s="56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7" t="s">
        <v>73</v>
      </c>
      <c r="BX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BA24" s="56" t="s">
        <v>70</v>
      </c>
      <c r="BC24" s="56" t="s">
        <v>70</v>
      </c>
      <c r="BJ24" s="56" t="s">
        <v>70</v>
      </c>
      <c r="BK24" s="56" t="s">
        <v>70</v>
      </c>
      <c r="BL24" s="56" t="s">
        <v>70</v>
      </c>
      <c r="BN24" s="56" t="s">
        <v>70</v>
      </c>
      <c r="BQ24" s="57" t="s">
        <v>70</v>
      </c>
      <c r="BR24" s="57" t="s">
        <v>70</v>
      </c>
      <c r="BS24" s="57" t="s">
        <v>70</v>
      </c>
      <c r="BU24" s="56" t="s">
        <v>70</v>
      </c>
      <c r="BV24" s="56" t="s">
        <v>70</v>
      </c>
      <c r="BX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29</v>
      </c>
      <c r="N25" s="40" t="s">
        <v>38</v>
      </c>
      <c r="O25" s="40" t="s">
        <v>36</v>
      </c>
      <c r="P25" s="40" t="s">
        <v>40</v>
      </c>
      <c r="Q25" s="40" t="s">
        <v>37</v>
      </c>
      <c r="R25" s="40" t="s">
        <v>44</v>
      </c>
      <c r="S25" s="40" t="s">
        <v>39</v>
      </c>
      <c r="T25" s="40" t="s">
        <v>43</v>
      </c>
      <c r="U25" s="40" t="s">
        <v>172</v>
      </c>
      <c r="V25" s="40" t="s">
        <v>34</v>
      </c>
      <c r="W25" s="40" t="s">
        <v>30</v>
      </c>
      <c r="X25" s="40" t="s">
        <v>45</v>
      </c>
      <c r="Y25" s="40" t="s">
        <v>33</v>
      </c>
      <c r="Z25" s="40" t="s">
        <v>41</v>
      </c>
      <c r="AA25" s="40" t="s">
        <v>32</v>
      </c>
      <c r="AB25" s="40" t="s">
        <v>29</v>
      </c>
      <c r="AC25" s="40" t="s">
        <v>35</v>
      </c>
      <c r="AD25" s="40" t="s">
        <v>31</v>
      </c>
      <c r="AE25" s="40" t="s">
        <v>42</v>
      </c>
      <c r="BA25" t="s">
        <v>71</v>
      </c>
      <c r="BC25" t="s">
        <v>71</v>
      </c>
      <c r="BJ25" t="s">
        <v>71</v>
      </c>
      <c r="BK25" t="s">
        <v>71</v>
      </c>
      <c r="BL25" t="s">
        <v>71</v>
      </c>
      <c r="BN25" t="s">
        <v>71</v>
      </c>
      <c r="BU25" t="s">
        <v>71</v>
      </c>
      <c r="BV25" t="s">
        <v>71</v>
      </c>
      <c r="BX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30</v>
      </c>
      <c r="N26" s="40" t="s">
        <v>40</v>
      </c>
      <c r="O26" s="40" t="s">
        <v>31</v>
      </c>
      <c r="P26" s="40" t="s">
        <v>30</v>
      </c>
      <c r="Q26" s="40" t="s">
        <v>29</v>
      </c>
      <c r="R26" s="40" t="s">
        <v>29</v>
      </c>
      <c r="S26" s="40" t="s">
        <v>30</v>
      </c>
      <c r="T26" s="40" t="s">
        <v>32</v>
      </c>
      <c r="U26" s="40" t="s">
        <v>29</v>
      </c>
      <c r="V26" s="40" t="s">
        <v>31</v>
      </c>
      <c r="W26" s="40" t="s">
        <v>29</v>
      </c>
      <c r="X26" s="40" t="s">
        <v>29</v>
      </c>
      <c r="Y26" s="40" t="s">
        <v>29</v>
      </c>
      <c r="Z26" s="40" t="s">
        <v>31</v>
      </c>
      <c r="AA26" s="40" t="s">
        <v>29</v>
      </c>
      <c r="AB26" s="40" t="s">
        <v>30</v>
      </c>
      <c r="AC26" s="40" t="s">
        <v>29</v>
      </c>
      <c r="AD26" s="40" t="s">
        <v>29</v>
      </c>
      <c r="AE26" s="40" t="s">
        <v>29</v>
      </c>
      <c r="BA26" t="s">
        <v>75</v>
      </c>
      <c r="BC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s="59" t="s">
        <v>76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44</v>
      </c>
      <c r="N27" s="40" t="s">
        <v>39</v>
      </c>
      <c r="O27" s="40" t="s">
        <v>32</v>
      </c>
      <c r="P27" s="40" t="s">
        <v>38</v>
      </c>
      <c r="Q27" s="40" t="s">
        <v>31</v>
      </c>
      <c r="R27" s="40" t="s">
        <v>38</v>
      </c>
      <c r="S27" s="40" t="s">
        <v>33</v>
      </c>
      <c r="T27" s="40" t="s">
        <v>37</v>
      </c>
      <c r="U27" s="40" t="s">
        <v>32</v>
      </c>
      <c r="V27" s="40" t="s">
        <v>37</v>
      </c>
      <c r="W27" s="40" t="s">
        <v>36</v>
      </c>
      <c r="X27" s="40" t="s">
        <v>39</v>
      </c>
      <c r="Y27" s="40" t="s">
        <v>40</v>
      </c>
      <c r="Z27" s="40" t="s">
        <v>35</v>
      </c>
      <c r="AA27" s="40" t="s">
        <v>30</v>
      </c>
      <c r="AB27" s="40" t="s">
        <v>36</v>
      </c>
      <c r="AC27" s="40" t="s">
        <v>44</v>
      </c>
      <c r="AD27" s="40" t="s">
        <v>45</v>
      </c>
      <c r="AE27" s="40" t="s">
        <v>35</v>
      </c>
      <c r="AU27" s="43"/>
      <c r="AV27" s="43"/>
      <c r="AW27" s="43"/>
      <c r="AX27" s="43"/>
      <c r="AY27" s="43"/>
      <c r="AZ27" s="43"/>
      <c r="BA27" s="43" t="s">
        <v>175</v>
      </c>
      <c r="BB27" s="43"/>
      <c r="BC27" s="43" t="s">
        <v>101</v>
      </c>
      <c r="BD27" s="43"/>
      <c r="BE27" s="43"/>
      <c r="BF27" s="43"/>
      <c r="BG27" s="43"/>
      <c r="BH27" s="43"/>
      <c r="BI27" s="43"/>
      <c r="BJ27" s="43" t="s">
        <v>99</v>
      </c>
      <c r="BK27" s="43" t="s">
        <v>94</v>
      </c>
      <c r="BL27" s="43" t="s">
        <v>176</v>
      </c>
      <c r="BM27" s="43"/>
      <c r="BN27" s="43" t="s">
        <v>96</v>
      </c>
      <c r="BO27" s="43"/>
      <c r="BP27" s="43"/>
      <c r="BQ27" s="43"/>
      <c r="BR27" s="43"/>
      <c r="BS27" s="43"/>
      <c r="BT27" s="43"/>
      <c r="BU27" s="43" t="s">
        <v>105</v>
      </c>
      <c r="BV27" s="43" t="s">
        <v>103</v>
      </c>
      <c r="BW27" s="43"/>
      <c r="BX27" s="43" t="s">
        <v>93</v>
      </c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41</v>
      </c>
      <c r="O28" s="40" t="s">
        <v>34</v>
      </c>
      <c r="P28" s="40" t="s">
        <v>34</v>
      </c>
      <c r="Q28" s="40" t="s">
        <v>36</v>
      </c>
      <c r="R28" s="40" t="s">
        <v>30</v>
      </c>
      <c r="S28" s="40" t="s">
        <v>32</v>
      </c>
      <c r="T28" s="40" t="s">
        <v>34</v>
      </c>
      <c r="U28" s="40" t="s">
        <v>30</v>
      </c>
      <c r="V28" s="40" t="s">
        <v>32</v>
      </c>
      <c r="W28" s="40" t="s">
        <v>31</v>
      </c>
      <c r="X28" s="40" t="s">
        <v>31</v>
      </c>
      <c r="Y28" s="40" t="s">
        <v>36</v>
      </c>
      <c r="Z28" s="40" t="s">
        <v>32</v>
      </c>
      <c r="AA28" s="40" t="s">
        <v>34</v>
      </c>
      <c r="AB28" s="40" t="s">
        <v>31</v>
      </c>
      <c r="AC28" s="40" t="s">
        <v>30</v>
      </c>
      <c r="AD28" s="40" t="s">
        <v>30</v>
      </c>
      <c r="AE28" s="40" t="s">
        <v>31</v>
      </c>
      <c r="BC28" s="1"/>
      <c r="BF28" s="1"/>
      <c r="BJ28" s="1"/>
      <c r="BO28" s="1"/>
      <c r="BP28" s="1"/>
      <c r="BQ28" s="1">
        <v>36</v>
      </c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45</v>
      </c>
      <c r="N29" s="40" t="s">
        <v>172</v>
      </c>
      <c r="O29" s="40" t="s">
        <v>39</v>
      </c>
      <c r="P29" s="40" t="s">
        <v>37</v>
      </c>
      <c r="Q29" s="40" t="s">
        <v>39</v>
      </c>
      <c r="R29" s="40" t="s">
        <v>40</v>
      </c>
      <c r="S29" s="40" t="s">
        <v>36</v>
      </c>
      <c r="T29" s="40" t="s">
        <v>38</v>
      </c>
      <c r="U29" s="40" t="s">
        <v>31</v>
      </c>
      <c r="V29" s="40" t="s">
        <v>38</v>
      </c>
      <c r="W29" s="40" t="s">
        <v>43</v>
      </c>
      <c r="X29" s="40" t="s">
        <v>42</v>
      </c>
      <c r="Y29" s="40" t="s">
        <v>37</v>
      </c>
      <c r="Z29" s="40" t="s">
        <v>33</v>
      </c>
      <c r="AA29" s="40" t="s">
        <v>35</v>
      </c>
      <c r="AB29" s="40" t="s">
        <v>38</v>
      </c>
      <c r="AC29" s="40" t="s">
        <v>42</v>
      </c>
      <c r="AD29" s="40" t="s">
        <v>34</v>
      </c>
      <c r="AE29" s="40" t="s">
        <v>44</v>
      </c>
      <c r="BQ29" s="56" t="s">
        <v>90</v>
      </c>
      <c r="BR29" s="56" t="s">
        <v>90</v>
      </c>
      <c r="BS29" s="56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37</v>
      </c>
      <c r="N30" s="40" t="s">
        <v>42</v>
      </c>
      <c r="O30" s="40" t="s">
        <v>35</v>
      </c>
      <c r="P30" s="40" t="s">
        <v>41</v>
      </c>
      <c r="Q30" s="40" t="s">
        <v>40</v>
      </c>
      <c r="R30" s="40" t="s">
        <v>32</v>
      </c>
      <c r="S30" s="40" t="s">
        <v>40</v>
      </c>
      <c r="T30" s="40" t="s">
        <v>36</v>
      </c>
      <c r="U30" s="40" t="s">
        <v>34</v>
      </c>
      <c r="V30" s="40" t="s">
        <v>35</v>
      </c>
      <c r="W30" s="40" t="s">
        <v>32</v>
      </c>
      <c r="X30" s="40" t="s">
        <v>35</v>
      </c>
      <c r="Y30" s="40" t="s">
        <v>41</v>
      </c>
      <c r="Z30" s="40" t="s">
        <v>34</v>
      </c>
      <c r="AA30" s="40" t="s">
        <v>38</v>
      </c>
      <c r="AB30" s="40" t="s">
        <v>37</v>
      </c>
      <c r="AC30" s="40" t="s">
        <v>32</v>
      </c>
      <c r="AD30" s="40" t="s">
        <v>35</v>
      </c>
      <c r="AE30" s="40" t="s">
        <v>34</v>
      </c>
      <c r="BQ30" s="56" t="s">
        <v>180</v>
      </c>
      <c r="BR30" s="56" t="s">
        <v>180</v>
      </c>
      <c r="BS30" s="56" t="s">
        <v>180</v>
      </c>
      <c r="BY30" s="56" t="s">
        <v>180</v>
      </c>
      <c r="BZ30" s="56" t="s">
        <v>180</v>
      </c>
      <c r="CA30" s="57" t="s">
        <v>180</v>
      </c>
      <c r="CB30" s="57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43</v>
      </c>
      <c r="N31" s="40" t="s">
        <v>45</v>
      </c>
      <c r="O31" s="40" t="s">
        <v>37</v>
      </c>
      <c r="P31" s="40" t="s">
        <v>33</v>
      </c>
      <c r="Q31" s="40" t="s">
        <v>41</v>
      </c>
      <c r="R31" s="40" t="s">
        <v>172</v>
      </c>
      <c r="S31" s="40" t="s">
        <v>42</v>
      </c>
      <c r="T31" s="40" t="s">
        <v>40</v>
      </c>
      <c r="U31" s="40" t="s">
        <v>33</v>
      </c>
      <c r="V31" s="40" t="s">
        <v>43</v>
      </c>
      <c r="W31" s="40" t="s">
        <v>35</v>
      </c>
      <c r="X31" s="40" t="s">
        <v>44</v>
      </c>
      <c r="Y31" s="40" t="s">
        <v>42</v>
      </c>
      <c r="Z31" s="40" t="s">
        <v>43</v>
      </c>
      <c r="AA31" s="40" t="s">
        <v>41</v>
      </c>
      <c r="AB31" s="40" t="s">
        <v>39</v>
      </c>
      <c r="AC31" s="40" t="s">
        <v>34</v>
      </c>
      <c r="AD31" s="40" t="s">
        <v>38</v>
      </c>
      <c r="AE31" s="40" t="s">
        <v>36</v>
      </c>
      <c r="BQ31" s="56" t="s">
        <v>73</v>
      </c>
      <c r="BR31" s="56" t="s">
        <v>73</v>
      </c>
      <c r="BS31" s="56" t="s">
        <v>73</v>
      </c>
      <c r="BY31" s="56" t="s">
        <v>73</v>
      </c>
      <c r="BZ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Q32" s="56" t="s">
        <v>70</v>
      </c>
      <c r="BR32" s="56" t="s">
        <v>70</v>
      </c>
      <c r="BS32" s="57" t="s">
        <v>70</v>
      </c>
      <c r="BY32" s="56" t="s">
        <v>70</v>
      </c>
      <c r="BZ32" s="56" t="s">
        <v>70</v>
      </c>
      <c r="CC32" s="56" t="s">
        <v>70</v>
      </c>
      <c r="CD32" s="57" t="s">
        <v>70</v>
      </c>
      <c r="CF32" s="56" t="s">
        <v>70</v>
      </c>
      <c r="CG32" s="56" t="s">
        <v>70</v>
      </c>
    </row>
    <row r="33" spans="9:110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Q33" t="s">
        <v>71</v>
      </c>
      <c r="BR33" t="s">
        <v>71</v>
      </c>
      <c r="BY33" t="s">
        <v>71</v>
      </c>
      <c r="BZ33" t="s">
        <v>71</v>
      </c>
      <c r="CC33" t="s">
        <v>71</v>
      </c>
      <c r="CF33" t="s">
        <v>71</v>
      </c>
      <c r="CG33" t="s">
        <v>71</v>
      </c>
    </row>
    <row r="34" spans="9:110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Q34" t="s">
        <v>75</v>
      </c>
      <c r="BR34" t="s">
        <v>75</v>
      </c>
      <c r="BS34" s="59" t="s">
        <v>76</v>
      </c>
      <c r="BY34" t="s">
        <v>75</v>
      </c>
      <c r="BZ34" t="s">
        <v>75</v>
      </c>
      <c r="CC34" t="s">
        <v>75</v>
      </c>
      <c r="CE34" t="s">
        <v>75</v>
      </c>
      <c r="CF34" t="s">
        <v>75</v>
      </c>
      <c r="CG34" t="s">
        <v>75</v>
      </c>
    </row>
    <row r="35" spans="9:110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Q35" s="43" t="s">
        <v>176</v>
      </c>
      <c r="BR35" s="43" t="s">
        <v>173</v>
      </c>
      <c r="BS35" s="43"/>
      <c r="BT35" s="43"/>
      <c r="BU35" s="43"/>
      <c r="BV35" s="43"/>
      <c r="BW35" s="43"/>
      <c r="BX35" s="43"/>
      <c r="BY35" s="43" t="s">
        <v>97</v>
      </c>
      <c r="BZ35" s="43" t="s">
        <v>95</v>
      </c>
      <c r="CA35" s="43"/>
      <c r="CB35" s="43"/>
      <c r="CC35" s="43" t="s">
        <v>103</v>
      </c>
      <c r="CD35" s="43"/>
      <c r="CF35" s="43" t="s">
        <v>105</v>
      </c>
      <c r="CG35" s="43" t="s">
        <v>177</v>
      </c>
    </row>
    <row r="36" spans="9:110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/>
      <c r="BS36" s="1">
        <v>38</v>
      </c>
      <c r="BW36" s="1"/>
      <c r="BX36" s="1"/>
      <c r="CR36" s="1"/>
      <c r="CS36" s="1"/>
      <c r="CU36" s="1"/>
    </row>
    <row r="37" spans="9:110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S37" s="56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6" t="s">
        <v>90</v>
      </c>
      <c r="CE37" s="57" t="s">
        <v>90</v>
      </c>
      <c r="CF37" s="57" t="s">
        <v>90</v>
      </c>
      <c r="CG37" s="57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</row>
    <row r="38" spans="9:110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S38" s="56" t="s">
        <v>182</v>
      </c>
      <c r="CD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  <c r="CS38" s="56" t="s">
        <v>182</v>
      </c>
      <c r="CT38" s="56" t="s">
        <v>182</v>
      </c>
    </row>
    <row r="39" spans="9:110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S39" s="56" t="s">
        <v>73</v>
      </c>
      <c r="CD39" s="56" t="s">
        <v>73</v>
      </c>
      <c r="CH39" s="56" t="s">
        <v>73</v>
      </c>
      <c r="CI39" s="56" t="s">
        <v>73</v>
      </c>
      <c r="CJ39" s="56" t="s">
        <v>73</v>
      </c>
      <c r="CK39" s="57" t="s">
        <v>73</v>
      </c>
      <c r="CL39" s="56" t="s">
        <v>73</v>
      </c>
      <c r="CM39" s="56" t="s">
        <v>73</v>
      </c>
      <c r="CN39" s="57" t="s">
        <v>73</v>
      </c>
      <c r="CO39" s="56" t="s">
        <v>73</v>
      </c>
      <c r="CQ39" s="56" t="s">
        <v>73</v>
      </c>
      <c r="CR39" s="56" t="s">
        <v>73</v>
      </c>
      <c r="CS39" s="56" t="s">
        <v>73</v>
      </c>
      <c r="CT39" s="56" t="s">
        <v>73</v>
      </c>
    </row>
    <row r="40" spans="9:110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S40" s="56" t="s">
        <v>70</v>
      </c>
      <c r="CD40" s="56" t="s">
        <v>70</v>
      </c>
      <c r="CH40" s="57" t="s">
        <v>70</v>
      </c>
      <c r="CI40" s="56" t="s">
        <v>70</v>
      </c>
      <c r="CJ40" s="56" t="s">
        <v>70</v>
      </c>
      <c r="CL40" s="57" t="s">
        <v>70</v>
      </c>
      <c r="CM40" s="56" t="s">
        <v>70</v>
      </c>
      <c r="CO40" s="56" t="s">
        <v>70</v>
      </c>
      <c r="CQ40" s="57" t="s">
        <v>70</v>
      </c>
      <c r="CR40" s="56" t="s">
        <v>70</v>
      </c>
      <c r="CS40" s="56" t="s">
        <v>70</v>
      </c>
      <c r="CT40" s="56" t="s">
        <v>70</v>
      </c>
    </row>
    <row r="41" spans="9:110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S41" t="s">
        <v>71</v>
      </c>
      <c r="CD41" t="s">
        <v>71</v>
      </c>
      <c r="CI41" t="s">
        <v>71</v>
      </c>
      <c r="CJ41" t="s">
        <v>71</v>
      </c>
      <c r="CM41" t="s">
        <v>71</v>
      </c>
      <c r="CO41" t="s">
        <v>71</v>
      </c>
      <c r="CR41" t="s">
        <v>71</v>
      </c>
      <c r="CS41" t="s">
        <v>71</v>
      </c>
      <c r="CT41" t="s">
        <v>71</v>
      </c>
    </row>
    <row r="42" spans="9:110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S42" t="s">
        <v>75</v>
      </c>
      <c r="CD42" t="s">
        <v>75</v>
      </c>
      <c r="CH42" s="59" t="s">
        <v>76</v>
      </c>
      <c r="CI42" t="s">
        <v>75</v>
      </c>
      <c r="CJ42" t="s">
        <v>75</v>
      </c>
      <c r="CK42" t="s">
        <v>75</v>
      </c>
      <c r="CM42" t="s">
        <v>75</v>
      </c>
      <c r="CN42" t="s">
        <v>75</v>
      </c>
      <c r="CO42" t="s">
        <v>75</v>
      </c>
      <c r="CP42" t="s">
        <v>75</v>
      </c>
      <c r="CR42" t="s">
        <v>75</v>
      </c>
      <c r="CS42" t="s">
        <v>75</v>
      </c>
      <c r="CT42" t="s">
        <v>75</v>
      </c>
    </row>
    <row r="43" spans="9:110" x14ac:dyDescent="0.25">
      <c r="J43" s="1">
        <f>SUM(J24:J42)/2</f>
        <v>76</v>
      </c>
      <c r="M43" t="s">
        <v>195</v>
      </c>
      <c r="Q43" s="77">
        <v>11</v>
      </c>
      <c r="BS43" s="43" t="s">
        <v>97</v>
      </c>
      <c r="BV43" s="43"/>
      <c r="BZ43" s="43"/>
      <c r="CA43" s="43"/>
      <c r="CB43" s="43"/>
      <c r="CC43" s="43"/>
      <c r="CD43" s="43" t="s">
        <v>94</v>
      </c>
      <c r="CE43" s="43"/>
      <c r="CF43" s="43"/>
      <c r="CG43" s="43"/>
      <c r="CH43" s="43"/>
      <c r="CI43" s="43" t="s">
        <v>178</v>
      </c>
      <c r="CJ43" s="43" t="s">
        <v>177</v>
      </c>
      <c r="CK43" s="43" t="s">
        <v>103</v>
      </c>
      <c r="CL43" s="43"/>
      <c r="CM43" s="43" t="s">
        <v>176</v>
      </c>
      <c r="CN43" s="43"/>
      <c r="CO43" s="43" t="s">
        <v>93</v>
      </c>
      <c r="CP43" s="43"/>
      <c r="CQ43" s="43"/>
      <c r="CR43" s="43" t="s">
        <v>104</v>
      </c>
      <c r="CS43" s="43" t="s">
        <v>175</v>
      </c>
      <c r="CT43" s="43" t="s">
        <v>100</v>
      </c>
    </row>
    <row r="44" spans="9:110" x14ac:dyDescent="0.25">
      <c r="M44" t="s">
        <v>202</v>
      </c>
      <c r="Q44" s="77">
        <v>12</v>
      </c>
      <c r="BY44" s="1"/>
      <c r="CG44" s="1"/>
      <c r="CJ44" s="1">
        <v>55</v>
      </c>
      <c r="CL44" s="1"/>
      <c r="CY44" s="1"/>
      <c r="CZ44" s="1"/>
      <c r="DA44" s="1"/>
    </row>
    <row r="45" spans="9:110" x14ac:dyDescent="0.25">
      <c r="M45" t="s">
        <v>199</v>
      </c>
      <c r="Q45" s="69">
        <v>13</v>
      </c>
      <c r="CH45" s="56" t="s">
        <v>90</v>
      </c>
      <c r="CI45" s="57" t="s">
        <v>90</v>
      </c>
      <c r="CJ45" s="57" t="s">
        <v>90</v>
      </c>
      <c r="CK45" s="57" t="s">
        <v>90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6" t="s">
        <v>90</v>
      </c>
      <c r="CR45" s="57" t="s">
        <v>90</v>
      </c>
      <c r="CS45" s="57" t="s">
        <v>90</v>
      </c>
      <c r="CT45" s="57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F45" s="1"/>
    </row>
    <row r="46" spans="9:110" x14ac:dyDescent="0.25">
      <c r="M46" s="43" t="s">
        <v>111</v>
      </c>
      <c r="Q46" s="77">
        <v>14</v>
      </c>
      <c r="CH46" s="56" t="s">
        <v>184</v>
      </c>
      <c r="CL46" s="56" t="s">
        <v>184</v>
      </c>
      <c r="CQ46" s="56" t="s">
        <v>184</v>
      </c>
      <c r="CU46" s="56" t="s">
        <v>184</v>
      </c>
      <c r="CV46" s="57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</row>
    <row r="47" spans="9:110" x14ac:dyDescent="0.25">
      <c r="M47" t="s">
        <v>212</v>
      </c>
      <c r="Q47" s="77">
        <v>16</v>
      </c>
      <c r="CH47" s="56" t="s">
        <v>73</v>
      </c>
      <c r="CL47" s="56" t="s">
        <v>73</v>
      </c>
      <c r="CQ47" s="56" t="s">
        <v>73</v>
      </c>
      <c r="CU47" s="56" t="s">
        <v>73</v>
      </c>
      <c r="CW47" s="57" t="s">
        <v>73</v>
      </c>
      <c r="CX47" s="56" t="s">
        <v>73</v>
      </c>
      <c r="CY47" s="57" t="s">
        <v>73</v>
      </c>
      <c r="CZ47" s="57" t="s">
        <v>73</v>
      </c>
      <c r="DA47" s="57" t="s">
        <v>73</v>
      </c>
      <c r="DB47" s="56" t="s">
        <v>73</v>
      </c>
      <c r="DC47" s="56" t="s">
        <v>73</v>
      </c>
      <c r="DD47" s="56" t="s">
        <v>73</v>
      </c>
    </row>
    <row r="48" spans="9:110" x14ac:dyDescent="0.25">
      <c r="M48" s="43" t="s">
        <v>112</v>
      </c>
      <c r="Q48" s="77">
        <v>17</v>
      </c>
      <c r="CH48" s="56" t="s">
        <v>70</v>
      </c>
      <c r="CL48" s="56" t="s">
        <v>70</v>
      </c>
      <c r="CQ48" s="56" t="s">
        <v>70</v>
      </c>
      <c r="CU48" s="56" t="s">
        <v>70</v>
      </c>
      <c r="CX48" s="57" t="s">
        <v>70</v>
      </c>
      <c r="DB48" s="56" t="s">
        <v>70</v>
      </c>
      <c r="DC48" s="56" t="s">
        <v>70</v>
      </c>
      <c r="DD48" s="56" t="s">
        <v>70</v>
      </c>
    </row>
    <row r="49" spans="13:139" x14ac:dyDescent="0.25">
      <c r="M49" s="70" t="s">
        <v>115</v>
      </c>
      <c r="N49" s="70"/>
      <c r="O49" s="70"/>
      <c r="CH49" t="s">
        <v>71</v>
      </c>
      <c r="CL49" t="s">
        <v>71</v>
      </c>
      <c r="CQ49" t="s">
        <v>71</v>
      </c>
      <c r="CU49" t="s">
        <v>71</v>
      </c>
      <c r="DB49" t="s">
        <v>71</v>
      </c>
      <c r="DC49" t="s">
        <v>71</v>
      </c>
      <c r="DD49" t="s">
        <v>71</v>
      </c>
    </row>
    <row r="50" spans="13:139" x14ac:dyDescent="0.25">
      <c r="M50" s="70" t="s">
        <v>197</v>
      </c>
      <c r="N50" s="70"/>
      <c r="O50" s="70"/>
      <c r="P50" s="79"/>
      <c r="CH50" t="s">
        <v>75</v>
      </c>
      <c r="CL50" t="s">
        <v>75</v>
      </c>
      <c r="CQ50" t="s">
        <v>75</v>
      </c>
      <c r="CS50" t="s">
        <v>75</v>
      </c>
      <c r="CT50" t="s">
        <v>75</v>
      </c>
      <c r="CU50" t="s">
        <v>75</v>
      </c>
      <c r="CV50" t="s">
        <v>75</v>
      </c>
      <c r="CW50" t="s">
        <v>75</v>
      </c>
      <c r="CX50" s="59" t="s">
        <v>76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  <c r="DD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/>
      <c r="CC51" s="43"/>
      <c r="CD51" s="43"/>
      <c r="CE51" s="43"/>
      <c r="CF51" s="43"/>
      <c r="CG51" s="43"/>
      <c r="CH51" s="43" t="s">
        <v>96</v>
      </c>
      <c r="CI51" s="43"/>
      <c r="CJ51" s="43"/>
      <c r="CK51" s="43"/>
      <c r="CL51" s="43" t="s">
        <v>101</v>
      </c>
      <c r="CM51" s="43"/>
      <c r="CN51" s="43"/>
      <c r="CO51" s="43"/>
      <c r="CP51" s="43"/>
      <c r="CQ51" s="43" t="s">
        <v>102</v>
      </c>
      <c r="CR51" s="43"/>
      <c r="CS51" s="43"/>
      <c r="CT51" s="43"/>
      <c r="CU51" s="43" t="s">
        <v>99</v>
      </c>
      <c r="CV51" s="43"/>
      <c r="CW51" s="43"/>
      <c r="CX51" s="43"/>
      <c r="CY51" s="43"/>
      <c r="CZ51" s="43"/>
      <c r="DA51" s="43"/>
      <c r="DB51" s="43" t="s">
        <v>93</v>
      </c>
      <c r="DC51" s="43" t="s">
        <v>95</v>
      </c>
      <c r="DD51" s="43" t="s">
        <v>173</v>
      </c>
    </row>
    <row r="52" spans="13:139" x14ac:dyDescent="0.25">
      <c r="M52" s="43" t="s">
        <v>114</v>
      </c>
      <c r="CT52" s="1"/>
      <c r="CW52" s="1"/>
      <c r="CX52" s="1">
        <v>69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35" priority="1" stopIfTrue="1">
      <formula>(M3=$A$3)</formula>
    </cfRule>
    <cfRule type="expression" dxfId="34" priority="2" stopIfTrue="1">
      <formula>(M3=$A$4)</formula>
    </cfRule>
    <cfRule type="expression" dxfId="33" priority="3" stopIfTrue="1">
      <formula>(M3=$A$5)</formula>
    </cfRule>
    <cfRule type="expression" dxfId="32" priority="4" stopIfTrue="1">
      <formula>(M3=$A$6)</formula>
    </cfRule>
    <cfRule type="expression" dxfId="31" priority="5" stopIfTrue="1">
      <formula>(M3=$A$7)</formula>
    </cfRule>
    <cfRule type="expression" dxfId="30" priority="6" stopIfTrue="1">
      <formula>(M3=$A$8)</formula>
    </cfRule>
    <cfRule type="expression" dxfId="29" priority="7" stopIfTrue="1">
      <formula>(M3=$A$9)</formula>
    </cfRule>
    <cfRule type="expression" dxfId="28" priority="8" stopIfTrue="1">
      <formula>(M3=$A$10)</formula>
    </cfRule>
    <cfRule type="expression" dxfId="27" priority="9" stopIfTrue="1">
      <formula>(M3=$A$11)</formula>
    </cfRule>
    <cfRule type="expression" dxfId="26" priority="10" stopIfTrue="1">
      <formula>(M3=$A$12)</formula>
    </cfRule>
    <cfRule type="expression" dxfId="25" priority="11" stopIfTrue="1">
      <formula>(M3=$A$13)</formula>
    </cfRule>
    <cfRule type="expression" dxfId="24" priority="12" stopIfTrue="1">
      <formula>(M3=$A$14)</formula>
    </cfRule>
    <cfRule type="expression" dxfId="23" priority="13" stopIfTrue="1">
      <formula>(M3=$A$15)</formula>
    </cfRule>
    <cfRule type="expression" dxfId="22" priority="14" stopIfTrue="1">
      <formula>(M3=$A$16)</formula>
    </cfRule>
    <cfRule type="expression" dxfId="21" priority="15" stopIfTrue="1">
      <formula>(M3=$A$17)</formula>
    </cfRule>
    <cfRule type="expression" dxfId="20" priority="16" stopIfTrue="1">
      <formula>(M3=$A$18)</formula>
    </cfRule>
    <cfRule type="expression" dxfId="19" priority="17" stopIfTrue="1">
      <formula>(M3=$A$19)</formula>
    </cfRule>
    <cfRule type="expression" dxfId="18" priority="18" stopIfTrue="1">
      <formula>(M3=$A$20)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79D-99C6-49EA-A13E-233743F471FD}">
  <dimension ref="A1:GR108"/>
  <sheetViews>
    <sheetView tabSelected="1" topLeftCell="I1" workbookViewId="0">
      <selection activeCell="AA32" sqref="AA3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45</v>
      </c>
      <c r="AH3" s="40" t="s">
        <v>38</v>
      </c>
      <c r="AI3" s="40" t="s">
        <v>28</v>
      </c>
      <c r="AJ3" s="40" t="s">
        <v>40</v>
      </c>
      <c r="AK3" s="40" t="s">
        <v>36</v>
      </c>
      <c r="AL3" s="40" t="s">
        <v>40</v>
      </c>
      <c r="AM3" s="40" t="s">
        <v>43</v>
      </c>
      <c r="AN3" s="40" t="s">
        <v>35</v>
      </c>
      <c r="AO3" s="40" t="s">
        <v>28</v>
      </c>
      <c r="AP3" s="40" t="s">
        <v>36</v>
      </c>
      <c r="AQ3" s="40" t="s">
        <v>39</v>
      </c>
      <c r="AR3" s="40" t="s">
        <v>30</v>
      </c>
      <c r="AS3" s="40" t="s">
        <v>31</v>
      </c>
      <c r="AT3" s="40" t="s">
        <v>30</v>
      </c>
      <c r="AU3" s="40" t="s">
        <v>40</v>
      </c>
      <c r="AV3" s="40" t="s">
        <v>37</v>
      </c>
      <c r="AW3" s="40" t="s">
        <v>29</v>
      </c>
      <c r="AX3" s="40" t="s">
        <v>31</v>
      </c>
      <c r="AY3" s="40" t="s">
        <v>44</v>
      </c>
      <c r="AZ3" s="40" t="s">
        <v>36</v>
      </c>
      <c r="BA3" s="40" t="s">
        <v>35</v>
      </c>
      <c r="BB3" s="40" t="s">
        <v>33</v>
      </c>
      <c r="BC3" s="40" t="s">
        <v>38</v>
      </c>
      <c r="BD3" s="40" t="s">
        <v>34</v>
      </c>
      <c r="BE3" s="40" t="s">
        <v>39</v>
      </c>
      <c r="BF3" s="40" t="s">
        <v>30</v>
      </c>
      <c r="BG3" s="40" t="s">
        <v>32</v>
      </c>
      <c r="BH3" s="40" t="s">
        <v>42</v>
      </c>
      <c r="BI3" s="40" t="s">
        <v>29</v>
      </c>
      <c r="BJ3" s="40" t="s">
        <v>38</v>
      </c>
      <c r="BK3" s="40" t="s">
        <v>38</v>
      </c>
      <c r="BL3" s="40" t="s">
        <v>44</v>
      </c>
      <c r="BM3" s="40" t="s">
        <v>32</v>
      </c>
      <c r="BN3" s="40" t="s">
        <v>41</v>
      </c>
      <c r="BO3" s="40" t="s">
        <v>172</v>
      </c>
      <c r="BP3" s="40" t="s">
        <v>45</v>
      </c>
      <c r="BQ3" s="40" t="s">
        <v>28</v>
      </c>
      <c r="BR3" s="40" t="s">
        <v>38</v>
      </c>
      <c r="BS3" s="40" t="s">
        <v>33</v>
      </c>
      <c r="BT3" s="40" t="s">
        <v>28</v>
      </c>
      <c r="BU3" s="40" t="s">
        <v>31</v>
      </c>
      <c r="BV3" s="40" t="s">
        <v>42</v>
      </c>
      <c r="BW3" s="40" t="s">
        <v>44</v>
      </c>
      <c r="BX3" s="40" t="s">
        <v>29</v>
      </c>
      <c r="BY3" s="40" t="s">
        <v>28</v>
      </c>
      <c r="BZ3" s="40" t="s">
        <v>34</v>
      </c>
      <c r="CA3" s="40" t="s">
        <v>32</v>
      </c>
      <c r="CB3" s="40" t="s">
        <v>38</v>
      </c>
      <c r="CC3" s="40" t="s">
        <v>32</v>
      </c>
      <c r="CD3" s="40" t="s">
        <v>35</v>
      </c>
      <c r="CE3" s="40" t="s">
        <v>28</v>
      </c>
      <c r="CF3" s="40" t="s">
        <v>37</v>
      </c>
      <c r="CG3" s="40" t="s">
        <v>44</v>
      </c>
      <c r="CH3" s="40" t="s">
        <v>43</v>
      </c>
      <c r="CI3" s="40" t="s">
        <v>42</v>
      </c>
      <c r="CJ3" s="40" t="s">
        <v>29</v>
      </c>
      <c r="CK3" s="40" t="s">
        <v>28</v>
      </c>
      <c r="CL3" s="40" t="s">
        <v>172</v>
      </c>
      <c r="CM3" s="40" t="s">
        <v>37</v>
      </c>
      <c r="CN3" s="40" t="s">
        <v>37</v>
      </c>
      <c r="CO3" s="40" t="s">
        <v>31</v>
      </c>
      <c r="CP3" s="40" t="s">
        <v>35</v>
      </c>
      <c r="CQ3" s="40" t="s">
        <v>29</v>
      </c>
      <c r="CR3" s="40" t="s">
        <v>31</v>
      </c>
      <c r="CS3" s="40" t="s">
        <v>29</v>
      </c>
      <c r="CT3" s="40" t="s">
        <v>33</v>
      </c>
      <c r="CU3" s="40" t="s">
        <v>36</v>
      </c>
      <c r="CV3" s="40" t="s">
        <v>34</v>
      </c>
      <c r="CW3" s="40" t="s">
        <v>36</v>
      </c>
      <c r="CX3" s="40" t="s">
        <v>33</v>
      </c>
      <c r="CY3" s="40" t="s">
        <v>35</v>
      </c>
      <c r="CZ3" s="40" t="s">
        <v>29</v>
      </c>
      <c r="DA3" s="40" t="s">
        <v>43</v>
      </c>
      <c r="DB3" s="40" t="s">
        <v>35</v>
      </c>
      <c r="DC3" s="40" t="s">
        <v>30</v>
      </c>
      <c r="DD3" s="40" t="s">
        <v>28</v>
      </c>
      <c r="DE3" s="40" t="s">
        <v>28</v>
      </c>
      <c r="DF3" s="40" t="s">
        <v>38</v>
      </c>
      <c r="DG3" s="40" t="s">
        <v>35</v>
      </c>
      <c r="DH3" s="40" t="s">
        <v>32</v>
      </c>
      <c r="DI3" s="40" t="s">
        <v>37</v>
      </c>
      <c r="DJ3" s="40" t="s">
        <v>39</v>
      </c>
      <c r="DK3" s="40" t="s">
        <v>30</v>
      </c>
      <c r="DL3" s="40" t="s">
        <v>29</v>
      </c>
      <c r="DM3" s="40" t="s">
        <v>43</v>
      </c>
      <c r="DN3" s="40" t="s">
        <v>45</v>
      </c>
      <c r="DO3" s="40" t="s">
        <v>37</v>
      </c>
      <c r="DP3" s="40" t="s">
        <v>28</v>
      </c>
      <c r="DQ3" s="40" t="s">
        <v>37</v>
      </c>
      <c r="DR3" s="40" t="s">
        <v>28</v>
      </c>
      <c r="DS3" s="40" t="s">
        <v>44</v>
      </c>
      <c r="DT3" s="40" t="s">
        <v>28</v>
      </c>
      <c r="DU3" s="40" t="s">
        <v>34</v>
      </c>
      <c r="DV3" s="40" t="s">
        <v>32</v>
      </c>
      <c r="DW3" s="40" t="s">
        <v>31</v>
      </c>
      <c r="DX3" s="40" t="s">
        <v>28</v>
      </c>
      <c r="DY3" s="40" t="s">
        <v>39</v>
      </c>
      <c r="DZ3" s="40" t="s">
        <v>40</v>
      </c>
      <c r="EA3" s="40" t="s">
        <v>39</v>
      </c>
      <c r="EB3" s="40" t="s">
        <v>43</v>
      </c>
      <c r="EC3" s="40" t="s">
        <v>37</v>
      </c>
      <c r="ED3" s="40" t="s">
        <v>28</v>
      </c>
      <c r="EE3" s="40" t="s">
        <v>41</v>
      </c>
      <c r="EF3" s="40" t="s">
        <v>42</v>
      </c>
      <c r="EG3" s="40" t="s">
        <v>34</v>
      </c>
      <c r="EH3" s="40" t="s">
        <v>29</v>
      </c>
      <c r="EI3" s="40" t="s">
        <v>29</v>
      </c>
      <c r="EJ3" s="40" t="s">
        <v>28</v>
      </c>
      <c r="EK3" s="40" t="s">
        <v>28</v>
      </c>
      <c r="EL3" s="40" t="s">
        <v>42</v>
      </c>
      <c r="EM3" s="40" t="s">
        <v>29</v>
      </c>
      <c r="EN3" s="40" t="s">
        <v>39</v>
      </c>
      <c r="EO3" s="40" t="s">
        <v>28</v>
      </c>
      <c r="EP3" s="40" t="s">
        <v>41</v>
      </c>
      <c r="EQ3" s="40" t="s">
        <v>30</v>
      </c>
      <c r="ER3" s="40" t="s">
        <v>28</v>
      </c>
      <c r="ES3" s="40" t="s">
        <v>31</v>
      </c>
      <c r="ET3" s="40" t="s">
        <v>40</v>
      </c>
      <c r="EU3" s="40" t="s">
        <v>32</v>
      </c>
      <c r="EV3" s="40" t="s">
        <v>35</v>
      </c>
      <c r="EW3" s="40" t="s">
        <v>32</v>
      </c>
      <c r="EX3" s="40" t="s">
        <v>32</v>
      </c>
      <c r="EY3" s="40" t="s">
        <v>41</v>
      </c>
      <c r="EZ3" s="40" t="s">
        <v>31</v>
      </c>
      <c r="FA3" s="40" t="s">
        <v>31</v>
      </c>
      <c r="FB3" s="40" t="s">
        <v>28</v>
      </c>
      <c r="FC3" s="40" t="s">
        <v>34</v>
      </c>
      <c r="FD3" s="40" t="s">
        <v>42</v>
      </c>
      <c r="FE3" s="40" t="s">
        <v>41</v>
      </c>
      <c r="FF3" s="40" t="s">
        <v>30</v>
      </c>
      <c r="FG3" s="40" t="s">
        <v>35</v>
      </c>
      <c r="FH3" s="40" t="s">
        <v>34</v>
      </c>
      <c r="FI3" s="40" t="s">
        <v>34</v>
      </c>
      <c r="FJ3" s="40" t="s">
        <v>31</v>
      </c>
      <c r="FK3" s="40" t="s">
        <v>30</v>
      </c>
      <c r="FL3" s="40" t="s">
        <v>33</v>
      </c>
      <c r="FM3" s="40" t="s">
        <v>34</v>
      </c>
      <c r="FN3" s="40" t="s">
        <v>36</v>
      </c>
      <c r="FO3" s="40" t="s">
        <v>35</v>
      </c>
      <c r="FP3" s="40" t="s">
        <v>172</v>
      </c>
      <c r="FQ3" s="40" t="s">
        <v>34</v>
      </c>
      <c r="FR3" s="40" t="s">
        <v>36</v>
      </c>
      <c r="FS3" s="40" t="s">
        <v>32</v>
      </c>
      <c r="FT3" s="40" t="s">
        <v>38</v>
      </c>
      <c r="FU3" s="40" t="s">
        <v>40</v>
      </c>
      <c r="FV3" s="40" t="s">
        <v>41</v>
      </c>
      <c r="FW3" s="40" t="s">
        <v>29</v>
      </c>
      <c r="FX3" s="40" t="s">
        <v>30</v>
      </c>
      <c r="FY3" s="40" t="s">
        <v>30</v>
      </c>
      <c r="FZ3" s="40" t="s">
        <v>45</v>
      </c>
      <c r="GA3" s="40" t="s">
        <v>36</v>
      </c>
      <c r="GB3" s="40" t="s">
        <v>40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60" t="s">
        <v>29</v>
      </c>
      <c r="AM4" s="58" t="s">
        <v>28</v>
      </c>
      <c r="AN4" s="58" t="s">
        <v>28</v>
      </c>
      <c r="AO4" s="58" t="s">
        <v>28</v>
      </c>
      <c r="AP4" s="60" t="s">
        <v>29</v>
      </c>
      <c r="AQ4" s="58" t="s">
        <v>28</v>
      </c>
      <c r="AR4" s="58" t="s">
        <v>28</v>
      </c>
      <c r="AS4" s="58" t="s">
        <v>28</v>
      </c>
      <c r="AT4" s="60" t="s">
        <v>29</v>
      </c>
      <c r="AU4" s="61" t="s">
        <v>30</v>
      </c>
      <c r="AV4" s="58" t="s">
        <v>28</v>
      </c>
      <c r="AW4" s="58" t="s">
        <v>28</v>
      </c>
      <c r="AX4" s="60" t="s">
        <v>29</v>
      </c>
      <c r="AY4" s="58" t="s">
        <v>28</v>
      </c>
      <c r="AZ4" s="61" t="s">
        <v>30</v>
      </c>
      <c r="BA4" s="60" t="s">
        <v>29</v>
      </c>
      <c r="BB4" s="58" t="s">
        <v>28</v>
      </c>
      <c r="BC4" s="60" t="s">
        <v>29</v>
      </c>
      <c r="BD4" s="58" t="s">
        <v>28</v>
      </c>
      <c r="BE4" s="60" t="s">
        <v>29</v>
      </c>
      <c r="BF4" s="61" t="s">
        <v>30</v>
      </c>
      <c r="BG4" s="58" t="s">
        <v>28</v>
      </c>
      <c r="BH4" s="58" t="s">
        <v>28</v>
      </c>
      <c r="BI4" s="58" t="s">
        <v>28</v>
      </c>
      <c r="BJ4" s="61" t="s">
        <v>30</v>
      </c>
      <c r="BK4" s="66" t="s">
        <v>31</v>
      </c>
      <c r="BL4" s="60" t="s">
        <v>29</v>
      </c>
      <c r="BM4" s="60" t="s">
        <v>29</v>
      </c>
      <c r="BN4" s="58" t="s">
        <v>28</v>
      </c>
      <c r="BO4" s="58" t="s">
        <v>28</v>
      </c>
      <c r="BP4" s="60" t="s">
        <v>29</v>
      </c>
      <c r="BQ4" s="61" t="s">
        <v>30</v>
      </c>
      <c r="BR4" s="58" t="s">
        <v>32</v>
      </c>
      <c r="BS4" s="61" t="s">
        <v>30</v>
      </c>
      <c r="BT4" s="61" t="s">
        <v>30</v>
      </c>
      <c r="BU4" s="61" t="s">
        <v>30</v>
      </c>
      <c r="BV4" s="61" t="s">
        <v>30</v>
      </c>
      <c r="BW4" s="61" t="s">
        <v>30</v>
      </c>
      <c r="BX4" s="61" t="s">
        <v>30</v>
      </c>
      <c r="BY4" s="61" t="s">
        <v>30</v>
      </c>
      <c r="BZ4" s="61" t="s">
        <v>30</v>
      </c>
      <c r="CA4" s="66" t="s">
        <v>31</v>
      </c>
      <c r="CB4" s="61" t="s">
        <v>34</v>
      </c>
      <c r="CC4" s="61" t="s">
        <v>34</v>
      </c>
      <c r="CD4" s="66" t="s">
        <v>31</v>
      </c>
      <c r="CE4" s="66" t="s">
        <v>31</v>
      </c>
      <c r="CF4" s="66" t="s">
        <v>31</v>
      </c>
      <c r="CG4" s="66" t="s">
        <v>31</v>
      </c>
      <c r="CH4" s="66" t="s">
        <v>31</v>
      </c>
      <c r="CI4" s="66" t="s">
        <v>31</v>
      </c>
      <c r="CJ4" s="58" t="s">
        <v>32</v>
      </c>
      <c r="CK4" s="58" t="s">
        <v>32</v>
      </c>
      <c r="CL4" s="58" t="s">
        <v>32</v>
      </c>
      <c r="CM4" s="58" t="s">
        <v>32</v>
      </c>
      <c r="CN4" s="61" t="s">
        <v>34</v>
      </c>
      <c r="CO4" s="58" t="s">
        <v>32</v>
      </c>
      <c r="CP4" s="58" t="s">
        <v>32</v>
      </c>
      <c r="CQ4" s="58" t="s">
        <v>32</v>
      </c>
      <c r="CR4" s="58" t="s">
        <v>32</v>
      </c>
      <c r="CS4" s="58" t="s">
        <v>32</v>
      </c>
      <c r="CT4" s="58" t="s">
        <v>32</v>
      </c>
      <c r="CU4" s="58" t="s">
        <v>32</v>
      </c>
      <c r="CV4" s="58" t="s">
        <v>32</v>
      </c>
      <c r="CW4" s="61" t="s">
        <v>34</v>
      </c>
      <c r="CX4" s="61" t="s">
        <v>34</v>
      </c>
      <c r="CY4" s="61" t="s">
        <v>34</v>
      </c>
      <c r="CZ4" s="61" t="s">
        <v>34</v>
      </c>
      <c r="DA4" s="61" t="s">
        <v>34</v>
      </c>
      <c r="DB4" s="40"/>
      <c r="DC4" s="61" t="s">
        <v>34</v>
      </c>
      <c r="DD4" s="61" t="s">
        <v>34</v>
      </c>
      <c r="DE4" s="61" t="s">
        <v>34</v>
      </c>
      <c r="DF4" s="40"/>
      <c r="DG4" s="40"/>
      <c r="DH4" s="61" t="s">
        <v>34</v>
      </c>
      <c r="DI4" s="40"/>
      <c r="DJ4" s="61" t="s">
        <v>34</v>
      </c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N8" s="56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6" t="s">
        <v>70</v>
      </c>
      <c r="AX8" s="57" t="s">
        <v>70</v>
      </c>
      <c r="AY8" s="56" t="s">
        <v>70</v>
      </c>
      <c r="AZ8" s="57" t="s">
        <v>70</v>
      </c>
      <c r="BA8" s="57" t="s">
        <v>70</v>
      </c>
      <c r="BB8" s="56" t="s">
        <v>70</v>
      </c>
      <c r="BC8" s="57" t="s">
        <v>70</v>
      </c>
      <c r="BD8" s="56" t="s">
        <v>70</v>
      </c>
      <c r="BE8" s="57" t="s">
        <v>70</v>
      </c>
      <c r="BF8" s="57" t="s">
        <v>70</v>
      </c>
      <c r="BG8" s="56" t="s">
        <v>70</v>
      </c>
      <c r="BH8" s="56" t="s">
        <v>70</v>
      </c>
      <c r="BI8" s="56" t="s">
        <v>70</v>
      </c>
      <c r="BJ8" s="57" t="s">
        <v>70</v>
      </c>
      <c r="BK8" s="57" t="s">
        <v>70</v>
      </c>
      <c r="BL8" s="57" t="s">
        <v>70</v>
      </c>
      <c r="BM8" s="57" t="s">
        <v>70</v>
      </c>
      <c r="BN8" s="56" t="s">
        <v>70</v>
      </c>
      <c r="B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K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V9" t="s">
        <v>71</v>
      </c>
      <c r="AW9" t="s">
        <v>71</v>
      </c>
      <c r="AX9" t="s">
        <v>71</v>
      </c>
      <c r="AY9" t="s">
        <v>71</v>
      </c>
      <c r="BB9" t="s">
        <v>71</v>
      </c>
      <c r="BD9" t="s">
        <v>71</v>
      </c>
      <c r="BG9" t="s">
        <v>71</v>
      </c>
      <c r="BH9" t="s">
        <v>71</v>
      </c>
      <c r="BI9" t="s">
        <v>71</v>
      </c>
      <c r="BN9" t="s">
        <v>71</v>
      </c>
      <c r="B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Q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B10" t="s">
        <v>75</v>
      </c>
      <c r="BD10" t="s">
        <v>75</v>
      </c>
      <c r="BG10" t="s">
        <v>75</v>
      </c>
      <c r="BH10" t="s">
        <v>75</v>
      </c>
      <c r="BI10" t="s">
        <v>75</v>
      </c>
      <c r="BN10" t="s">
        <v>75</v>
      </c>
      <c r="B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102</v>
      </c>
      <c r="AH11" s="43" t="s">
        <v>106</v>
      </c>
      <c r="AI11" s="43"/>
      <c r="AJ11" s="43" t="s">
        <v>100</v>
      </c>
      <c r="AK11" s="43" t="s">
        <v>105</v>
      </c>
      <c r="AL11" s="43"/>
      <c r="AM11" s="43" t="s">
        <v>103</v>
      </c>
      <c r="AN11" s="43" t="s">
        <v>176</v>
      </c>
      <c r="AO11" s="43"/>
      <c r="AP11" s="43"/>
      <c r="AQ11" s="43" t="s">
        <v>175</v>
      </c>
      <c r="AR11" s="43" t="s">
        <v>95</v>
      </c>
      <c r="AS11" s="43" t="s">
        <v>97</v>
      </c>
      <c r="AT11" s="43"/>
      <c r="AU11" s="43"/>
      <c r="AV11" s="43" t="s">
        <v>101</v>
      </c>
      <c r="AW11" s="43" t="s">
        <v>93</v>
      </c>
      <c r="AX11" s="43"/>
      <c r="AY11" s="43" t="s">
        <v>173</v>
      </c>
      <c r="AZ11" s="43"/>
      <c r="BA11" s="43"/>
      <c r="BB11" s="43" t="s">
        <v>94</v>
      </c>
      <c r="BC11" s="43"/>
      <c r="BD11" s="43" t="s">
        <v>177</v>
      </c>
      <c r="BE11" s="43"/>
      <c r="BF11" s="43"/>
      <c r="BG11" s="43" t="s">
        <v>96</v>
      </c>
      <c r="BH11" s="43" t="s">
        <v>99</v>
      </c>
      <c r="BI11" s="43" t="s">
        <v>104</v>
      </c>
      <c r="BJ11" s="43"/>
      <c r="BK11" s="43"/>
      <c r="BL11" s="43"/>
      <c r="BM11" s="43"/>
      <c r="BN11" s="43" t="s">
        <v>178</v>
      </c>
      <c r="BO11" s="43" t="s">
        <v>98</v>
      </c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/>
      <c r="AL12" s="1">
        <v>5</v>
      </c>
      <c r="AM12" s="1"/>
      <c r="AN12" s="1"/>
      <c r="AO12" s="1"/>
      <c r="AP12" s="1"/>
      <c r="AR12" s="1"/>
      <c r="AU12" s="1"/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7" t="s">
        <v>90</v>
      </c>
      <c r="BI13" s="57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7" t="s">
        <v>90</v>
      </c>
      <c r="BO13" s="57" t="s">
        <v>90</v>
      </c>
      <c r="BP13" s="56" t="s">
        <v>90</v>
      </c>
    </row>
    <row r="14" spans="1:200" x14ac:dyDescent="0.25">
      <c r="A14" s="36" t="s">
        <v>43</v>
      </c>
      <c r="B14" s="46">
        <v>5</v>
      </c>
      <c r="E14" s="1">
        <v>12</v>
      </c>
      <c r="F14" s="1">
        <f t="shared" si="0"/>
        <v>7.5714285714285712</v>
      </c>
      <c r="G14" s="1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L14" s="56" t="s">
        <v>79</v>
      </c>
      <c r="AP14" s="56" t="s">
        <v>79</v>
      </c>
      <c r="AT14" s="56" t="s">
        <v>79</v>
      </c>
      <c r="AU14" s="56" t="s">
        <v>79</v>
      </c>
      <c r="AX14" s="56" t="s">
        <v>79</v>
      </c>
      <c r="AZ14" s="56" t="s">
        <v>79</v>
      </c>
      <c r="BA14" s="56" t="s">
        <v>79</v>
      </c>
      <c r="BC14" s="56" t="s">
        <v>79</v>
      </c>
      <c r="BE14" s="56" t="s">
        <v>79</v>
      </c>
      <c r="BF14" s="56" t="s">
        <v>79</v>
      </c>
      <c r="BJ14" s="56" t="s">
        <v>79</v>
      </c>
      <c r="BK14" s="56" t="s">
        <v>79</v>
      </c>
      <c r="BL14" s="56" t="s">
        <v>79</v>
      </c>
      <c r="BM14" s="56" t="s">
        <v>79</v>
      </c>
      <c r="BP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L15" s="56" t="s">
        <v>73</v>
      </c>
      <c r="AP15" s="56" t="s">
        <v>73</v>
      </c>
      <c r="AT15" s="56" t="s">
        <v>73</v>
      </c>
      <c r="AU15" s="56" t="s">
        <v>73</v>
      </c>
      <c r="AX15" s="56" t="s">
        <v>73</v>
      </c>
      <c r="AZ15" s="56" t="s">
        <v>73</v>
      </c>
      <c r="BA15" s="56" t="s">
        <v>73</v>
      </c>
      <c r="BC15" s="56" t="s">
        <v>73</v>
      </c>
      <c r="BE15" s="56" t="s">
        <v>73</v>
      </c>
      <c r="BF15" s="56" t="s">
        <v>73</v>
      </c>
      <c r="BJ15" s="56" t="s">
        <v>73</v>
      </c>
      <c r="BK15" s="56" t="s">
        <v>73</v>
      </c>
      <c r="BL15" s="56" t="s">
        <v>73</v>
      </c>
      <c r="BM15" s="56" t="s">
        <v>73</v>
      </c>
      <c r="BP15" s="56" t="s">
        <v>73</v>
      </c>
    </row>
    <row r="16" spans="1:200" x14ac:dyDescent="0.25">
      <c r="A16" s="20" t="s">
        <v>34</v>
      </c>
      <c r="B16" s="26">
        <v>10</v>
      </c>
      <c r="E16" s="1">
        <v>14</v>
      </c>
      <c r="F16" s="1">
        <f t="shared" si="0"/>
        <v>5.2857142857142856</v>
      </c>
      <c r="G16" s="1">
        <f t="shared" si="1"/>
        <v>19.285714285714285</v>
      </c>
      <c r="I16" s="35" t="s">
        <v>42</v>
      </c>
      <c r="J16" s="44">
        <v>6</v>
      </c>
      <c r="AL16" s="56" t="s">
        <v>70</v>
      </c>
      <c r="AP16" s="56" t="s">
        <v>70</v>
      </c>
      <c r="AT16" s="56" t="s">
        <v>70</v>
      </c>
      <c r="AU16" s="57" t="s">
        <v>70</v>
      </c>
      <c r="AX16" s="56" t="s">
        <v>70</v>
      </c>
      <c r="AZ16" s="57" t="s">
        <v>70</v>
      </c>
      <c r="BA16" s="56" t="s">
        <v>70</v>
      </c>
      <c r="BC16" s="56" t="s">
        <v>70</v>
      </c>
      <c r="BE16" s="56" t="s">
        <v>70</v>
      </c>
      <c r="BF16" s="57" t="s">
        <v>70</v>
      </c>
      <c r="BJ16" s="57" t="s">
        <v>70</v>
      </c>
      <c r="BK16" s="57" t="s">
        <v>70</v>
      </c>
      <c r="BL16" s="56" t="s">
        <v>70</v>
      </c>
      <c r="BM16" s="56" t="s">
        <v>70</v>
      </c>
      <c r="BP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L17" t="s">
        <v>71</v>
      </c>
      <c r="AP17" t="s">
        <v>71</v>
      </c>
      <c r="AT17" t="s">
        <v>71</v>
      </c>
      <c r="AX17" t="s">
        <v>71</v>
      </c>
      <c r="BA17" t="s">
        <v>71</v>
      </c>
      <c r="BC17" t="s">
        <v>71</v>
      </c>
      <c r="BE17" t="s">
        <v>71</v>
      </c>
      <c r="BL17" t="s">
        <v>71</v>
      </c>
      <c r="BM17" t="s">
        <v>71</v>
      </c>
      <c r="BP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L18" t="s">
        <v>75</v>
      </c>
      <c r="AP18" t="s">
        <v>75</v>
      </c>
      <c r="AT18" t="s">
        <v>75</v>
      </c>
      <c r="AU18" s="59" t="s">
        <v>76</v>
      </c>
      <c r="AX18" t="s">
        <v>75</v>
      </c>
      <c r="BA18" t="s">
        <v>75</v>
      </c>
      <c r="BC18" t="s">
        <v>75</v>
      </c>
      <c r="BE18" t="s">
        <v>75</v>
      </c>
      <c r="BL18" t="s">
        <v>75</v>
      </c>
      <c r="BM18" t="s">
        <v>75</v>
      </c>
      <c r="BP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/>
      <c r="AK19" s="43"/>
      <c r="AL19" s="43" t="s">
        <v>173</v>
      </c>
      <c r="AM19" s="43"/>
      <c r="AN19" s="43"/>
      <c r="AO19" s="43"/>
      <c r="AP19" s="43" t="s">
        <v>101</v>
      </c>
      <c r="AQ19" s="43"/>
      <c r="AR19" s="43"/>
      <c r="AS19" s="43"/>
      <c r="AT19" s="43" t="s">
        <v>178</v>
      </c>
      <c r="AU19" s="43"/>
      <c r="AV19" s="43"/>
      <c r="AW19" s="43"/>
      <c r="AX19" s="43" t="s">
        <v>103</v>
      </c>
      <c r="AY19" s="43"/>
      <c r="AZ19" s="43"/>
      <c r="BA19" s="43" t="s">
        <v>97</v>
      </c>
      <c r="BB19" s="43"/>
      <c r="BC19" s="43" t="s">
        <v>100</v>
      </c>
      <c r="BD19" s="43"/>
      <c r="BE19" s="43" t="s">
        <v>177</v>
      </c>
      <c r="BF19" s="43"/>
      <c r="BG19" s="43"/>
      <c r="BH19" s="43"/>
      <c r="BI19" s="43"/>
      <c r="BJ19" s="43"/>
      <c r="BK19" s="43"/>
      <c r="BL19" s="43" t="s">
        <v>106</v>
      </c>
      <c r="BM19" s="43" t="s">
        <v>94</v>
      </c>
      <c r="BN19" s="43"/>
      <c r="BO19" s="43"/>
      <c r="BP19" s="43" t="s">
        <v>96</v>
      </c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>
        <v>14</v>
      </c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AU21" s="56" t="s">
        <v>90</v>
      </c>
      <c r="AV21" s="57" t="s">
        <v>90</v>
      </c>
      <c r="AW21" s="57" t="s">
        <v>90</v>
      </c>
      <c r="AX21" s="57" t="s">
        <v>90</v>
      </c>
      <c r="AY21" s="57" t="s">
        <v>90</v>
      </c>
      <c r="AZ21" s="56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6" t="s">
        <v>90</v>
      </c>
      <c r="BK21" s="56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6" x14ac:dyDescent="0.25">
      <c r="L22">
        <f ca="1">INT(RAND()*18)+1</f>
        <v>5</v>
      </c>
      <c r="AU22" s="56" t="s">
        <v>74</v>
      </c>
      <c r="AZ22" s="56" t="s">
        <v>74</v>
      </c>
      <c r="BF22" s="57" t="s">
        <v>74</v>
      </c>
      <c r="BJ22" s="56" t="s">
        <v>74</v>
      </c>
      <c r="BK22" s="56" t="s">
        <v>74</v>
      </c>
      <c r="BQ22" s="56" t="s">
        <v>74</v>
      </c>
      <c r="BR22" s="56" t="s">
        <v>74</v>
      </c>
      <c r="BS22" s="56" t="s">
        <v>74</v>
      </c>
      <c r="BT22" s="56" t="s">
        <v>74</v>
      </c>
      <c r="BU22" s="56" t="s">
        <v>74</v>
      </c>
      <c r="BV22" s="56" t="s">
        <v>74</v>
      </c>
      <c r="BW22" s="56" t="s">
        <v>74</v>
      </c>
      <c r="BX22" s="56" t="s">
        <v>74</v>
      </c>
      <c r="BY22" s="56" t="s">
        <v>74</v>
      </c>
      <c r="BZ22" s="56" t="s">
        <v>74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U23" s="56" t="s">
        <v>73</v>
      </c>
      <c r="AZ23" s="56" t="s">
        <v>73</v>
      </c>
      <c r="BJ23" s="56" t="s">
        <v>73</v>
      </c>
      <c r="BK23" s="56" t="s">
        <v>73</v>
      </c>
      <c r="BQ23" s="57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6" t="s">
        <v>73</v>
      </c>
      <c r="BX23" s="57" t="s">
        <v>73</v>
      </c>
      <c r="BY23" s="57" t="s">
        <v>73</v>
      </c>
      <c r="BZ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U24" s="56" t="s">
        <v>70</v>
      </c>
      <c r="AZ24" s="56" t="s">
        <v>70</v>
      </c>
      <c r="BJ24" s="56" t="s">
        <v>70</v>
      </c>
      <c r="BK24" s="57" t="s">
        <v>70</v>
      </c>
      <c r="BR24" s="57" t="s">
        <v>70</v>
      </c>
      <c r="BS24" s="56" t="s">
        <v>70</v>
      </c>
      <c r="BU24" s="56" t="s">
        <v>70</v>
      </c>
      <c r="BV24" s="56" t="s">
        <v>70</v>
      </c>
      <c r="BW24" s="56" t="s">
        <v>70</v>
      </c>
      <c r="BZ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42</v>
      </c>
      <c r="N25" s="40" t="s">
        <v>29</v>
      </c>
      <c r="O25" s="40" t="s">
        <v>31</v>
      </c>
      <c r="P25" s="40" t="s">
        <v>172</v>
      </c>
      <c r="Q25" s="40" t="s">
        <v>33</v>
      </c>
      <c r="R25" s="40" t="s">
        <v>32</v>
      </c>
      <c r="S25" s="40" t="s">
        <v>30</v>
      </c>
      <c r="T25" s="40" t="s">
        <v>29</v>
      </c>
      <c r="U25" s="40" t="s">
        <v>34</v>
      </c>
      <c r="V25" s="40" t="s">
        <v>36</v>
      </c>
      <c r="W25" s="40" t="s">
        <v>40</v>
      </c>
      <c r="X25" s="40" t="s">
        <v>37</v>
      </c>
      <c r="Y25" s="40" t="s">
        <v>45</v>
      </c>
      <c r="Z25" s="40" t="s">
        <v>43</v>
      </c>
      <c r="AA25" s="40" t="s">
        <v>35</v>
      </c>
      <c r="AB25" s="40" t="s">
        <v>39</v>
      </c>
      <c r="AC25" s="40" t="s">
        <v>44</v>
      </c>
      <c r="AD25" s="40" t="s">
        <v>41</v>
      </c>
      <c r="AE25" s="40" t="s">
        <v>38</v>
      </c>
      <c r="AU25" t="s">
        <v>71</v>
      </c>
      <c r="AZ25" t="s">
        <v>71</v>
      </c>
      <c r="BJ25" t="s">
        <v>71</v>
      </c>
      <c r="BS25" t="s">
        <v>71</v>
      </c>
      <c r="BU25" t="s">
        <v>71</v>
      </c>
      <c r="BV25" t="s">
        <v>71</v>
      </c>
      <c r="BW25" t="s">
        <v>71</v>
      </c>
      <c r="BZ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30</v>
      </c>
      <c r="N26" s="40" t="s">
        <v>34</v>
      </c>
      <c r="O26" s="40" t="s">
        <v>29</v>
      </c>
      <c r="P26" s="40" t="s">
        <v>34</v>
      </c>
      <c r="Q26" s="40" t="s">
        <v>29</v>
      </c>
      <c r="R26" s="40" t="s">
        <v>29</v>
      </c>
      <c r="S26" s="40" t="s">
        <v>31</v>
      </c>
      <c r="T26" s="40" t="s">
        <v>31</v>
      </c>
      <c r="U26" s="40" t="s">
        <v>29</v>
      </c>
      <c r="V26" s="40" t="s">
        <v>30</v>
      </c>
      <c r="W26" s="40" t="s">
        <v>29</v>
      </c>
      <c r="X26" s="40" t="s">
        <v>29</v>
      </c>
      <c r="Y26" s="40" t="s">
        <v>32</v>
      </c>
      <c r="Z26" s="40" t="s">
        <v>29</v>
      </c>
      <c r="AA26" s="40" t="s">
        <v>30</v>
      </c>
      <c r="AB26" s="40" t="s">
        <v>30</v>
      </c>
      <c r="AC26" s="40" t="s">
        <v>29</v>
      </c>
      <c r="AD26" s="40" t="s">
        <v>29</v>
      </c>
      <c r="AE26" s="40" t="s">
        <v>29</v>
      </c>
      <c r="AU26" t="s">
        <v>75</v>
      </c>
      <c r="AZ26" t="s">
        <v>75</v>
      </c>
      <c r="BF26" t="s">
        <v>75</v>
      </c>
      <c r="BJ26" t="s">
        <v>75</v>
      </c>
      <c r="BK26" s="59" t="s">
        <v>76</v>
      </c>
      <c r="BQ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38</v>
      </c>
      <c r="N27" s="40" t="s">
        <v>33</v>
      </c>
      <c r="O27" s="40" t="s">
        <v>35</v>
      </c>
      <c r="P27" s="40" t="s">
        <v>36</v>
      </c>
      <c r="Q27" s="40" t="s">
        <v>32</v>
      </c>
      <c r="R27" s="40" t="s">
        <v>45</v>
      </c>
      <c r="S27" s="40" t="s">
        <v>32</v>
      </c>
      <c r="T27" s="40" t="s">
        <v>44</v>
      </c>
      <c r="U27" s="40" t="s">
        <v>39</v>
      </c>
      <c r="V27" s="40" t="s">
        <v>31</v>
      </c>
      <c r="W27" s="40" t="s">
        <v>38</v>
      </c>
      <c r="X27" s="40" t="s">
        <v>36</v>
      </c>
      <c r="Y27" s="40" t="s">
        <v>36</v>
      </c>
      <c r="Z27" s="40" t="s">
        <v>31</v>
      </c>
      <c r="AA27" s="40" t="s">
        <v>33</v>
      </c>
      <c r="AB27" s="40" t="s">
        <v>36</v>
      </c>
      <c r="AC27" s="40" t="s">
        <v>40</v>
      </c>
      <c r="AD27" s="40" t="s">
        <v>30</v>
      </c>
      <c r="AE27" s="40" t="s">
        <v>44</v>
      </c>
      <c r="AU27" s="43" t="s">
        <v>177</v>
      </c>
      <c r="AV27" s="43"/>
      <c r="AW27" s="43"/>
      <c r="AX27" s="43"/>
      <c r="AY27" s="43"/>
      <c r="AZ27" s="43" t="s">
        <v>175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99</v>
      </c>
      <c r="BK27" s="43"/>
      <c r="BL27" s="43"/>
      <c r="BM27" s="43"/>
      <c r="BN27" s="43"/>
      <c r="BO27" s="43"/>
      <c r="BP27" s="43"/>
      <c r="BQ27" s="43"/>
      <c r="BR27" s="43"/>
      <c r="BS27" s="43" t="s">
        <v>176</v>
      </c>
      <c r="BT27" s="43"/>
      <c r="BU27" s="43" t="s">
        <v>105</v>
      </c>
      <c r="BV27" s="43" t="s">
        <v>100</v>
      </c>
      <c r="BW27" s="43" t="s">
        <v>96</v>
      </c>
      <c r="BX27" s="43"/>
      <c r="BY27" s="43"/>
      <c r="BZ27" s="43" t="s">
        <v>106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36</v>
      </c>
      <c r="N28" s="40" t="s">
        <v>40</v>
      </c>
      <c r="O28" s="40" t="s">
        <v>32</v>
      </c>
      <c r="P28" s="40" t="s">
        <v>40</v>
      </c>
      <c r="Q28" s="40" t="s">
        <v>31</v>
      </c>
      <c r="R28" s="40" t="s">
        <v>30</v>
      </c>
      <c r="S28" s="40" t="s">
        <v>35</v>
      </c>
      <c r="T28" s="40" t="s">
        <v>34</v>
      </c>
      <c r="U28" s="40" t="s">
        <v>30</v>
      </c>
      <c r="V28" s="40" t="s">
        <v>32</v>
      </c>
      <c r="W28" s="40" t="s">
        <v>30</v>
      </c>
      <c r="X28" s="40" t="s">
        <v>32</v>
      </c>
      <c r="Y28" s="40" t="s">
        <v>35</v>
      </c>
      <c r="Z28" s="40" t="s">
        <v>32</v>
      </c>
      <c r="AA28" s="40" t="s">
        <v>32</v>
      </c>
      <c r="AB28" s="40" t="s">
        <v>31</v>
      </c>
      <c r="AC28" s="40" t="s">
        <v>35</v>
      </c>
      <c r="AD28" s="40" t="s">
        <v>31</v>
      </c>
      <c r="AE28" s="40" t="s">
        <v>30</v>
      </c>
      <c r="BC28" s="1"/>
      <c r="BF28" s="1"/>
      <c r="BJ28" s="1">
        <v>29</v>
      </c>
      <c r="BO28" s="1"/>
      <c r="BP28" s="1"/>
      <c r="BQ28" s="1"/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40</v>
      </c>
      <c r="N29" s="40" t="s">
        <v>39</v>
      </c>
      <c r="O29" s="40" t="s">
        <v>37</v>
      </c>
      <c r="P29" s="40" t="s">
        <v>42</v>
      </c>
      <c r="Q29" s="40" t="s">
        <v>35</v>
      </c>
      <c r="R29" s="40" t="s">
        <v>44</v>
      </c>
      <c r="S29" s="40" t="s">
        <v>37</v>
      </c>
      <c r="T29" s="40" t="s">
        <v>37</v>
      </c>
      <c r="U29" s="40" t="s">
        <v>40</v>
      </c>
      <c r="V29" s="40" t="s">
        <v>35</v>
      </c>
      <c r="W29" s="40" t="s">
        <v>42</v>
      </c>
      <c r="X29" s="40" t="s">
        <v>34</v>
      </c>
      <c r="Y29" s="40" t="s">
        <v>43</v>
      </c>
      <c r="Z29" s="40" t="s">
        <v>38</v>
      </c>
      <c r="AA29" s="40" t="s">
        <v>172</v>
      </c>
      <c r="AB29" s="40" t="s">
        <v>38</v>
      </c>
      <c r="AC29" s="40" t="s">
        <v>38</v>
      </c>
      <c r="AD29" s="40" t="s">
        <v>37</v>
      </c>
      <c r="AE29" s="40" t="s">
        <v>34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7" t="s">
        <v>90</v>
      </c>
      <c r="BQ29" s="57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37</v>
      </c>
      <c r="N30" s="40" t="s">
        <v>41</v>
      </c>
      <c r="O30" s="40" t="s">
        <v>38</v>
      </c>
      <c r="P30" s="40" t="s">
        <v>41</v>
      </c>
      <c r="Q30" s="40" t="s">
        <v>34</v>
      </c>
      <c r="R30" s="40" t="s">
        <v>31</v>
      </c>
      <c r="S30" s="40" t="s">
        <v>41</v>
      </c>
      <c r="T30" s="40" t="s">
        <v>35</v>
      </c>
      <c r="U30" s="40" t="s">
        <v>32</v>
      </c>
      <c r="V30" s="40" t="s">
        <v>34</v>
      </c>
      <c r="W30" s="40" t="s">
        <v>34</v>
      </c>
      <c r="X30" s="40" t="s">
        <v>42</v>
      </c>
      <c r="Y30" s="40" t="s">
        <v>37</v>
      </c>
      <c r="Z30" s="40" t="s">
        <v>35</v>
      </c>
      <c r="AA30" s="40" t="s">
        <v>34</v>
      </c>
      <c r="AB30" s="40" t="s">
        <v>40</v>
      </c>
      <c r="AC30" s="40" t="s">
        <v>36</v>
      </c>
      <c r="AD30" s="40" t="s">
        <v>36</v>
      </c>
      <c r="AE30" s="40" t="s">
        <v>31</v>
      </c>
      <c r="BK30" s="56" t="s">
        <v>78</v>
      </c>
      <c r="BR30" s="56" t="s">
        <v>78</v>
      </c>
      <c r="CA30" s="56" t="s">
        <v>78</v>
      </c>
      <c r="CB30" s="56" t="s">
        <v>78</v>
      </c>
      <c r="CC30" s="56" t="s">
        <v>78</v>
      </c>
      <c r="CD30" s="56" t="s">
        <v>78</v>
      </c>
      <c r="CE30" s="56" t="s">
        <v>180</v>
      </c>
      <c r="CF30" s="56" t="s">
        <v>78</v>
      </c>
      <c r="CG30" s="56" t="s">
        <v>78</v>
      </c>
      <c r="CH30" s="56" t="s">
        <v>78</v>
      </c>
      <c r="CI30" s="56" t="s">
        <v>78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43</v>
      </c>
      <c r="N31" s="40" t="s">
        <v>172</v>
      </c>
      <c r="O31" s="40" t="s">
        <v>41</v>
      </c>
      <c r="P31" s="40" t="s">
        <v>33</v>
      </c>
      <c r="Q31" s="40" t="s">
        <v>38</v>
      </c>
      <c r="R31" s="40" t="s">
        <v>42</v>
      </c>
      <c r="S31" s="40" t="s">
        <v>42</v>
      </c>
      <c r="T31" s="40" t="s">
        <v>45</v>
      </c>
      <c r="U31" s="40" t="s">
        <v>33</v>
      </c>
      <c r="V31" s="40" t="s">
        <v>43</v>
      </c>
      <c r="W31" s="40" t="s">
        <v>35</v>
      </c>
      <c r="X31" s="40" t="s">
        <v>45</v>
      </c>
      <c r="Y31" s="40" t="s">
        <v>39</v>
      </c>
      <c r="Z31" s="40" t="s">
        <v>44</v>
      </c>
      <c r="AA31" s="40" t="s">
        <v>39</v>
      </c>
      <c r="AB31" s="40" t="s">
        <v>41</v>
      </c>
      <c r="AC31" s="40" t="s">
        <v>37</v>
      </c>
      <c r="AD31" s="40" t="s">
        <v>39</v>
      </c>
      <c r="AE31" s="40" t="s">
        <v>43</v>
      </c>
      <c r="BK31" s="56" t="s">
        <v>73</v>
      </c>
      <c r="BR31" s="56" t="s">
        <v>73</v>
      </c>
      <c r="CA31" s="56" t="s">
        <v>73</v>
      </c>
      <c r="CB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  <c r="CH31" s="56" t="s">
        <v>73</v>
      </c>
      <c r="CI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K32" s="56" t="s">
        <v>70</v>
      </c>
      <c r="BR32" s="57" t="s">
        <v>70</v>
      </c>
      <c r="CA32" s="56" t="s">
        <v>70</v>
      </c>
      <c r="CB32" s="57" t="s">
        <v>70</v>
      </c>
      <c r="CC32" s="57" t="s">
        <v>70</v>
      </c>
      <c r="CD32" s="56" t="s">
        <v>70</v>
      </c>
      <c r="CF32" s="56" t="s">
        <v>70</v>
      </c>
      <c r="CG32" s="56" t="s">
        <v>70</v>
      </c>
      <c r="CH32" s="56" t="s">
        <v>70</v>
      </c>
      <c r="CI32" s="56" t="s">
        <v>70</v>
      </c>
    </row>
    <row r="33" spans="9:114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K33" t="s">
        <v>71</v>
      </c>
      <c r="CA33" t="s">
        <v>71</v>
      </c>
      <c r="CD33" t="s">
        <v>71</v>
      </c>
      <c r="CF33" t="s">
        <v>71</v>
      </c>
      <c r="CG33" t="s">
        <v>71</v>
      </c>
      <c r="CH33" t="s">
        <v>71</v>
      </c>
      <c r="CI33" t="s">
        <v>71</v>
      </c>
    </row>
    <row r="34" spans="9:114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K34" t="s">
        <v>75</v>
      </c>
      <c r="BR34" s="59" t="s">
        <v>76</v>
      </c>
      <c r="CA34" t="s">
        <v>75</v>
      </c>
      <c r="CD34" t="s">
        <v>75</v>
      </c>
      <c r="CE34" t="s">
        <v>75</v>
      </c>
      <c r="CF34" t="s">
        <v>75</v>
      </c>
      <c r="CG34" t="s">
        <v>75</v>
      </c>
      <c r="CH34" t="s">
        <v>75</v>
      </c>
      <c r="CI34" t="s">
        <v>75</v>
      </c>
    </row>
    <row r="35" spans="9:114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K35" s="43" t="s">
        <v>175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 t="s">
        <v>95</v>
      </c>
      <c r="CB35" s="43"/>
      <c r="CC35" s="43"/>
      <c r="CD35" s="43" t="s">
        <v>94</v>
      </c>
      <c r="CF35" s="43" t="s">
        <v>178</v>
      </c>
      <c r="CG35" s="43" t="s">
        <v>104</v>
      </c>
      <c r="CH35" s="43" t="s">
        <v>106</v>
      </c>
      <c r="CI35" s="43" t="s">
        <v>96</v>
      </c>
    </row>
    <row r="36" spans="9:114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>
        <v>37</v>
      </c>
      <c r="BS36" s="1"/>
      <c r="BW36" s="1"/>
      <c r="BX36" s="1"/>
      <c r="CR36" s="1"/>
      <c r="CS36" s="1"/>
      <c r="CU36" s="1"/>
    </row>
    <row r="37" spans="9:114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4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180</v>
      </c>
      <c r="CB38" s="56" t="s">
        <v>180</v>
      </c>
      <c r="CC38" s="57" t="s">
        <v>180</v>
      </c>
      <c r="CJ38" s="56" t="s">
        <v>180</v>
      </c>
      <c r="CK38" s="56" t="s">
        <v>180</v>
      </c>
      <c r="CL38" s="56" t="s">
        <v>180</v>
      </c>
      <c r="CM38" s="56" t="s">
        <v>180</v>
      </c>
      <c r="CN38" s="56" t="s">
        <v>180</v>
      </c>
      <c r="CO38" s="56" t="s">
        <v>180</v>
      </c>
      <c r="CP38" s="56" t="s">
        <v>180</v>
      </c>
      <c r="CQ38" s="56" t="s">
        <v>180</v>
      </c>
      <c r="CR38" s="56" t="s">
        <v>180</v>
      </c>
      <c r="CS38" s="56" t="s">
        <v>180</v>
      </c>
      <c r="CT38" s="56" t="s">
        <v>180</v>
      </c>
      <c r="CU38" s="56" t="s">
        <v>180</v>
      </c>
      <c r="CV38" s="56" t="s">
        <v>180</v>
      </c>
    </row>
    <row r="39" spans="9:114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R39" s="56" t="s">
        <v>73</v>
      </c>
      <c r="CB39" s="56" t="s">
        <v>73</v>
      </c>
      <c r="CJ39" s="57" t="s">
        <v>73</v>
      </c>
      <c r="CK39" s="57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6" t="s">
        <v>73</v>
      </c>
      <c r="CQ39" s="57" t="s">
        <v>73</v>
      </c>
      <c r="CR39" s="57" t="s">
        <v>73</v>
      </c>
      <c r="CS39" s="57" t="s">
        <v>73</v>
      </c>
      <c r="CT39" s="56" t="s">
        <v>73</v>
      </c>
      <c r="CU39" s="56" t="s">
        <v>73</v>
      </c>
      <c r="CV39" s="56" t="s">
        <v>73</v>
      </c>
    </row>
    <row r="40" spans="9:114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R40" s="56" t="s">
        <v>70</v>
      </c>
      <c r="CB40" s="57" t="s">
        <v>70</v>
      </c>
      <c r="CL40" s="56" t="s">
        <v>70</v>
      </c>
      <c r="CM40" s="56" t="s">
        <v>70</v>
      </c>
      <c r="CN40" s="57" t="s">
        <v>70</v>
      </c>
      <c r="CP40" s="56" t="s">
        <v>70</v>
      </c>
      <c r="CT40" s="56" t="s">
        <v>70</v>
      </c>
      <c r="CU40" s="56" t="s">
        <v>70</v>
      </c>
      <c r="CV40" s="56" t="s">
        <v>70</v>
      </c>
    </row>
    <row r="41" spans="9:114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L41" t="s">
        <v>71</v>
      </c>
      <c r="CM41" t="s">
        <v>71</v>
      </c>
      <c r="CP41" t="s">
        <v>71</v>
      </c>
      <c r="CT41" t="s">
        <v>71</v>
      </c>
      <c r="CU41" t="s">
        <v>71</v>
      </c>
      <c r="CV41" t="s">
        <v>71</v>
      </c>
    </row>
    <row r="42" spans="9:114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R42" t="s">
        <v>75</v>
      </c>
      <c r="CB42" s="59" t="s">
        <v>76</v>
      </c>
      <c r="CC42" t="s">
        <v>75</v>
      </c>
      <c r="CJ42" t="s">
        <v>75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S42" t="s">
        <v>75</v>
      </c>
      <c r="CT42" t="s">
        <v>75</v>
      </c>
      <c r="CU42" t="s">
        <v>75</v>
      </c>
      <c r="CV42" t="s">
        <v>75</v>
      </c>
    </row>
    <row r="43" spans="9:114" x14ac:dyDescent="0.25">
      <c r="J43" s="1">
        <f>SUM(J24:J42)/2</f>
        <v>76</v>
      </c>
      <c r="M43" t="s">
        <v>195</v>
      </c>
      <c r="Q43" s="77">
        <v>11</v>
      </c>
      <c r="BR43" s="43" t="s">
        <v>103</v>
      </c>
      <c r="BS43" s="43"/>
      <c r="BV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 t="s">
        <v>176</v>
      </c>
      <c r="CM43" s="43" t="s">
        <v>97</v>
      </c>
      <c r="CN43" s="43"/>
      <c r="CO43" s="43"/>
      <c r="CP43" s="43" t="s">
        <v>105</v>
      </c>
      <c r="CQ43" s="43"/>
      <c r="CR43" s="43"/>
      <c r="CS43" s="43"/>
      <c r="CT43" s="43" t="s">
        <v>177</v>
      </c>
      <c r="CU43" s="43" t="s">
        <v>102</v>
      </c>
      <c r="CV43" s="43" t="s">
        <v>101</v>
      </c>
    </row>
    <row r="44" spans="9:114" x14ac:dyDescent="0.25">
      <c r="M44" t="s">
        <v>202</v>
      </c>
      <c r="Q44" s="77">
        <v>12</v>
      </c>
      <c r="BY44" s="1"/>
      <c r="CB44" s="1">
        <v>47</v>
      </c>
      <c r="CG44" s="1"/>
      <c r="CJ44" s="1">
        <v>55</v>
      </c>
      <c r="CL44" s="1"/>
      <c r="CY44" s="1"/>
      <c r="CZ44" s="1"/>
      <c r="DA44" s="1"/>
    </row>
    <row r="45" spans="9:114" x14ac:dyDescent="0.25">
      <c r="M45" t="s">
        <v>199</v>
      </c>
      <c r="Q45" s="69">
        <v>13</v>
      </c>
      <c r="CB45" s="56" t="s">
        <v>90</v>
      </c>
      <c r="CC45" s="56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7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G45" s="56" t="s">
        <v>90</v>
      </c>
      <c r="DH45" s="56" t="s">
        <v>90</v>
      </c>
      <c r="DI45" s="56" t="s">
        <v>90</v>
      </c>
      <c r="DJ45" s="56" t="s">
        <v>90</v>
      </c>
    </row>
    <row r="46" spans="9:114" x14ac:dyDescent="0.25">
      <c r="M46" s="43" t="s">
        <v>111</v>
      </c>
      <c r="Q46" s="77">
        <v>14</v>
      </c>
      <c r="CB46" s="56" t="s">
        <v>182</v>
      </c>
      <c r="CC46" s="56" t="s">
        <v>182</v>
      </c>
      <c r="CN46" s="56" t="s">
        <v>182</v>
      </c>
      <c r="CW46" s="56" t="s">
        <v>182</v>
      </c>
      <c r="CX46" s="56" t="s">
        <v>182</v>
      </c>
      <c r="CY46" s="56" t="s">
        <v>182</v>
      </c>
      <c r="CZ46" s="56" t="s">
        <v>182</v>
      </c>
      <c r="DA46" s="56" t="s">
        <v>182</v>
      </c>
      <c r="DB46" s="56" t="s">
        <v>182</v>
      </c>
      <c r="DC46" s="56" t="s">
        <v>182</v>
      </c>
      <c r="DD46" s="56" t="s">
        <v>182</v>
      </c>
      <c r="DE46" s="56" t="s">
        <v>182</v>
      </c>
      <c r="DF46" s="56" t="s">
        <v>182</v>
      </c>
      <c r="DG46" s="56" t="s">
        <v>182</v>
      </c>
      <c r="DH46" s="56" t="s">
        <v>182</v>
      </c>
      <c r="DI46" s="56" t="s">
        <v>182</v>
      </c>
      <c r="DJ46" s="56" t="s">
        <v>182</v>
      </c>
    </row>
    <row r="47" spans="9:114" x14ac:dyDescent="0.25">
      <c r="M47" t="s">
        <v>212</v>
      </c>
      <c r="Q47" s="77">
        <v>16</v>
      </c>
      <c r="CB47" s="56" t="s">
        <v>73</v>
      </c>
      <c r="CC47" s="57" t="s">
        <v>73</v>
      </c>
      <c r="CN47" s="56" t="s">
        <v>73</v>
      </c>
      <c r="CW47" s="56" t="s">
        <v>73</v>
      </c>
      <c r="CX47" s="56" t="s">
        <v>73</v>
      </c>
      <c r="CY47" s="56" t="s">
        <v>73</v>
      </c>
      <c r="CZ47" s="57" t="s">
        <v>73</v>
      </c>
      <c r="DA47" s="56" t="s">
        <v>73</v>
      </c>
      <c r="DB47" s="56" t="s">
        <v>73</v>
      </c>
      <c r="DC47" s="57" t="s">
        <v>73</v>
      </c>
      <c r="DD47" s="57" t="s">
        <v>73</v>
      </c>
      <c r="DE47" s="57" t="s">
        <v>73</v>
      </c>
      <c r="DF47" s="56" t="s">
        <v>73</v>
      </c>
      <c r="DG47" s="56" t="s">
        <v>73</v>
      </c>
      <c r="DH47" s="57" t="s">
        <v>73</v>
      </c>
      <c r="DI47" s="56" t="s">
        <v>73</v>
      </c>
      <c r="DJ47" s="56" t="s">
        <v>73</v>
      </c>
    </row>
    <row r="48" spans="9:114" x14ac:dyDescent="0.25">
      <c r="M48" s="43" t="s">
        <v>112</v>
      </c>
      <c r="Q48" s="77">
        <v>17</v>
      </c>
      <c r="CB48" s="56" t="s">
        <v>70</v>
      </c>
      <c r="CN48" s="56" t="s">
        <v>70</v>
      </c>
      <c r="CW48" s="56" t="s">
        <v>70</v>
      </c>
      <c r="CX48" s="56" t="s">
        <v>70</v>
      </c>
      <c r="CY48" s="56" t="s">
        <v>70</v>
      </c>
      <c r="DA48" s="56" t="s">
        <v>70</v>
      </c>
      <c r="DB48" s="57" t="s">
        <v>70</v>
      </c>
      <c r="DF48" s="57" t="s">
        <v>70</v>
      </c>
      <c r="DG48" s="57" t="s">
        <v>70</v>
      </c>
      <c r="DI48" s="57" t="s">
        <v>70</v>
      </c>
      <c r="DJ48" s="56" t="s">
        <v>70</v>
      </c>
    </row>
    <row r="49" spans="13:139" x14ac:dyDescent="0.25">
      <c r="M49" s="70" t="s">
        <v>115</v>
      </c>
      <c r="N49" s="70"/>
      <c r="O49" s="70"/>
      <c r="CB49" t="s">
        <v>71</v>
      </c>
      <c r="CN49" t="s">
        <v>71</v>
      </c>
      <c r="CW49" t="s">
        <v>71</v>
      </c>
      <c r="CX49" t="s">
        <v>71</v>
      </c>
      <c r="CY49" t="s">
        <v>71</v>
      </c>
      <c r="DA49" t="s">
        <v>71</v>
      </c>
      <c r="DJ49" t="s">
        <v>71</v>
      </c>
    </row>
    <row r="50" spans="13:139" x14ac:dyDescent="0.25">
      <c r="M50" s="70" t="s">
        <v>197</v>
      </c>
      <c r="N50" s="70"/>
      <c r="O50" s="70"/>
      <c r="P50" s="79"/>
      <c r="CB50" t="s">
        <v>75</v>
      </c>
      <c r="CC50" t="s">
        <v>75</v>
      </c>
      <c r="CN50" t="s">
        <v>75</v>
      </c>
      <c r="CW50" t="s">
        <v>75</v>
      </c>
      <c r="CX50" t="s">
        <v>75</v>
      </c>
      <c r="CY50" t="s">
        <v>75</v>
      </c>
      <c r="CZ50" t="s">
        <v>75</v>
      </c>
      <c r="DA50" t="s">
        <v>75</v>
      </c>
      <c r="DB50" s="59" t="s">
        <v>76</v>
      </c>
      <c r="DC50" t="s">
        <v>75</v>
      </c>
      <c r="DD50" t="s">
        <v>75</v>
      </c>
      <c r="DE50" t="s">
        <v>75</v>
      </c>
      <c r="DH50" t="s">
        <v>75</v>
      </c>
      <c r="DJ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 t="s">
        <v>94</v>
      </c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 t="s">
        <v>104</v>
      </c>
      <c r="CO51" s="43"/>
      <c r="CP51" s="43"/>
      <c r="CQ51" s="43"/>
      <c r="CR51" s="43"/>
      <c r="CS51" s="43"/>
      <c r="CT51" s="43"/>
      <c r="CU51" s="43"/>
      <c r="CV51" s="43"/>
      <c r="CW51" s="43" t="s">
        <v>98</v>
      </c>
      <c r="CX51" s="43" t="s">
        <v>93</v>
      </c>
      <c r="CY51" s="43" t="s">
        <v>100</v>
      </c>
      <c r="CZ51" s="43"/>
      <c r="DA51" s="43" t="s">
        <v>105</v>
      </c>
      <c r="DJ51" s="43" t="s">
        <v>176</v>
      </c>
    </row>
    <row r="52" spans="13:139" x14ac:dyDescent="0.25">
      <c r="M52" s="43" t="s">
        <v>114</v>
      </c>
      <c r="CT52" s="1"/>
      <c r="CW52" s="1"/>
      <c r="CX52" s="1">
        <v>69</v>
      </c>
      <c r="DB52" s="1">
        <v>73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17" priority="1" stopIfTrue="1">
      <formula>(M3=$A$3)</formula>
    </cfRule>
    <cfRule type="expression" dxfId="16" priority="2" stopIfTrue="1">
      <formula>(M3=$A$4)</formula>
    </cfRule>
    <cfRule type="expression" dxfId="15" priority="3" stopIfTrue="1">
      <formula>(M3=$A$5)</formula>
    </cfRule>
    <cfRule type="expression" dxfId="14" priority="4" stopIfTrue="1">
      <formula>(M3=$A$6)</formula>
    </cfRule>
    <cfRule type="expression" dxfId="13" priority="5" stopIfTrue="1">
      <formula>(M3=$A$7)</formula>
    </cfRule>
    <cfRule type="expression" dxfId="12" priority="6" stopIfTrue="1">
      <formula>(M3=$A$8)</formula>
    </cfRule>
    <cfRule type="expression" dxfId="11" priority="7" stopIfTrue="1">
      <formula>(M3=$A$9)</formula>
    </cfRule>
    <cfRule type="expression" dxfId="10" priority="8" stopIfTrue="1">
      <formula>(M3=$A$10)</formula>
    </cfRule>
    <cfRule type="expression" dxfId="9" priority="9" stopIfTrue="1">
      <formula>(M3=$A$11)</formula>
    </cfRule>
    <cfRule type="expression" dxfId="8" priority="10" stopIfTrue="1">
      <formula>(M3=$A$12)</formula>
    </cfRule>
    <cfRule type="expression" dxfId="7" priority="11" stopIfTrue="1">
      <formula>(M3=$A$13)</formula>
    </cfRule>
    <cfRule type="expression" dxfId="6" priority="12" stopIfTrue="1">
      <formula>(M3=$A$14)</formula>
    </cfRule>
    <cfRule type="expression" dxfId="5" priority="13" stopIfTrue="1">
      <formula>(M3=$A$15)</formula>
    </cfRule>
    <cfRule type="expression" dxfId="4" priority="14" stopIfTrue="1">
      <formula>(M3=$A$16)</formula>
    </cfRule>
    <cfRule type="expression" dxfId="3" priority="15" stopIfTrue="1">
      <formula>(M3=$A$17)</formula>
    </cfRule>
    <cfRule type="expression" dxfId="2" priority="16" stopIfTrue="1">
      <formula>(M3=$A$18)</formula>
    </cfRule>
    <cfRule type="expression" dxfId="1" priority="17" stopIfTrue="1">
      <formula>(M3=$A$19)</formula>
    </cfRule>
    <cfRule type="expression" dxfId="0" priority="18" stopIfTrue="1">
      <formula>(M3=$A$20)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2E2-B0A2-48F4-9E26-04FA8EB034B8}">
  <dimension ref="A1:AG65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  <col min="25" max="26" width="9.28515625" style="1" customWidth="1"/>
    <col min="27" max="27" width="12" style="1" bestFit="1" customWidth="1"/>
    <col min="28" max="28" width="12.7109375" style="1" bestFit="1" customWidth="1"/>
    <col min="29" max="29" width="20.140625" style="1" bestFit="1" customWidth="1"/>
    <col min="30" max="30" width="4.7109375" customWidth="1"/>
    <col min="37" max="37" width="4.7109375" customWidth="1"/>
    <col min="50" max="50" width="4.7109375" customWidth="1"/>
  </cols>
  <sheetData>
    <row r="1" spans="1:3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s="99" t="s">
        <v>59</v>
      </c>
      <c r="Z1" s="99"/>
      <c r="AA1" s="99"/>
      <c r="AB1" s="99"/>
      <c r="AC1" s="99"/>
      <c r="AE1" s="98" t="s">
        <v>91</v>
      </c>
      <c r="AF1" s="98"/>
      <c r="AG1" s="98"/>
    </row>
    <row r="2" spans="1:3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s="3" t="s">
        <v>3</v>
      </c>
      <c r="Z2" s="4" t="s">
        <v>4</v>
      </c>
      <c r="AA2" s="4" t="s">
        <v>50</v>
      </c>
      <c r="AB2" s="4" t="s">
        <v>52</v>
      </c>
      <c r="AC2" s="4" t="s">
        <v>51</v>
      </c>
      <c r="AE2" s="3" t="s">
        <v>3</v>
      </c>
      <c r="AF2" s="4" t="s">
        <v>4</v>
      </c>
      <c r="AG2" s="4" t="s">
        <v>55</v>
      </c>
    </row>
    <row r="3" spans="1:33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5" t="s">
        <v>28</v>
      </c>
      <c r="Z3" s="6">
        <v>7</v>
      </c>
      <c r="AA3" s="55"/>
      <c r="AB3" s="55"/>
      <c r="AC3" s="55"/>
      <c r="AE3" s="5" t="s">
        <v>28</v>
      </c>
      <c r="AF3" s="6">
        <v>7</v>
      </c>
      <c r="AG3" s="52"/>
    </row>
    <row r="4" spans="1:33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11" t="s">
        <v>30</v>
      </c>
      <c r="Z4" s="12">
        <v>7</v>
      </c>
      <c r="AA4" s="12">
        <f>Z4/(Z$22-Z$3)</f>
        <v>0.14285714285714285</v>
      </c>
      <c r="AB4" s="12">
        <f>AB3+AA4</f>
        <v>0.14285714285714285</v>
      </c>
      <c r="AC4" s="12" t="str">
        <f>_xlfn.CONCAT("&gt;=",TEXT(AB3,"0.0000")," AND ","&lt;",TEXT(AB4,"0.0000"))</f>
        <v>&gt;=0.0000 AND &lt;0.1429</v>
      </c>
      <c r="AE4" s="11" t="s">
        <v>30</v>
      </c>
      <c r="AF4" s="12">
        <v>7</v>
      </c>
      <c r="AG4" s="12">
        <f>($G$9-$AE$22)+1</f>
        <v>1</v>
      </c>
    </row>
    <row r="5" spans="1:33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17" t="s">
        <v>33</v>
      </c>
      <c r="Z5" s="18">
        <v>7</v>
      </c>
      <c r="AA5" s="18">
        <f t="shared" ref="AA5:AA10" si="2">Z5/(Z$22-Z$3)</f>
        <v>0.14285714285714285</v>
      </c>
      <c r="AB5" s="18">
        <f t="shared" ref="AB5:AB10" si="3">AB4+AA5</f>
        <v>0.2857142857142857</v>
      </c>
      <c r="AC5" s="18" t="str">
        <f t="shared" ref="AC5:AC10" si="4">_xlfn.CONCAT("&gt;=",TEXT(AB4,"0.0000")," AND ","&lt;",TEXT(AB5,"0.0000"))</f>
        <v>&gt;=0.1429 AND &lt;0.2857</v>
      </c>
      <c r="AE5" s="17" t="s">
        <v>33</v>
      </c>
      <c r="AF5" s="18">
        <v>7</v>
      </c>
      <c r="AG5" s="18">
        <f t="shared" ref="AG5:AG10" si="5">($G$9-$AE$22)+1</f>
        <v>1</v>
      </c>
    </row>
    <row r="6" spans="1:33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15" t="s">
        <v>31</v>
      </c>
      <c r="Z6" s="19">
        <v>7</v>
      </c>
      <c r="AA6" s="19">
        <f t="shared" si="2"/>
        <v>0.14285714285714285</v>
      </c>
      <c r="AB6" s="19">
        <f t="shared" si="3"/>
        <v>0.42857142857142855</v>
      </c>
      <c r="AC6" s="19" t="str">
        <f t="shared" si="4"/>
        <v>&gt;=0.2857 AND &lt;0.4286</v>
      </c>
      <c r="AE6" s="15" t="s">
        <v>31</v>
      </c>
      <c r="AF6" s="19">
        <v>7</v>
      </c>
      <c r="AG6" s="19">
        <f t="shared" si="5"/>
        <v>1</v>
      </c>
    </row>
    <row r="7" spans="1:33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24" t="s">
        <v>29</v>
      </c>
      <c r="Z7" s="25">
        <v>7</v>
      </c>
      <c r="AA7" s="25">
        <f t="shared" si="2"/>
        <v>0.14285714285714285</v>
      </c>
      <c r="AB7" s="25">
        <f t="shared" si="3"/>
        <v>0.5714285714285714</v>
      </c>
      <c r="AC7" s="25" t="str">
        <f t="shared" si="4"/>
        <v>&gt;=0.4286 AND &lt;0.5714</v>
      </c>
      <c r="AE7" s="24" t="s">
        <v>29</v>
      </c>
      <c r="AF7" s="25">
        <v>7</v>
      </c>
      <c r="AG7" s="25">
        <f t="shared" si="5"/>
        <v>1</v>
      </c>
    </row>
    <row r="8" spans="1:33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29" t="s">
        <v>39</v>
      </c>
      <c r="Z8" s="30">
        <v>7</v>
      </c>
      <c r="AA8" s="30">
        <f t="shared" si="2"/>
        <v>0.14285714285714285</v>
      </c>
      <c r="AB8" s="30">
        <f t="shared" si="3"/>
        <v>0.71428571428571419</v>
      </c>
      <c r="AC8" s="30" t="str">
        <f t="shared" si="4"/>
        <v>&gt;=0.5714 AND &lt;0.7143</v>
      </c>
      <c r="AE8" s="29" t="s">
        <v>39</v>
      </c>
      <c r="AF8" s="30">
        <v>7</v>
      </c>
      <c r="AG8" s="30">
        <f t="shared" si="5"/>
        <v>1</v>
      </c>
    </row>
    <row r="9" spans="1:33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s="33" t="s">
        <v>41</v>
      </c>
      <c r="Z9" s="34">
        <v>7</v>
      </c>
      <c r="AA9" s="34">
        <f t="shared" si="2"/>
        <v>0.14285714285714285</v>
      </c>
      <c r="AB9" s="34">
        <f t="shared" si="3"/>
        <v>0.85714285714285698</v>
      </c>
      <c r="AC9" s="34" t="str">
        <f t="shared" si="4"/>
        <v>&gt;=0.7143 AND &lt;0.8571</v>
      </c>
      <c r="AE9" s="33" t="s">
        <v>41</v>
      </c>
      <c r="AF9" s="34">
        <v>7</v>
      </c>
      <c r="AG9" s="34">
        <f t="shared" si="5"/>
        <v>1</v>
      </c>
    </row>
    <row r="10" spans="1:33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s="23" t="s">
        <v>36</v>
      </c>
      <c r="Z10" s="37">
        <v>7</v>
      </c>
      <c r="AA10" s="37">
        <f t="shared" si="2"/>
        <v>0.14285714285714285</v>
      </c>
      <c r="AB10" s="37">
        <f t="shared" si="3"/>
        <v>0.99999999999999978</v>
      </c>
      <c r="AC10" s="37" t="str">
        <f t="shared" si="4"/>
        <v>&gt;=0.8571 AND &lt;1.0000</v>
      </c>
      <c r="AE10" s="23" t="s">
        <v>36</v>
      </c>
      <c r="AF10" s="37">
        <v>7</v>
      </c>
      <c r="AG10" s="37">
        <f t="shared" si="5"/>
        <v>1</v>
      </c>
    </row>
    <row r="11" spans="1:33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/>
      <c r="Z11"/>
      <c r="AA11"/>
      <c r="AB11"/>
      <c r="AC11"/>
      <c r="AE11" s="1"/>
      <c r="AF11" s="1"/>
      <c r="AG11" s="1">
        <f>SUM(AG4:AG10)</f>
        <v>7</v>
      </c>
    </row>
    <row r="12" spans="1:33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Y12"/>
      <c r="Z12"/>
      <c r="AA12"/>
      <c r="AB12"/>
      <c r="AC12"/>
      <c r="AE12" s="1"/>
      <c r="AF12" s="1"/>
      <c r="AG12" s="1"/>
    </row>
    <row r="13" spans="1:33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Y13"/>
      <c r="Z13"/>
      <c r="AA13"/>
      <c r="AE13" s="1"/>
      <c r="AF13" s="1"/>
      <c r="AG13" s="1"/>
    </row>
    <row r="14" spans="1:33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Y14"/>
      <c r="Z14"/>
      <c r="AA14"/>
      <c r="AE14" s="1"/>
      <c r="AF14" s="1"/>
      <c r="AG14" s="1"/>
    </row>
    <row r="15" spans="1:33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Y15"/>
      <c r="Z15"/>
      <c r="AA15"/>
      <c r="AE15" s="1"/>
      <c r="AF15" s="1"/>
      <c r="AG15" s="1"/>
    </row>
    <row r="16" spans="1:33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Y16"/>
      <c r="Z16"/>
      <c r="AA16"/>
      <c r="AE16" s="1"/>
      <c r="AF16" s="1"/>
      <c r="AG16" s="1"/>
    </row>
    <row r="17" spans="1:33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Y17"/>
      <c r="Z17"/>
      <c r="AA17"/>
      <c r="AE17" s="1"/>
      <c r="AF17" s="1"/>
      <c r="AG17" s="1"/>
    </row>
    <row r="18" spans="1:33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Y18"/>
      <c r="Z18"/>
      <c r="AA18"/>
      <c r="AE18" s="1"/>
      <c r="AF18" s="1"/>
      <c r="AG18" s="1"/>
    </row>
    <row r="19" spans="1:33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6">N19-1</f>
        <v>1</v>
      </c>
      <c r="N19" s="14">
        <f t="shared" si="6"/>
        <v>2</v>
      </c>
      <c r="O19" s="14">
        <f t="shared" si="6"/>
        <v>3</v>
      </c>
      <c r="P19" s="14">
        <f t="shared" si="6"/>
        <v>4</v>
      </c>
      <c r="Q19" s="14">
        <f t="shared" si="6"/>
        <v>5</v>
      </c>
      <c r="R19" s="14">
        <f t="shared" si="6"/>
        <v>6</v>
      </c>
      <c r="S19" s="14">
        <f t="shared" si="6"/>
        <v>7</v>
      </c>
      <c r="T19" s="14">
        <f t="shared" si="6"/>
        <v>8</v>
      </c>
      <c r="U19" s="14">
        <f>V19-1</f>
        <v>9</v>
      </c>
      <c r="V19" s="14">
        <v>10</v>
      </c>
      <c r="W19" s="14" t="s">
        <v>49</v>
      </c>
      <c r="Y19"/>
      <c r="Z19"/>
      <c r="AA19"/>
      <c r="AE19" s="1"/>
      <c r="AF19" s="1"/>
      <c r="AG19" s="1"/>
    </row>
    <row r="20" spans="1:33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Y20"/>
      <c r="Z20"/>
      <c r="AA20"/>
      <c r="AE20" s="1"/>
      <c r="AF20" s="1"/>
      <c r="AG20" s="1"/>
    </row>
    <row r="21" spans="1:33" x14ac:dyDescent="0.25">
      <c r="B21" s="1">
        <f>SUM(B3:B20)</f>
        <v>56</v>
      </c>
      <c r="Y21"/>
      <c r="Z21"/>
      <c r="AA21"/>
      <c r="AE21" s="1"/>
      <c r="AF21" s="1"/>
      <c r="AG21" s="1"/>
    </row>
    <row r="22" spans="1:33" x14ac:dyDescent="0.25">
      <c r="L22" t="s">
        <v>226</v>
      </c>
      <c r="N22" t="s">
        <v>227</v>
      </c>
      <c r="R22">
        <f>B21/2</f>
        <v>28</v>
      </c>
      <c r="Z22" s="1">
        <f>SUM(Z3:Z21)</f>
        <v>56</v>
      </c>
      <c r="AE22">
        <v>7</v>
      </c>
      <c r="AF22" t="s">
        <v>56</v>
      </c>
    </row>
    <row r="23" spans="1:33" x14ac:dyDescent="0.25">
      <c r="L23" t="s">
        <v>226</v>
      </c>
      <c r="N23" t="s">
        <v>228</v>
      </c>
      <c r="R23">
        <f>G9*4</f>
        <v>28</v>
      </c>
    </row>
    <row r="24" spans="1:33" x14ac:dyDescent="0.25">
      <c r="L24" s="5" t="s">
        <v>229</v>
      </c>
      <c r="M24" s="92" t="s">
        <v>231</v>
      </c>
      <c r="P24" s="92" t="s">
        <v>230</v>
      </c>
      <c r="Q24" s="92" t="s">
        <v>75</v>
      </c>
      <c r="R24" s="92" t="s">
        <v>108</v>
      </c>
      <c r="S24" s="92" t="s">
        <v>233</v>
      </c>
      <c r="T24" s="92" t="s">
        <v>232</v>
      </c>
      <c r="AB24" s="100" t="s">
        <v>60</v>
      </c>
      <c r="AC24" s="100"/>
    </row>
    <row r="25" spans="1:33" ht="15.75" thickBot="1" x14ac:dyDescent="0.3">
      <c r="M25" s="1">
        <v>7</v>
      </c>
      <c r="O25" s="11" t="s">
        <v>30</v>
      </c>
      <c r="P25" s="1">
        <v>7</v>
      </c>
      <c r="Q25" s="1">
        <v>0</v>
      </c>
      <c r="R25" s="1">
        <f>P25-Q25</f>
        <v>7</v>
      </c>
      <c r="S25">
        <f>R25/R32</f>
        <v>0.14285714285714285</v>
      </c>
      <c r="T25" s="1">
        <f>S25*R25</f>
        <v>1</v>
      </c>
      <c r="AB25" s="3" t="s">
        <v>3</v>
      </c>
      <c r="AC25" s="4" t="s">
        <v>51</v>
      </c>
    </row>
    <row r="26" spans="1:33" x14ac:dyDescent="0.25">
      <c r="O26" s="17" t="s">
        <v>33</v>
      </c>
      <c r="P26" s="1">
        <v>7</v>
      </c>
      <c r="Q26" s="1">
        <v>0</v>
      </c>
      <c r="R26" s="1">
        <f t="shared" ref="R26:R31" si="7">P26-Q26</f>
        <v>7</v>
      </c>
      <c r="S26">
        <f>R26/R32</f>
        <v>0.14285714285714285</v>
      </c>
      <c r="T26" s="1">
        <f t="shared" ref="T26:T31" si="8">S26*R26</f>
        <v>1</v>
      </c>
      <c r="AB26" s="11" t="s">
        <v>30</v>
      </c>
      <c r="AC26" s="12" t="s">
        <v>61</v>
      </c>
    </row>
    <row r="27" spans="1:33" x14ac:dyDescent="0.25">
      <c r="O27" s="15" t="s">
        <v>31</v>
      </c>
      <c r="P27" s="1">
        <v>7</v>
      </c>
      <c r="Q27" s="1">
        <v>0</v>
      </c>
      <c r="R27" s="1">
        <f t="shared" si="7"/>
        <v>7</v>
      </c>
      <c r="S27">
        <f>R27/R32</f>
        <v>0.14285714285714285</v>
      </c>
      <c r="T27" s="1">
        <f t="shared" si="8"/>
        <v>1</v>
      </c>
      <c r="AB27" s="17" t="s">
        <v>33</v>
      </c>
      <c r="AC27" s="18" t="s">
        <v>62</v>
      </c>
    </row>
    <row r="28" spans="1:33" x14ac:dyDescent="0.25">
      <c r="O28" s="24" t="s">
        <v>29</v>
      </c>
      <c r="P28" s="1">
        <v>7</v>
      </c>
      <c r="Q28" s="1">
        <v>0</v>
      </c>
      <c r="R28" s="1">
        <f t="shared" si="7"/>
        <v>7</v>
      </c>
      <c r="S28">
        <f>R28/R32</f>
        <v>0.14285714285714285</v>
      </c>
      <c r="T28" s="1">
        <f t="shared" si="8"/>
        <v>1</v>
      </c>
      <c r="AB28" s="15" t="s">
        <v>31</v>
      </c>
      <c r="AC28" s="19" t="s">
        <v>63</v>
      </c>
    </row>
    <row r="29" spans="1:33" x14ac:dyDescent="0.25">
      <c r="O29" s="29" t="s">
        <v>39</v>
      </c>
      <c r="P29" s="1">
        <v>7</v>
      </c>
      <c r="Q29" s="1">
        <v>0</v>
      </c>
      <c r="R29" s="1">
        <f t="shared" si="7"/>
        <v>7</v>
      </c>
      <c r="S29">
        <f>R29/R32</f>
        <v>0.14285714285714285</v>
      </c>
      <c r="T29" s="1">
        <f t="shared" si="8"/>
        <v>1</v>
      </c>
      <c r="AB29" s="24" t="s">
        <v>29</v>
      </c>
      <c r="AC29" s="25" t="s">
        <v>64</v>
      </c>
    </row>
    <row r="30" spans="1:33" x14ac:dyDescent="0.25">
      <c r="O30" s="33" t="s">
        <v>41</v>
      </c>
      <c r="P30" s="1">
        <v>7</v>
      </c>
      <c r="Q30" s="1">
        <v>0</v>
      </c>
      <c r="R30" s="1">
        <f t="shared" si="7"/>
        <v>7</v>
      </c>
      <c r="S30">
        <f>R30/R32</f>
        <v>0.14285714285714285</v>
      </c>
      <c r="T30" s="1">
        <f t="shared" si="8"/>
        <v>1</v>
      </c>
      <c r="AB30" s="29" t="s">
        <v>39</v>
      </c>
      <c r="AC30" s="30" t="s">
        <v>65</v>
      </c>
    </row>
    <row r="31" spans="1:33" x14ac:dyDescent="0.25">
      <c r="O31" s="23" t="s">
        <v>36</v>
      </c>
      <c r="P31" s="1">
        <v>7</v>
      </c>
      <c r="Q31" s="1">
        <v>0</v>
      </c>
      <c r="R31" s="1">
        <f t="shared" si="7"/>
        <v>7</v>
      </c>
      <c r="S31">
        <f>R31/R32</f>
        <v>0.14285714285714285</v>
      </c>
      <c r="T31" s="1">
        <f t="shared" si="8"/>
        <v>1</v>
      </c>
      <c r="AB31" s="33" t="s">
        <v>41</v>
      </c>
      <c r="AC31" s="34" t="s">
        <v>66</v>
      </c>
    </row>
    <row r="32" spans="1:33" x14ac:dyDescent="0.25">
      <c r="R32" s="1">
        <f>SUM(R25:R31)</f>
        <v>49</v>
      </c>
      <c r="AB32" s="23" t="s">
        <v>36</v>
      </c>
      <c r="AC32" s="37" t="s">
        <v>67</v>
      </c>
    </row>
    <row r="33" spans="12:20" x14ac:dyDescent="0.25">
      <c r="L33" s="11" t="s">
        <v>30</v>
      </c>
      <c r="M33" s="92" t="s">
        <v>231</v>
      </c>
      <c r="P33" s="92" t="s">
        <v>230</v>
      </c>
      <c r="Q33" s="92" t="s">
        <v>75</v>
      </c>
      <c r="R33" s="92" t="s">
        <v>108</v>
      </c>
      <c r="S33" s="92" t="s">
        <v>233</v>
      </c>
      <c r="T33" s="92" t="s">
        <v>232</v>
      </c>
    </row>
    <row r="34" spans="12:20" x14ac:dyDescent="0.25">
      <c r="M34" s="1">
        <v>6</v>
      </c>
      <c r="O34" s="17" t="s">
        <v>33</v>
      </c>
      <c r="P34" s="1">
        <v>7</v>
      </c>
      <c r="Q34" s="1">
        <v>1</v>
      </c>
      <c r="R34" s="1">
        <f t="shared" ref="R34:R39" si="9">P34-Q34</f>
        <v>6</v>
      </c>
      <c r="S34">
        <f>R34/R40</f>
        <v>0.16666666666666666</v>
      </c>
      <c r="T34" s="1">
        <f t="shared" ref="T34:T39" si="10">S34*R34</f>
        <v>1</v>
      </c>
    </row>
    <row r="35" spans="12:20" x14ac:dyDescent="0.25">
      <c r="O35" s="15" t="s">
        <v>31</v>
      </c>
      <c r="P35" s="1">
        <v>7</v>
      </c>
      <c r="Q35" s="1">
        <v>1</v>
      </c>
      <c r="R35" s="1">
        <f t="shared" si="9"/>
        <v>6</v>
      </c>
      <c r="S35">
        <f>R35/R40</f>
        <v>0.16666666666666666</v>
      </c>
      <c r="T35" s="1">
        <f t="shared" si="10"/>
        <v>1</v>
      </c>
    </row>
    <row r="36" spans="12:20" x14ac:dyDescent="0.25">
      <c r="O36" s="24" t="s">
        <v>29</v>
      </c>
      <c r="P36" s="1">
        <v>7</v>
      </c>
      <c r="Q36" s="1">
        <v>1</v>
      </c>
      <c r="R36" s="1">
        <f t="shared" si="9"/>
        <v>6</v>
      </c>
      <c r="S36">
        <f>R36/R40</f>
        <v>0.16666666666666666</v>
      </c>
      <c r="T36" s="1">
        <f t="shared" si="10"/>
        <v>1</v>
      </c>
    </row>
    <row r="37" spans="12:20" x14ac:dyDescent="0.25">
      <c r="O37" s="29" t="s">
        <v>39</v>
      </c>
      <c r="P37" s="1">
        <v>7</v>
      </c>
      <c r="Q37" s="1">
        <v>1</v>
      </c>
      <c r="R37" s="1">
        <f t="shared" si="9"/>
        <v>6</v>
      </c>
      <c r="S37">
        <f>R37/R40</f>
        <v>0.16666666666666666</v>
      </c>
      <c r="T37" s="1">
        <f t="shared" si="10"/>
        <v>1</v>
      </c>
    </row>
    <row r="38" spans="12:20" x14ac:dyDescent="0.25">
      <c r="O38" s="33" t="s">
        <v>41</v>
      </c>
      <c r="P38" s="1">
        <v>7</v>
      </c>
      <c r="Q38" s="1">
        <v>1</v>
      </c>
      <c r="R38" s="1">
        <f t="shared" si="9"/>
        <v>6</v>
      </c>
      <c r="S38">
        <f>R38/R40</f>
        <v>0.16666666666666666</v>
      </c>
      <c r="T38" s="1">
        <f t="shared" si="10"/>
        <v>1</v>
      </c>
    </row>
    <row r="39" spans="12:20" x14ac:dyDescent="0.25">
      <c r="O39" s="23" t="s">
        <v>36</v>
      </c>
      <c r="P39" s="1">
        <v>7</v>
      </c>
      <c r="Q39" s="1">
        <v>1</v>
      </c>
      <c r="R39" s="1">
        <f t="shared" si="9"/>
        <v>6</v>
      </c>
      <c r="S39">
        <f>R39/R40</f>
        <v>0.16666666666666666</v>
      </c>
      <c r="T39" s="1">
        <f t="shared" si="10"/>
        <v>1</v>
      </c>
    </row>
    <row r="40" spans="12:20" x14ac:dyDescent="0.25">
      <c r="R40" s="1">
        <f>SUM(R33:R39)</f>
        <v>36</v>
      </c>
    </row>
    <row r="41" spans="12:20" x14ac:dyDescent="0.25">
      <c r="L41" s="17" t="s">
        <v>33</v>
      </c>
      <c r="M41" s="92" t="s">
        <v>231</v>
      </c>
      <c r="P41" s="92" t="s">
        <v>230</v>
      </c>
      <c r="Q41" s="92" t="s">
        <v>75</v>
      </c>
      <c r="R41" s="92" t="s">
        <v>108</v>
      </c>
      <c r="S41" s="92" t="s">
        <v>233</v>
      </c>
      <c r="T41" s="92" t="s">
        <v>232</v>
      </c>
    </row>
    <row r="42" spans="12:20" x14ac:dyDescent="0.25">
      <c r="M42" s="1">
        <v>5</v>
      </c>
      <c r="O42" s="15" t="s">
        <v>31</v>
      </c>
      <c r="P42" s="1">
        <v>7</v>
      </c>
      <c r="Q42" s="1">
        <v>2</v>
      </c>
      <c r="R42" s="1">
        <f>P42-Q42</f>
        <v>5</v>
      </c>
      <c r="S42">
        <f>R42/R47</f>
        <v>0.2</v>
      </c>
      <c r="T42" s="1">
        <f>S42*R42</f>
        <v>1</v>
      </c>
    </row>
    <row r="43" spans="12:20" x14ac:dyDescent="0.25">
      <c r="O43" s="24" t="s">
        <v>29</v>
      </c>
      <c r="P43" s="1">
        <v>7</v>
      </c>
      <c r="Q43" s="1">
        <v>2</v>
      </c>
      <c r="R43" s="1">
        <f>P43-Q43</f>
        <v>5</v>
      </c>
      <c r="S43">
        <f>R43/R47</f>
        <v>0.2</v>
      </c>
      <c r="T43" s="1">
        <f>S43*R43</f>
        <v>1</v>
      </c>
    </row>
    <row r="44" spans="12:20" x14ac:dyDescent="0.25">
      <c r="O44" s="29" t="s">
        <v>39</v>
      </c>
      <c r="P44" s="1">
        <v>7</v>
      </c>
      <c r="Q44" s="1">
        <v>2</v>
      </c>
      <c r="R44" s="1">
        <f>P44-Q44</f>
        <v>5</v>
      </c>
      <c r="S44">
        <f>R44/R47</f>
        <v>0.2</v>
      </c>
      <c r="T44" s="1">
        <f>S44*R44</f>
        <v>1</v>
      </c>
    </row>
    <row r="45" spans="12:20" x14ac:dyDescent="0.25">
      <c r="O45" s="33" t="s">
        <v>41</v>
      </c>
      <c r="P45" s="1">
        <v>7</v>
      </c>
      <c r="Q45" s="1">
        <v>2</v>
      </c>
      <c r="R45" s="1">
        <f>P45-Q45</f>
        <v>5</v>
      </c>
      <c r="S45">
        <f>R45/R47</f>
        <v>0.2</v>
      </c>
      <c r="T45" s="1">
        <f>S45*R45</f>
        <v>1</v>
      </c>
    </row>
    <row r="46" spans="12:20" x14ac:dyDescent="0.25">
      <c r="O46" s="23" t="s">
        <v>36</v>
      </c>
      <c r="P46" s="1">
        <v>7</v>
      </c>
      <c r="Q46" s="1">
        <v>2</v>
      </c>
      <c r="R46" s="1">
        <f>P46-Q46</f>
        <v>5</v>
      </c>
      <c r="S46">
        <f>R46/R47</f>
        <v>0.2</v>
      </c>
      <c r="T46" s="1">
        <f>S46*R46</f>
        <v>1</v>
      </c>
    </row>
    <row r="47" spans="12:20" x14ac:dyDescent="0.25">
      <c r="R47" s="1">
        <f>SUM(R41:R46)</f>
        <v>25</v>
      </c>
    </row>
    <row r="48" spans="12:20" x14ac:dyDescent="0.25">
      <c r="L48" s="15" t="s">
        <v>31</v>
      </c>
      <c r="M48" s="92" t="s">
        <v>231</v>
      </c>
      <c r="P48" s="92" t="s">
        <v>230</v>
      </c>
      <c r="Q48" s="92" t="s">
        <v>75</v>
      </c>
      <c r="R48" s="92" t="s">
        <v>108</v>
      </c>
      <c r="S48" s="92" t="s">
        <v>233</v>
      </c>
      <c r="T48" s="92" t="s">
        <v>232</v>
      </c>
    </row>
    <row r="49" spans="12:20" x14ac:dyDescent="0.25">
      <c r="M49" s="1">
        <v>4</v>
      </c>
      <c r="O49" s="24" t="s">
        <v>29</v>
      </c>
      <c r="P49" s="1">
        <v>7</v>
      </c>
      <c r="Q49" s="1">
        <v>3</v>
      </c>
      <c r="R49" s="1">
        <f>P49-Q49</f>
        <v>4</v>
      </c>
      <c r="S49">
        <f>R49/R53</f>
        <v>0.25</v>
      </c>
      <c r="T49" s="1">
        <f>S49*R49</f>
        <v>1</v>
      </c>
    </row>
    <row r="50" spans="12:20" x14ac:dyDescent="0.25">
      <c r="O50" s="29" t="s">
        <v>39</v>
      </c>
      <c r="P50" s="1">
        <v>7</v>
      </c>
      <c r="Q50" s="1">
        <v>3</v>
      </c>
      <c r="R50" s="1">
        <f>P50-Q50</f>
        <v>4</v>
      </c>
      <c r="S50">
        <f>R50/R53</f>
        <v>0.25</v>
      </c>
      <c r="T50" s="1">
        <f>S50*R50</f>
        <v>1</v>
      </c>
    </row>
    <row r="51" spans="12:20" x14ac:dyDescent="0.25">
      <c r="O51" s="33" t="s">
        <v>41</v>
      </c>
      <c r="P51" s="1">
        <v>7</v>
      </c>
      <c r="Q51" s="1">
        <v>3</v>
      </c>
      <c r="R51" s="1">
        <f>P51-Q51</f>
        <v>4</v>
      </c>
      <c r="S51">
        <f>R51/R53</f>
        <v>0.25</v>
      </c>
      <c r="T51" s="1">
        <f>S51*R51</f>
        <v>1</v>
      </c>
    </row>
    <row r="52" spans="12:20" x14ac:dyDescent="0.25">
      <c r="O52" s="23" t="s">
        <v>36</v>
      </c>
      <c r="P52" s="1">
        <v>7</v>
      </c>
      <c r="Q52" s="1">
        <v>3</v>
      </c>
      <c r="R52" s="1">
        <f>P52-Q52</f>
        <v>4</v>
      </c>
      <c r="S52">
        <f>R52/R53</f>
        <v>0.25</v>
      </c>
      <c r="T52" s="1">
        <f>S52*R52</f>
        <v>1</v>
      </c>
    </row>
    <row r="53" spans="12:20" x14ac:dyDescent="0.25">
      <c r="R53" s="1">
        <f>SUM(R48:R52)</f>
        <v>16</v>
      </c>
    </row>
    <row r="54" spans="12:20" x14ac:dyDescent="0.25">
      <c r="L54" s="24" t="s">
        <v>29</v>
      </c>
      <c r="M54" s="92" t="s">
        <v>231</v>
      </c>
      <c r="P54" s="92" t="s">
        <v>230</v>
      </c>
      <c r="Q54" s="92" t="s">
        <v>75</v>
      </c>
      <c r="R54" s="92" t="s">
        <v>108</v>
      </c>
      <c r="S54" s="92" t="s">
        <v>233</v>
      </c>
      <c r="T54" s="92" t="s">
        <v>232</v>
      </c>
    </row>
    <row r="55" spans="12:20" x14ac:dyDescent="0.25">
      <c r="M55" s="1">
        <v>3</v>
      </c>
      <c r="O55" s="29" t="s">
        <v>39</v>
      </c>
      <c r="P55" s="1">
        <v>7</v>
      </c>
      <c r="Q55" s="1">
        <v>4</v>
      </c>
      <c r="R55" s="1">
        <f>P55-Q55</f>
        <v>3</v>
      </c>
      <c r="S55">
        <f>R55/R58</f>
        <v>0.33333333333333331</v>
      </c>
      <c r="T55" s="1">
        <f>S55*R55</f>
        <v>1</v>
      </c>
    </row>
    <row r="56" spans="12:20" x14ac:dyDescent="0.25">
      <c r="O56" s="33" t="s">
        <v>41</v>
      </c>
      <c r="P56" s="1">
        <v>7</v>
      </c>
      <c r="Q56" s="1">
        <v>4</v>
      </c>
      <c r="R56" s="1">
        <f>P56-Q56</f>
        <v>3</v>
      </c>
      <c r="S56">
        <f>R56/R58</f>
        <v>0.33333333333333331</v>
      </c>
      <c r="T56" s="1">
        <f>S56*R56</f>
        <v>1</v>
      </c>
    </row>
    <row r="57" spans="12:20" x14ac:dyDescent="0.25">
      <c r="O57" s="23" t="s">
        <v>36</v>
      </c>
      <c r="P57" s="1">
        <v>7</v>
      </c>
      <c r="Q57" s="1">
        <v>4</v>
      </c>
      <c r="R57" s="1">
        <f>P57-Q57</f>
        <v>3</v>
      </c>
      <c r="S57">
        <f>R57/R58</f>
        <v>0.33333333333333331</v>
      </c>
      <c r="T57" s="1">
        <f>S57*R57</f>
        <v>1</v>
      </c>
    </row>
    <row r="58" spans="12:20" x14ac:dyDescent="0.25">
      <c r="R58" s="1">
        <f>SUM(R54:R57)</f>
        <v>9</v>
      </c>
    </row>
    <row r="59" spans="12:20" x14ac:dyDescent="0.25">
      <c r="L59" s="29" t="s">
        <v>39</v>
      </c>
      <c r="M59" s="92" t="s">
        <v>231</v>
      </c>
      <c r="P59" s="92" t="s">
        <v>230</v>
      </c>
      <c r="Q59" s="92" t="s">
        <v>75</v>
      </c>
      <c r="R59" s="92" t="s">
        <v>108</v>
      </c>
      <c r="S59" s="92" t="s">
        <v>233</v>
      </c>
      <c r="T59" s="92" t="s">
        <v>232</v>
      </c>
    </row>
    <row r="60" spans="12:20" x14ac:dyDescent="0.25">
      <c r="M60" s="1">
        <v>3</v>
      </c>
      <c r="O60" s="33" t="s">
        <v>41</v>
      </c>
      <c r="P60" s="1">
        <v>7</v>
      </c>
      <c r="Q60" s="1">
        <v>5</v>
      </c>
      <c r="R60" s="1">
        <f>P60-Q60</f>
        <v>2</v>
      </c>
      <c r="S60">
        <f>R60/R62</f>
        <v>0.5</v>
      </c>
      <c r="T60" s="1">
        <f>S60*R60</f>
        <v>1</v>
      </c>
    </row>
    <row r="61" spans="12:20" x14ac:dyDescent="0.25">
      <c r="O61" s="23" t="s">
        <v>36</v>
      </c>
      <c r="P61" s="1">
        <v>7</v>
      </c>
      <c r="Q61" s="1">
        <v>5</v>
      </c>
      <c r="R61" s="1">
        <f>P61-Q61</f>
        <v>2</v>
      </c>
      <c r="S61">
        <f>R61/R62</f>
        <v>0.5</v>
      </c>
      <c r="T61" s="1">
        <f>S61*R61</f>
        <v>1</v>
      </c>
    </row>
    <row r="62" spans="12:20" x14ac:dyDescent="0.25">
      <c r="R62" s="1">
        <f>SUM(R59:R61)</f>
        <v>4</v>
      </c>
    </row>
    <row r="63" spans="12:20" x14ac:dyDescent="0.25">
      <c r="L63" s="33" t="s">
        <v>41</v>
      </c>
      <c r="M63" s="92" t="s">
        <v>231</v>
      </c>
      <c r="P63" s="92" t="s">
        <v>230</v>
      </c>
      <c r="Q63" s="92" t="s">
        <v>75</v>
      </c>
      <c r="R63" s="92" t="s">
        <v>108</v>
      </c>
      <c r="S63" s="92" t="s">
        <v>233</v>
      </c>
      <c r="T63" s="92" t="s">
        <v>232</v>
      </c>
    </row>
    <row r="64" spans="12:20" x14ac:dyDescent="0.25">
      <c r="M64" s="1">
        <v>3</v>
      </c>
      <c r="O64" s="23" t="s">
        <v>36</v>
      </c>
      <c r="P64" s="1">
        <v>7</v>
      </c>
      <c r="Q64" s="1">
        <v>6</v>
      </c>
      <c r="R64" s="1">
        <f>P64-Q64</f>
        <v>1</v>
      </c>
      <c r="S64">
        <f>R64/R65</f>
        <v>1</v>
      </c>
      <c r="T64" s="1">
        <f>S64*R64</f>
        <v>1</v>
      </c>
    </row>
    <row r="65" spans="18:18" x14ac:dyDescent="0.25">
      <c r="R65" s="1">
        <f>SUM(R63:R64)</f>
        <v>1</v>
      </c>
    </row>
  </sheetData>
  <mergeCells count="6">
    <mergeCell ref="AE1:AG1"/>
    <mergeCell ref="AB24:AC24"/>
    <mergeCell ref="D1:F1"/>
    <mergeCell ref="I1:J1"/>
    <mergeCell ref="L1:W1"/>
    <mergeCell ref="Y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424-EC6C-44B0-8123-0C2AF34A1CFD}">
  <dimension ref="A1:CB65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63"/>
      <c r="BF4" s="62"/>
      <c r="BG4" s="62"/>
      <c r="BH4" s="62"/>
      <c r="BI4" s="62"/>
      <c r="BJ4" s="62"/>
      <c r="BK4" s="64"/>
      <c r="BL4" s="63"/>
      <c r="BM4" s="63"/>
      <c r="BN4" s="63"/>
      <c r="BO4" s="63"/>
      <c r="BP4" s="63"/>
      <c r="BQ4" s="63"/>
      <c r="BR4" s="63"/>
      <c r="BS4" s="64"/>
      <c r="BT4" s="64"/>
      <c r="BU4" s="64"/>
      <c r="BV4" s="64"/>
      <c r="BW4" s="64"/>
      <c r="BX4" s="65"/>
      <c r="BY4" s="66"/>
      <c r="BZ4" s="66"/>
      <c r="CA4" s="66"/>
      <c r="CB4" s="66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99</v>
      </c>
      <c r="Z11" s="43" t="s">
        <v>95</v>
      </c>
      <c r="AA11" s="43" t="s">
        <v>93</v>
      </c>
      <c r="AB11" s="43" t="s">
        <v>97</v>
      </c>
      <c r="AC11" s="43" t="s">
        <v>96</v>
      </c>
      <c r="AD11" s="43" t="s">
        <v>94</v>
      </c>
      <c r="AE11" s="43"/>
      <c r="AF11" s="43"/>
      <c r="AG11" s="43" t="s">
        <v>98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94</v>
      </c>
      <c r="AG19" s="43"/>
      <c r="AH19" s="43"/>
      <c r="AI19" s="43"/>
      <c r="AJ19" s="43" t="s">
        <v>96</v>
      </c>
      <c r="AK19" s="43" t="s">
        <v>99</v>
      </c>
      <c r="AL19" s="43" t="s">
        <v>97</v>
      </c>
      <c r="AM19" s="43"/>
      <c r="AN19" s="43"/>
      <c r="AO19" s="43" t="s">
        <v>98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7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17" t="s">
        <v>33</v>
      </c>
      <c r="N25" s="11" t="s">
        <v>30</v>
      </c>
      <c r="O25" s="29" t="s">
        <v>39</v>
      </c>
      <c r="P25" s="33" t="s">
        <v>41</v>
      </c>
      <c r="Q25" s="23" t="s">
        <v>36</v>
      </c>
      <c r="R25" s="15" t="s">
        <v>31</v>
      </c>
      <c r="S25" s="24" t="s">
        <v>29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7" t="s">
        <v>33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23" t="s">
        <v>36</v>
      </c>
      <c r="P27" s="24" t="s">
        <v>29</v>
      </c>
      <c r="Q27" s="29" t="s">
        <v>39</v>
      </c>
      <c r="R27" s="17" t="s">
        <v>33</v>
      </c>
      <c r="S27" s="33" t="s">
        <v>41</v>
      </c>
      <c r="AM27" s="43" t="s">
        <v>95</v>
      </c>
      <c r="AN27" s="43" t="s">
        <v>107</v>
      </c>
      <c r="AO27" s="43"/>
      <c r="AP27" s="43"/>
      <c r="AQ27" s="43"/>
      <c r="AR27" s="43"/>
      <c r="AS27" s="43" t="s">
        <v>97</v>
      </c>
      <c r="AT27" s="43" t="s">
        <v>94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54"/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54"/>
      <c r="N29" s="54"/>
      <c r="O29" s="15" t="s">
        <v>31</v>
      </c>
      <c r="P29" s="54"/>
      <c r="Q29" s="24" t="s">
        <v>29</v>
      </c>
      <c r="R29" s="54"/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54"/>
      <c r="P30" s="54"/>
      <c r="Q30" s="54"/>
      <c r="R30" s="54"/>
      <c r="S30" s="54"/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54"/>
      <c r="P31" s="54"/>
      <c r="Q31" s="54"/>
      <c r="R31" s="54"/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33</v>
      </c>
      <c r="N34" s="4" t="s">
        <v>41</v>
      </c>
      <c r="O34" s="4" t="s">
        <v>33</v>
      </c>
      <c r="P34" s="4" t="s">
        <v>33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4</v>
      </c>
      <c r="O35" s="69">
        <v>2</v>
      </c>
      <c r="P35" s="67">
        <v>4</v>
      </c>
      <c r="Q35" s="1">
        <v>1</v>
      </c>
      <c r="R35" t="s">
        <v>33</v>
      </c>
      <c r="S35" s="1">
        <v>1</v>
      </c>
      <c r="T35" s="67">
        <v>4</v>
      </c>
      <c r="U35" t="s">
        <v>131</v>
      </c>
      <c r="AU35" t="s">
        <v>107</v>
      </c>
    </row>
    <row r="36" spans="13:73" x14ac:dyDescent="0.25">
      <c r="M36" s="1">
        <v>2</v>
      </c>
      <c r="N36" s="1">
        <v>7</v>
      </c>
      <c r="O36" s="68">
        <v>3</v>
      </c>
      <c r="P36" s="1"/>
      <c r="Q36" s="69">
        <v>2</v>
      </c>
      <c r="R36" t="s">
        <v>39</v>
      </c>
      <c r="S36" s="67">
        <v>4</v>
      </c>
      <c r="T36" s="69">
        <v>2</v>
      </c>
      <c r="U36" t="s">
        <v>132</v>
      </c>
      <c r="BE36" s="1">
        <v>32</v>
      </c>
      <c r="BP36" s="1">
        <v>43</v>
      </c>
    </row>
    <row r="37" spans="13:73" x14ac:dyDescent="0.25">
      <c r="M37" s="1">
        <v>3</v>
      </c>
      <c r="N37" s="1"/>
      <c r="O37" s="68">
        <v>5</v>
      </c>
      <c r="P37" s="1"/>
      <c r="Q37" s="68">
        <v>3</v>
      </c>
      <c r="S37" s="1">
        <v>6</v>
      </c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5</v>
      </c>
      <c r="N38" s="1"/>
      <c r="O38" s="1">
        <v>7</v>
      </c>
      <c r="P38" s="1"/>
      <c r="Q38" s="68">
        <v>5</v>
      </c>
      <c r="S38" s="1">
        <v>7</v>
      </c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6</v>
      </c>
      <c r="N39" s="1"/>
      <c r="P39" s="1"/>
      <c r="Q39" s="1">
        <v>6</v>
      </c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>
        <v>7</v>
      </c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</row>
    <row r="43" spans="13:73" x14ac:dyDescent="0.25">
      <c r="M43" t="s">
        <v>116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133</v>
      </c>
      <c r="P45" t="s">
        <v>149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117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118</v>
      </c>
      <c r="N49" s="70"/>
      <c r="O49" s="70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</row>
    <row r="51" spans="13:80" x14ac:dyDescent="0.25">
      <c r="M51" t="s">
        <v>140</v>
      </c>
    </row>
    <row r="52" spans="13:80" x14ac:dyDescent="0.25">
      <c r="M52" s="75" t="s">
        <v>120</v>
      </c>
      <c r="N52" s="71"/>
      <c r="O52" s="71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113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134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X58" t="s">
        <v>96</v>
      </c>
    </row>
    <row r="59" spans="13:80" x14ac:dyDescent="0.25">
      <c r="M59" t="s">
        <v>123</v>
      </c>
    </row>
    <row r="60" spans="13:80" x14ac:dyDescent="0.25">
      <c r="M60" t="s">
        <v>124</v>
      </c>
    </row>
    <row r="61" spans="13:80" x14ac:dyDescent="0.25">
      <c r="M61" s="72" t="s">
        <v>129</v>
      </c>
      <c r="N61" s="72"/>
      <c r="O61" s="72"/>
    </row>
    <row r="62" spans="13:80" x14ac:dyDescent="0.25">
      <c r="M62" s="43" t="s">
        <v>135</v>
      </c>
    </row>
    <row r="63" spans="13:80" x14ac:dyDescent="0.25">
      <c r="M63" t="s">
        <v>127</v>
      </c>
    </row>
    <row r="64" spans="13:80" x14ac:dyDescent="0.25">
      <c r="M64" t="s">
        <v>126</v>
      </c>
    </row>
    <row r="65" spans="13:13" x14ac:dyDescent="0.25">
      <c r="M65" t="s">
        <v>128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43F8-AC9E-4919-A415-F4EB959225A5}">
  <dimension ref="A1:CB81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58"/>
      <c r="BF4" s="62"/>
      <c r="BG4" s="62"/>
      <c r="BH4" s="62"/>
      <c r="BI4" s="62"/>
      <c r="BJ4" s="62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98</v>
      </c>
      <c r="Z11" s="43" t="s">
        <v>99</v>
      </c>
      <c r="AA11" s="43" t="s">
        <v>94</v>
      </c>
      <c r="AB11" s="43" t="s">
        <v>95</v>
      </c>
      <c r="AC11" s="43" t="s">
        <v>93</v>
      </c>
      <c r="AD11" s="43" t="s">
        <v>97</v>
      </c>
      <c r="AE11" s="43"/>
      <c r="AF11" s="43"/>
      <c r="AG11" s="43" t="s">
        <v>96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93</v>
      </c>
      <c r="AK19" s="43" t="s">
        <v>96</v>
      </c>
      <c r="AL19" s="43" t="s">
        <v>98</v>
      </c>
      <c r="AM19" s="43"/>
      <c r="AN19" s="43"/>
      <c r="AO19" s="43" t="s">
        <v>95</v>
      </c>
      <c r="AP19" s="43"/>
      <c r="AQ19" s="43"/>
      <c r="AR19" s="43" t="s">
        <v>99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6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24" t="s">
        <v>29</v>
      </c>
      <c r="N25" s="15" t="s">
        <v>31</v>
      </c>
      <c r="O25" s="23" t="s">
        <v>36</v>
      </c>
      <c r="P25" s="17" t="s">
        <v>33</v>
      </c>
      <c r="Q25" s="11" t="s">
        <v>30</v>
      </c>
      <c r="R25" s="33" t="s">
        <v>41</v>
      </c>
      <c r="S25" s="29" t="s">
        <v>39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7" t="s">
        <v>33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33" t="s">
        <v>41</v>
      </c>
      <c r="N27" s="17" t="s">
        <v>33</v>
      </c>
      <c r="O27" s="29" t="s">
        <v>39</v>
      </c>
      <c r="P27" s="23" t="s">
        <v>36</v>
      </c>
      <c r="Q27" s="15" t="s">
        <v>31</v>
      </c>
      <c r="R27" s="15" t="s">
        <v>31</v>
      </c>
      <c r="S27" s="24" t="s">
        <v>29</v>
      </c>
      <c r="AM27" s="43" t="s">
        <v>99</v>
      </c>
      <c r="AN27" s="43" t="s">
        <v>96</v>
      </c>
      <c r="AO27" s="43"/>
      <c r="AP27" s="43"/>
      <c r="AQ27" s="43"/>
      <c r="AR27" s="43"/>
      <c r="AS27" s="43" t="s">
        <v>94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95</v>
      </c>
    </row>
    <row r="28" spans="1:62" x14ac:dyDescent="0.25">
      <c r="L28" s="14">
        <v>5</v>
      </c>
      <c r="M28" s="17" t="s">
        <v>33</v>
      </c>
      <c r="N28" s="24" t="s">
        <v>29</v>
      </c>
      <c r="O28" s="17" t="s">
        <v>33</v>
      </c>
      <c r="P28" s="15" t="s">
        <v>31</v>
      </c>
      <c r="Q28" s="24" t="s">
        <v>29</v>
      </c>
      <c r="R28" s="17" t="s">
        <v>33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23" t="s">
        <v>36</v>
      </c>
      <c r="N29" s="29" t="s">
        <v>39</v>
      </c>
      <c r="O29" s="24" t="s">
        <v>29</v>
      </c>
      <c r="P29" s="24" t="s">
        <v>29</v>
      </c>
      <c r="Q29" s="23" t="s">
        <v>36</v>
      </c>
      <c r="R29" s="29" t="s">
        <v>39</v>
      </c>
      <c r="S29" s="33" t="s">
        <v>41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15" t="s">
        <v>31</v>
      </c>
      <c r="N30" s="54"/>
      <c r="O30" s="15" t="s">
        <v>31</v>
      </c>
      <c r="P30" s="54"/>
      <c r="Q30" s="54"/>
      <c r="R30" s="54"/>
      <c r="S30" s="15" t="s">
        <v>31</v>
      </c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9" t="s">
        <v>39</v>
      </c>
      <c r="N31" s="54"/>
      <c r="O31" s="33" t="s">
        <v>41</v>
      </c>
      <c r="P31" s="54"/>
      <c r="Q31" s="54"/>
      <c r="R31" s="54"/>
      <c r="S31" s="23" t="s">
        <v>36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41</v>
      </c>
      <c r="O34" s="4" t="s">
        <v>29</v>
      </c>
      <c r="P34" s="4" t="s">
        <v>29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1</v>
      </c>
      <c r="O35" s="68">
        <v>2</v>
      </c>
      <c r="P35" s="67">
        <v>6</v>
      </c>
      <c r="Q35" s="68">
        <v>2</v>
      </c>
      <c r="R35" t="s">
        <v>29</v>
      </c>
      <c r="S35" s="1">
        <v>4</v>
      </c>
      <c r="T35" s="67">
        <v>6</v>
      </c>
      <c r="U35" t="s">
        <v>148</v>
      </c>
      <c r="AU35" s="43" t="s">
        <v>95</v>
      </c>
      <c r="AV35" s="43"/>
      <c r="AW35" s="43"/>
      <c r="AX35" s="43"/>
      <c r="AY35" s="43"/>
      <c r="AZ35" s="43"/>
      <c r="BA35" s="43"/>
      <c r="BB35" s="43" t="s">
        <v>98</v>
      </c>
      <c r="BC35" s="43"/>
      <c r="BD35" s="43"/>
      <c r="BE35" s="43"/>
      <c r="BF35" s="43"/>
      <c r="BG35" s="43" t="s">
        <v>99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3</v>
      </c>
      <c r="O36" s="69">
        <v>5</v>
      </c>
      <c r="P36" s="1"/>
      <c r="Q36" s="1">
        <v>4</v>
      </c>
      <c r="R36" t="s">
        <v>39</v>
      </c>
      <c r="S36" s="1">
        <v>5</v>
      </c>
      <c r="T36" s="69">
        <v>5</v>
      </c>
      <c r="U36" t="s">
        <v>165</v>
      </c>
      <c r="BE36" s="1">
        <v>32</v>
      </c>
      <c r="BP36" s="1">
        <v>43</v>
      </c>
    </row>
    <row r="37" spans="13:73" x14ac:dyDescent="0.25">
      <c r="M37" s="1">
        <v>3</v>
      </c>
      <c r="N37" s="1">
        <v>6</v>
      </c>
      <c r="O37" s="1"/>
      <c r="P37" s="1"/>
      <c r="Q37" s="69">
        <v>5</v>
      </c>
      <c r="S37" s="1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  <c r="BJ37" s="57" t="s">
        <v>90</v>
      </c>
      <c r="BK37" s="56" t="s">
        <v>90</v>
      </c>
      <c r="BL37" s="56" t="s">
        <v>90</v>
      </c>
      <c r="BM37" s="56" t="s">
        <v>90</v>
      </c>
      <c r="BN37" s="56" t="s">
        <v>90</v>
      </c>
      <c r="BO37" s="56" t="s">
        <v>90</v>
      </c>
      <c r="BP37" s="56" t="s">
        <v>90</v>
      </c>
    </row>
    <row r="38" spans="13:73" x14ac:dyDescent="0.25">
      <c r="M38" s="1">
        <v>4</v>
      </c>
      <c r="N38" s="1">
        <v>7</v>
      </c>
      <c r="O38" s="1"/>
      <c r="P38" s="1"/>
      <c r="Q38" s="1"/>
      <c r="S38" t="s">
        <v>147</v>
      </c>
      <c r="BE38" s="56" t="s">
        <v>79</v>
      </c>
      <c r="BI38" s="56" t="s">
        <v>79</v>
      </c>
      <c r="BK38" s="56" t="s">
        <v>79</v>
      </c>
      <c r="BL38" s="57" t="s">
        <v>79</v>
      </c>
      <c r="BM38" s="56" t="s">
        <v>79</v>
      </c>
      <c r="BN38" s="56" t="s">
        <v>79</v>
      </c>
      <c r="BO38" s="56" t="s">
        <v>79</v>
      </c>
      <c r="BP38" s="56" t="s">
        <v>79</v>
      </c>
    </row>
    <row r="39" spans="13:73" ht="15.75" thickBot="1" x14ac:dyDescent="0.3">
      <c r="M39" s="1">
        <v>5</v>
      </c>
      <c r="N39" s="1"/>
      <c r="P39" s="1"/>
      <c r="Q39" s="1"/>
      <c r="R39" s="4" t="s">
        <v>14</v>
      </c>
      <c r="S39" s="4" t="s">
        <v>36</v>
      </c>
      <c r="BE39" s="56" t="s">
        <v>73</v>
      </c>
      <c r="BI39" s="56" t="s">
        <v>73</v>
      </c>
      <c r="BK39" s="56" t="s">
        <v>73</v>
      </c>
      <c r="BM39" s="57" t="s">
        <v>73</v>
      </c>
      <c r="BN39" s="57" t="s">
        <v>73</v>
      </c>
      <c r="BO39" s="57" t="s">
        <v>73</v>
      </c>
      <c r="BP39" s="56" t="s">
        <v>73</v>
      </c>
    </row>
    <row r="40" spans="13:73" x14ac:dyDescent="0.25">
      <c r="M40" s="1">
        <v>7</v>
      </c>
      <c r="N40" s="1"/>
      <c r="P40" s="1"/>
      <c r="Q40" s="1"/>
      <c r="R40" t="s">
        <v>29</v>
      </c>
      <c r="S40">
        <v>2</v>
      </c>
      <c r="BE40" s="56" t="s">
        <v>70</v>
      </c>
      <c r="BI40" s="56" t="s">
        <v>70</v>
      </c>
      <c r="BK40" s="57" t="s">
        <v>70</v>
      </c>
      <c r="BP40" s="56" t="s">
        <v>70</v>
      </c>
    </row>
    <row r="41" spans="13:73" x14ac:dyDescent="0.25">
      <c r="R41" t="s">
        <v>36</v>
      </c>
      <c r="S41" s="72">
        <v>6</v>
      </c>
      <c r="BE41" t="s">
        <v>71</v>
      </c>
      <c r="BI41" t="s">
        <v>71</v>
      </c>
      <c r="BK41" t="s">
        <v>71</v>
      </c>
      <c r="BP41" t="s">
        <v>71</v>
      </c>
    </row>
    <row r="42" spans="13:73" x14ac:dyDescent="0.25">
      <c r="M42" s="43" t="s">
        <v>110</v>
      </c>
      <c r="BE42" t="s">
        <v>75</v>
      </c>
      <c r="BI42" t="s">
        <v>75</v>
      </c>
      <c r="BK42" s="59" t="s">
        <v>76</v>
      </c>
      <c r="BL42" t="s">
        <v>75</v>
      </c>
      <c r="BM42" t="s">
        <v>75</v>
      </c>
      <c r="BN42" t="s">
        <v>75</v>
      </c>
      <c r="BO42" t="s">
        <v>75</v>
      </c>
      <c r="BP42" t="s">
        <v>75</v>
      </c>
    </row>
    <row r="43" spans="13:73" x14ac:dyDescent="0.25">
      <c r="M43" t="s">
        <v>136</v>
      </c>
      <c r="BE43" s="43" t="s">
        <v>163</v>
      </c>
      <c r="BF43" s="43"/>
      <c r="BG43" s="43"/>
      <c r="BH43" s="43"/>
      <c r="BI43" s="43" t="s">
        <v>93</v>
      </c>
      <c r="BJ43" s="43"/>
      <c r="BK43" s="43"/>
      <c r="BL43" s="43"/>
      <c r="BM43" s="43"/>
      <c r="BN43" s="43"/>
      <c r="BO43" s="43"/>
      <c r="BP43" s="43" t="s">
        <v>94</v>
      </c>
      <c r="BQ43" s="43"/>
      <c r="BR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133</v>
      </c>
      <c r="P45" t="s">
        <v>158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6" t="s">
        <v>90</v>
      </c>
      <c r="BR45" s="56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Q46" s="56" t="s">
        <v>80</v>
      </c>
      <c r="BR46" s="57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Q47" s="57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118</v>
      </c>
      <c r="N49" s="70"/>
      <c r="O49" s="70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</row>
    <row r="51" spans="13:80" x14ac:dyDescent="0.25">
      <c r="M51" t="s">
        <v>159</v>
      </c>
    </row>
    <row r="52" spans="13:80" x14ac:dyDescent="0.25">
      <c r="M52" t="s">
        <v>160</v>
      </c>
    </row>
    <row r="53" spans="13:80" x14ac:dyDescent="0.25">
      <c r="M53" t="s">
        <v>161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141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t="s">
        <v>142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162</v>
      </c>
      <c r="BX56" s="56" t="s">
        <v>70</v>
      </c>
    </row>
    <row r="57" spans="13:80" x14ac:dyDescent="0.25">
      <c r="M57" s="74" t="s">
        <v>144</v>
      </c>
      <c r="N57" s="73"/>
      <c r="BX57" t="s">
        <v>71</v>
      </c>
    </row>
    <row r="58" spans="13:80" x14ac:dyDescent="0.25">
      <c r="M58" t="s">
        <v>145</v>
      </c>
      <c r="BX58" t="s">
        <v>72</v>
      </c>
    </row>
    <row r="59" spans="13:80" x14ac:dyDescent="0.25">
      <c r="M59" t="s">
        <v>146</v>
      </c>
      <c r="BV59" t="s">
        <v>75</v>
      </c>
      <c r="BW59" t="s">
        <v>75</v>
      </c>
      <c r="BX59" t="s">
        <v>75</v>
      </c>
    </row>
    <row r="60" spans="13:80" x14ac:dyDescent="0.25">
      <c r="M60" t="s">
        <v>141</v>
      </c>
    </row>
    <row r="61" spans="13:80" x14ac:dyDescent="0.25">
      <c r="M61" t="s">
        <v>142</v>
      </c>
    </row>
    <row r="62" spans="13:80" x14ac:dyDescent="0.25">
      <c r="M62" t="s">
        <v>143</v>
      </c>
    </row>
    <row r="69" spans="13:13" x14ac:dyDescent="0.25">
      <c r="M69" s="43" t="s">
        <v>119</v>
      </c>
    </row>
    <row r="70" spans="13:13" x14ac:dyDescent="0.25">
      <c r="M70" t="s">
        <v>113</v>
      </c>
    </row>
    <row r="71" spans="13:13" x14ac:dyDescent="0.25">
      <c r="M71" s="43" t="s">
        <v>121</v>
      </c>
    </row>
    <row r="72" spans="13:13" x14ac:dyDescent="0.25">
      <c r="M72" t="s">
        <v>134</v>
      </c>
    </row>
    <row r="73" spans="13:13" x14ac:dyDescent="0.25">
      <c r="M73" s="43" t="s">
        <v>125</v>
      </c>
    </row>
    <row r="74" spans="13:13" x14ac:dyDescent="0.25">
      <c r="M74" t="s">
        <v>122</v>
      </c>
    </row>
    <row r="75" spans="13:13" x14ac:dyDescent="0.25">
      <c r="M75" t="s">
        <v>123</v>
      </c>
    </row>
    <row r="76" spans="13:13" x14ac:dyDescent="0.25">
      <c r="M76" t="s">
        <v>124</v>
      </c>
    </row>
    <row r="77" spans="13:13" x14ac:dyDescent="0.25">
      <c r="M77" s="72" t="s">
        <v>129</v>
      </c>
    </row>
    <row r="78" spans="13:13" x14ac:dyDescent="0.25">
      <c r="M78" s="43" t="s">
        <v>135</v>
      </c>
    </row>
    <row r="79" spans="13:13" x14ac:dyDescent="0.25">
      <c r="M79" t="s">
        <v>127</v>
      </c>
    </row>
    <row r="80" spans="13:13" x14ac:dyDescent="0.25">
      <c r="M80" t="s">
        <v>126</v>
      </c>
    </row>
    <row r="81" spans="13:13" x14ac:dyDescent="0.25">
      <c r="M81" t="s">
        <v>128</v>
      </c>
    </row>
  </sheetData>
  <mergeCells count="4">
    <mergeCell ref="D1:F1"/>
    <mergeCell ref="I1:J1"/>
    <mergeCell ref="L1:W1"/>
    <mergeCell ref="T34:V3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CB6-B044-421E-9631-3BCC1B4B2BA2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94</v>
      </c>
      <c r="Z11" s="43" t="s">
        <v>93</v>
      </c>
      <c r="AA11" s="43" t="s">
        <v>98</v>
      </c>
      <c r="AB11" s="43" t="s">
        <v>96</v>
      </c>
      <c r="AC11" s="43" t="s">
        <v>95</v>
      </c>
      <c r="AD11" s="43" t="s">
        <v>97</v>
      </c>
      <c r="AE11" s="43"/>
      <c r="AF11" s="43"/>
      <c r="AG11" s="43" t="s">
        <v>99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95</v>
      </c>
      <c r="AK19" s="43" t="s">
        <v>93</v>
      </c>
      <c r="AL19" s="43" t="s">
        <v>94</v>
      </c>
      <c r="AM19" s="43"/>
      <c r="AN19" s="43"/>
      <c r="AO19" s="43" t="s">
        <v>99</v>
      </c>
      <c r="AP19" s="43"/>
      <c r="AQ19" s="43"/>
      <c r="AR19" s="43" t="s">
        <v>96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4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33" t="s">
        <v>41</v>
      </c>
      <c r="N25" s="24" t="s">
        <v>29</v>
      </c>
      <c r="O25" s="23" t="s">
        <v>36</v>
      </c>
      <c r="P25" s="11" t="s">
        <v>30</v>
      </c>
      <c r="Q25" s="17" t="s">
        <v>33</v>
      </c>
      <c r="R25" s="29" t="s">
        <v>39</v>
      </c>
      <c r="S25" s="15" t="s">
        <v>31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7" t="s">
        <v>33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24" t="s">
        <v>29</v>
      </c>
      <c r="N27" s="15" t="s">
        <v>31</v>
      </c>
      <c r="O27" s="29" t="s">
        <v>39</v>
      </c>
      <c r="P27" s="29" t="s">
        <v>39</v>
      </c>
      <c r="Q27" s="23" t="s">
        <v>36</v>
      </c>
      <c r="R27" s="33" t="s">
        <v>41</v>
      </c>
      <c r="S27" s="17" t="s">
        <v>33</v>
      </c>
      <c r="AM27" s="43" t="s">
        <v>96</v>
      </c>
      <c r="AN27" s="43" t="s">
        <v>98</v>
      </c>
      <c r="AO27" s="43"/>
      <c r="AP27" s="43"/>
      <c r="AQ27" s="43"/>
      <c r="AR27" s="43"/>
      <c r="AS27" s="43" t="s">
        <v>99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17" t="s">
        <v>33</v>
      </c>
      <c r="N28" s="17" t="s">
        <v>33</v>
      </c>
      <c r="O28" s="17" t="s">
        <v>33</v>
      </c>
      <c r="P28" s="15" t="s">
        <v>31</v>
      </c>
      <c r="Q28" s="15" t="s">
        <v>31</v>
      </c>
      <c r="R28" s="17" t="s">
        <v>33</v>
      </c>
      <c r="S28" s="24" t="s">
        <v>29</v>
      </c>
      <c r="AU28" s="1">
        <v>22</v>
      </c>
      <c r="BJ28" s="1">
        <v>37</v>
      </c>
    </row>
    <row r="29" spans="1:62" x14ac:dyDescent="0.25">
      <c r="L29" s="14">
        <v>6</v>
      </c>
      <c r="M29" s="15" t="s">
        <v>31</v>
      </c>
      <c r="N29" s="33" t="s">
        <v>41</v>
      </c>
      <c r="O29" s="24" t="s">
        <v>29</v>
      </c>
      <c r="P29" s="23" t="s">
        <v>36</v>
      </c>
      <c r="Q29" s="29" t="s">
        <v>39</v>
      </c>
      <c r="R29" s="23" t="s">
        <v>36</v>
      </c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15" t="s">
        <v>31</v>
      </c>
      <c r="P30" s="54"/>
      <c r="Q30" s="54"/>
      <c r="R30" s="15" t="s">
        <v>31</v>
      </c>
      <c r="S30" s="54"/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33" t="s">
        <v>41</v>
      </c>
      <c r="P31" s="54"/>
      <c r="Q31" s="54"/>
      <c r="R31" s="24" t="s">
        <v>29</v>
      </c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98</v>
      </c>
      <c r="AV35" s="43"/>
      <c r="AW35" s="43"/>
      <c r="AX35" s="43"/>
      <c r="AY35" s="43"/>
      <c r="AZ35" s="43"/>
      <c r="BA35" s="43"/>
      <c r="BB35" s="43" t="s">
        <v>96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79</v>
      </c>
      <c r="BI38" s="56" t="s">
        <v>79</v>
      </c>
    </row>
    <row r="39" spans="13:73" x14ac:dyDescent="0.25">
      <c r="M39" s="1">
        <v>7</v>
      </c>
      <c r="N39" s="1"/>
      <c r="P39" s="1"/>
      <c r="Q39" s="76"/>
      <c r="BE39" s="56" t="s">
        <v>73</v>
      </c>
      <c r="BI39" s="56" t="s">
        <v>73</v>
      </c>
    </row>
    <row r="40" spans="13:73" x14ac:dyDescent="0.25">
      <c r="M40" s="1"/>
      <c r="N40" s="1"/>
      <c r="P40" s="1"/>
      <c r="Q40" s="1"/>
      <c r="BE40" s="56" t="s">
        <v>70</v>
      </c>
      <c r="BI40" s="56" t="s">
        <v>70</v>
      </c>
    </row>
    <row r="41" spans="13:73" x14ac:dyDescent="0.25">
      <c r="BE41" t="s">
        <v>71</v>
      </c>
      <c r="BI41" s="82" t="s">
        <v>166</v>
      </c>
    </row>
    <row r="42" spans="13:73" x14ac:dyDescent="0.25">
      <c r="M42" s="43" t="s">
        <v>110</v>
      </c>
      <c r="BE42" t="s">
        <v>75</v>
      </c>
      <c r="BF42" s="43"/>
      <c r="BG42" s="43"/>
      <c r="BH42" s="43"/>
      <c r="BI42" s="82" t="s">
        <v>167</v>
      </c>
    </row>
    <row r="43" spans="13:73" x14ac:dyDescent="0.25">
      <c r="M43" t="s">
        <v>136</v>
      </c>
      <c r="BE43" s="43" t="s">
        <v>95</v>
      </c>
      <c r="BI43" s="43" t="s">
        <v>94</v>
      </c>
      <c r="BL43" s="43"/>
      <c r="BM43" s="43"/>
      <c r="BN43" s="43"/>
      <c r="BO43" s="43"/>
      <c r="BP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137</v>
      </c>
      <c r="P45" t="s">
        <v>150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7" t="s">
        <v>90</v>
      </c>
      <c r="BR45" s="57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139</v>
      </c>
      <c r="N49" s="70"/>
      <c r="O49" s="70"/>
      <c r="P49" s="79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L50" t="s">
        <v>164</v>
      </c>
      <c r="BU50" t="s">
        <v>75</v>
      </c>
    </row>
    <row r="51" spans="13:80" x14ac:dyDescent="0.25">
      <c r="M51" t="s">
        <v>154</v>
      </c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</row>
    <row r="52" spans="13:80" x14ac:dyDescent="0.25">
      <c r="M52" s="75" t="s">
        <v>153</v>
      </c>
      <c r="N52" s="78"/>
      <c r="O52" s="78"/>
    </row>
    <row r="53" spans="13:80" x14ac:dyDescent="0.25">
      <c r="M53" s="43" t="s">
        <v>119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155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s="43" t="s">
        <v>121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151</v>
      </c>
      <c r="BX56" s="56" t="s">
        <v>70</v>
      </c>
    </row>
    <row r="57" spans="13:80" x14ac:dyDescent="0.25">
      <c r="M57" s="43" t="s">
        <v>125</v>
      </c>
    </row>
    <row r="58" spans="13:80" x14ac:dyDescent="0.25">
      <c r="M58" t="s">
        <v>122</v>
      </c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8E2-1914-4029-BF35-298277AE4366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C2" t="s">
        <v>87</v>
      </c>
      <c r="AF2" t="s">
        <v>168</v>
      </c>
      <c r="AM2" t="s">
        <v>86</v>
      </c>
      <c r="AU2" t="s">
        <v>85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40" t="s">
        <v>33</v>
      </c>
      <c r="Z3" s="40" t="s">
        <v>29</v>
      </c>
      <c r="AA3" s="40" t="s">
        <v>30</v>
      </c>
      <c r="AB3" s="40" t="s">
        <v>39</v>
      </c>
      <c r="AC3" s="40" t="s">
        <v>31</v>
      </c>
      <c r="AD3" s="40" t="s">
        <v>36</v>
      </c>
      <c r="AE3" s="40" t="s">
        <v>28</v>
      </c>
      <c r="AF3" s="40" t="s">
        <v>39</v>
      </c>
      <c r="AG3" s="40" t="s">
        <v>41</v>
      </c>
      <c r="AH3" s="40" t="s">
        <v>28</v>
      </c>
      <c r="AI3" s="40" t="s">
        <v>30</v>
      </c>
      <c r="AJ3" s="40" t="s">
        <v>33</v>
      </c>
      <c r="AK3" s="40" t="s">
        <v>31</v>
      </c>
      <c r="AL3" s="40" t="s">
        <v>36</v>
      </c>
      <c r="AM3" s="40" t="s">
        <v>36</v>
      </c>
      <c r="AN3" s="40" t="s">
        <v>39</v>
      </c>
      <c r="AO3" s="40" t="s">
        <v>29</v>
      </c>
      <c r="AP3" s="40" t="s">
        <v>28</v>
      </c>
      <c r="AQ3" s="40" t="s">
        <v>30</v>
      </c>
      <c r="AR3" s="40" t="s">
        <v>41</v>
      </c>
      <c r="AS3" s="40" t="s">
        <v>31</v>
      </c>
      <c r="AT3" s="40" t="s">
        <v>29</v>
      </c>
      <c r="AU3" s="40" t="s">
        <v>36</v>
      </c>
      <c r="AV3" s="40" t="s">
        <v>30</v>
      </c>
      <c r="AW3" s="40" t="s">
        <v>33</v>
      </c>
      <c r="AX3" s="40" t="s">
        <v>28</v>
      </c>
      <c r="AY3" s="40" t="s">
        <v>33</v>
      </c>
      <c r="AZ3" s="40" t="s">
        <v>31</v>
      </c>
      <c r="BA3" s="40" t="s">
        <v>41</v>
      </c>
      <c r="BB3" s="40" t="s">
        <v>29</v>
      </c>
      <c r="BC3" s="40" t="s">
        <v>33</v>
      </c>
      <c r="BD3" s="40" t="s">
        <v>31</v>
      </c>
      <c r="BE3" s="40" t="s">
        <v>36</v>
      </c>
      <c r="BF3" s="40" t="s">
        <v>30</v>
      </c>
      <c r="BG3" s="40" t="s">
        <v>39</v>
      </c>
      <c r="BH3" s="40" t="s">
        <v>28</v>
      </c>
      <c r="BI3" s="40" t="s">
        <v>39</v>
      </c>
      <c r="BJ3" s="40" t="s">
        <v>41</v>
      </c>
      <c r="BK3" s="40" t="s">
        <v>36</v>
      </c>
      <c r="BL3" s="40" t="s">
        <v>29</v>
      </c>
      <c r="BM3" s="40" t="s">
        <v>28</v>
      </c>
      <c r="BN3" s="40" t="s">
        <v>33</v>
      </c>
      <c r="BO3" s="40" t="s">
        <v>30</v>
      </c>
      <c r="BP3" s="40" t="s">
        <v>41</v>
      </c>
      <c r="BQ3" s="40" t="s">
        <v>31</v>
      </c>
      <c r="BR3" s="40" t="s">
        <v>39</v>
      </c>
      <c r="BS3" s="40" t="s">
        <v>28</v>
      </c>
      <c r="BT3" s="40" t="s">
        <v>29</v>
      </c>
      <c r="BU3" s="40" t="s">
        <v>41</v>
      </c>
      <c r="BV3" s="40" t="s">
        <v>31</v>
      </c>
      <c r="BW3" s="40" t="s">
        <v>30</v>
      </c>
      <c r="BX3" s="40" t="s">
        <v>36</v>
      </c>
      <c r="BY3" s="40" t="s">
        <v>29</v>
      </c>
      <c r="BZ3" s="40" t="s">
        <v>41</v>
      </c>
      <c r="CA3" s="40" t="s">
        <v>33</v>
      </c>
      <c r="CB3" s="40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96</v>
      </c>
      <c r="Z11" s="43" t="s">
        <v>93</v>
      </c>
      <c r="AA11" s="43" t="s">
        <v>99</v>
      </c>
      <c r="AB11" s="43" t="s">
        <v>97</v>
      </c>
      <c r="AC11" s="43" t="s">
        <v>98</v>
      </c>
      <c r="AD11" s="43" t="s">
        <v>95</v>
      </c>
      <c r="AE11" s="43"/>
      <c r="AF11" s="43"/>
      <c r="AG11" s="43"/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93</v>
      </c>
      <c r="AG19" s="43"/>
      <c r="AH19" s="43"/>
      <c r="AI19" s="43"/>
      <c r="AJ19" s="43" t="s">
        <v>97</v>
      </c>
      <c r="AK19" s="43" t="s">
        <v>96</v>
      </c>
      <c r="AL19" s="43" t="s">
        <v>98</v>
      </c>
      <c r="AM19" s="43"/>
      <c r="AN19" s="43"/>
      <c r="AO19" s="43" t="s">
        <v>94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7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40" t="s">
        <v>30</v>
      </c>
      <c r="N25" s="24" t="s">
        <v>29</v>
      </c>
      <c r="O25" s="29" t="s">
        <v>39</v>
      </c>
      <c r="P25" s="15" t="s">
        <v>31</v>
      </c>
      <c r="Q25" s="40" t="s">
        <v>41</v>
      </c>
      <c r="R25" s="17" t="s">
        <v>33</v>
      </c>
      <c r="S25" s="23" t="s">
        <v>36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7" t="s">
        <v>33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17" t="s">
        <v>33</v>
      </c>
      <c r="P27" s="23" t="s">
        <v>36</v>
      </c>
      <c r="Q27" s="24" t="s">
        <v>29</v>
      </c>
      <c r="R27" s="15" t="s">
        <v>31</v>
      </c>
      <c r="S27" s="40" t="s">
        <v>41</v>
      </c>
      <c r="AM27" s="43" t="s">
        <v>169</v>
      </c>
      <c r="AN27" s="43" t="s">
        <v>95</v>
      </c>
      <c r="AO27" s="43"/>
      <c r="AP27" s="43"/>
      <c r="AQ27" s="43"/>
      <c r="AR27" s="43"/>
      <c r="AS27" s="43" t="s">
        <v>99</v>
      </c>
      <c r="AT27" s="43" t="s">
        <v>98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24" t="s">
        <v>29</v>
      </c>
      <c r="N28" s="17" t="s">
        <v>33</v>
      </c>
      <c r="O28" s="15" t="s">
        <v>31</v>
      </c>
      <c r="P28" s="17" t="s">
        <v>33</v>
      </c>
      <c r="Q28" s="17" t="s">
        <v>33</v>
      </c>
      <c r="R28" s="24" t="s">
        <v>29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40" t="s">
        <v>41</v>
      </c>
      <c r="N29" s="40" t="s">
        <v>41</v>
      </c>
      <c r="O29" s="40" t="s">
        <v>41</v>
      </c>
      <c r="P29" s="24" t="s">
        <v>29</v>
      </c>
      <c r="Q29" s="23" t="s">
        <v>36</v>
      </c>
      <c r="R29" s="29" t="s">
        <v>39</v>
      </c>
      <c r="S29" s="29" t="s">
        <v>39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29" t="s">
        <v>39</v>
      </c>
      <c r="N30" s="15" t="s">
        <v>31</v>
      </c>
      <c r="O30" s="24" t="s">
        <v>29</v>
      </c>
      <c r="P30" s="29" t="s">
        <v>39</v>
      </c>
      <c r="Q30" s="15" t="s">
        <v>31</v>
      </c>
      <c r="R30" s="40" t="s">
        <v>41</v>
      </c>
      <c r="S30" s="15" t="s">
        <v>31</v>
      </c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3" t="s">
        <v>36</v>
      </c>
      <c r="N31" s="23" t="s">
        <v>36</v>
      </c>
      <c r="O31" s="23" t="s">
        <v>36</v>
      </c>
      <c r="P31" s="40" t="s">
        <v>41</v>
      </c>
      <c r="Q31" s="29" t="s">
        <v>39</v>
      </c>
      <c r="R31" s="23" t="s">
        <v>36</v>
      </c>
      <c r="S31" s="24" t="s">
        <v>29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93</v>
      </c>
      <c r="AV35" s="43"/>
      <c r="AW35" s="43"/>
      <c r="AX35" s="43"/>
      <c r="AY35" s="43"/>
      <c r="AZ35" s="43"/>
      <c r="BA35" s="43"/>
      <c r="BB35" s="43" t="s">
        <v>170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  <c r="BP36" s="1">
        <v>43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7</v>
      </c>
      <c r="N39" s="1"/>
      <c r="P39" s="1"/>
      <c r="Q39" s="76"/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/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  <c r="BE42" s="43" t="s">
        <v>171</v>
      </c>
      <c r="BF42" s="43"/>
      <c r="BG42" s="43"/>
      <c r="BH42" s="43"/>
      <c r="BI42" s="43" t="s">
        <v>96</v>
      </c>
      <c r="BJ42" s="43"/>
      <c r="BK42" s="43"/>
      <c r="BL42" s="43"/>
      <c r="BM42" s="43"/>
      <c r="BN42" s="43"/>
      <c r="BO42" s="43"/>
      <c r="BP42" s="43" t="s">
        <v>99</v>
      </c>
    </row>
    <row r="43" spans="13:73" x14ac:dyDescent="0.25">
      <c r="M43" t="s">
        <v>136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137</v>
      </c>
      <c r="P45" t="s">
        <v>150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138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139</v>
      </c>
      <c r="N49" s="70"/>
      <c r="O49" s="70"/>
      <c r="P49" s="79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  <c r="BK50" s="43" t="s">
        <v>99</v>
      </c>
      <c r="BL50" s="43"/>
      <c r="BM50" s="43"/>
      <c r="BN50" s="43"/>
      <c r="BO50" s="43"/>
      <c r="BP50" s="43"/>
      <c r="BQ50" s="43"/>
      <c r="BR50" s="43"/>
      <c r="BS50" s="43"/>
      <c r="BT50" s="43"/>
      <c r="BU50" s="43"/>
    </row>
    <row r="51" spans="13:80" x14ac:dyDescent="0.25">
      <c r="M51" t="s">
        <v>154</v>
      </c>
    </row>
    <row r="52" spans="13:80" x14ac:dyDescent="0.25">
      <c r="M52" s="75" t="s">
        <v>153</v>
      </c>
      <c r="N52" s="78"/>
      <c r="O52" s="78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155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151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V58" s="43"/>
      <c r="BW58" s="43"/>
      <c r="BX58" s="43" t="s">
        <v>96</v>
      </c>
      <c r="BY58" s="43"/>
      <c r="BZ58" s="43"/>
      <c r="CA58" s="43"/>
      <c r="CB58" s="43"/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honeticPr fontId="4" type="noConversion"/>
  <conditionalFormatting sqref="M25">
    <cfRule type="expression" dxfId="361" priority="57" stopIfTrue="1">
      <formula>(M25=$M$3)</formula>
    </cfRule>
    <cfRule type="expression" dxfId="360" priority="58" stopIfTrue="1">
      <formula>(M25=$M$4)</formula>
    </cfRule>
    <cfRule type="expression" dxfId="359" priority="59" stopIfTrue="1">
      <formula>(M25=$M$5)</formula>
    </cfRule>
    <cfRule type="expression" dxfId="358" priority="60" stopIfTrue="1">
      <formula>(M25=$M$6)</formula>
    </cfRule>
    <cfRule type="expression" dxfId="357" priority="61" stopIfTrue="1">
      <formula>(M25=$M$7)</formula>
    </cfRule>
    <cfRule type="expression" dxfId="356" priority="62" stopIfTrue="1">
      <formula>(M25=$M$8)</formula>
    </cfRule>
    <cfRule type="expression" dxfId="355" priority="63" stopIfTrue="1">
      <formula>(M25=$M$9)</formula>
    </cfRule>
    <cfRule type="expression" dxfId="354" priority="64">
      <formula>(M25=$M$10)</formula>
    </cfRule>
  </conditionalFormatting>
  <conditionalFormatting sqref="M29:O29">
    <cfRule type="expression" dxfId="353" priority="22" stopIfTrue="1">
      <formula>(M29=$M$8)</formula>
    </cfRule>
    <cfRule type="expression" dxfId="352" priority="23" stopIfTrue="1">
      <formula>(M29=$M$9)</formula>
    </cfRule>
    <cfRule type="expression" dxfId="351" priority="24">
      <formula>(M29=$M$10)</formula>
    </cfRule>
    <cfRule type="expression" dxfId="350" priority="17" stopIfTrue="1">
      <formula>(M29=$M$3)</formula>
    </cfRule>
    <cfRule type="expression" dxfId="349" priority="18" stopIfTrue="1">
      <formula>(M29=$M$4)</formula>
    </cfRule>
    <cfRule type="expression" dxfId="348" priority="19" stopIfTrue="1">
      <formula>(M29=$M$5)</formula>
    </cfRule>
    <cfRule type="expression" dxfId="347" priority="20" stopIfTrue="1">
      <formula>(M29=$M$6)</formula>
    </cfRule>
    <cfRule type="expression" dxfId="346" priority="21" stopIfTrue="1">
      <formula>(M29=$M$7)</formula>
    </cfRule>
  </conditionalFormatting>
  <conditionalFormatting sqref="P31">
    <cfRule type="expression" dxfId="345" priority="15" stopIfTrue="1">
      <formula>(P31=$M$9)</formula>
    </cfRule>
    <cfRule type="expression" dxfId="344" priority="9" stopIfTrue="1">
      <formula>(P31=$M$3)</formula>
    </cfRule>
    <cfRule type="expression" dxfId="343" priority="10" stopIfTrue="1">
      <formula>(P31=$M$4)</formula>
    </cfRule>
    <cfRule type="expression" dxfId="342" priority="11" stopIfTrue="1">
      <formula>(P31=$M$5)</formula>
    </cfRule>
    <cfRule type="expression" dxfId="341" priority="12" stopIfTrue="1">
      <formula>(P31=$M$6)</formula>
    </cfRule>
    <cfRule type="expression" dxfId="340" priority="13" stopIfTrue="1">
      <formula>(P31=$M$7)</formula>
    </cfRule>
    <cfRule type="expression" dxfId="339" priority="14" stopIfTrue="1">
      <formula>(P31=$M$8)</formula>
    </cfRule>
    <cfRule type="expression" dxfId="338" priority="16">
      <formula>(P31=$M$10)</formula>
    </cfRule>
  </conditionalFormatting>
  <conditionalFormatting sqref="Q25">
    <cfRule type="expression" dxfId="337" priority="53" stopIfTrue="1">
      <formula>(Q25=$M$7)</formula>
    </cfRule>
    <cfRule type="expression" dxfId="336" priority="51" stopIfTrue="1">
      <formula>(Q25=$M$5)</formula>
    </cfRule>
    <cfRule type="expression" dxfId="335" priority="50" stopIfTrue="1">
      <formula>(Q25=$M$4)</formula>
    </cfRule>
    <cfRule type="expression" dxfId="334" priority="52" stopIfTrue="1">
      <formula>(Q25=$M$6)</formula>
    </cfRule>
    <cfRule type="expression" dxfId="333" priority="49" stopIfTrue="1">
      <formula>(Q25=$M$3)</formula>
    </cfRule>
    <cfRule type="expression" dxfId="332" priority="54" stopIfTrue="1">
      <formula>(Q25=$M$8)</formula>
    </cfRule>
    <cfRule type="expression" dxfId="331" priority="55" stopIfTrue="1">
      <formula>(Q25=$M$9)</formula>
    </cfRule>
    <cfRule type="expression" dxfId="330" priority="56">
      <formula>(Q25=$M$10)</formula>
    </cfRule>
  </conditionalFormatting>
  <conditionalFormatting sqref="R30">
    <cfRule type="expression" dxfId="329" priority="5" stopIfTrue="1">
      <formula>(R30=$M$7)</formula>
    </cfRule>
    <cfRule type="expression" dxfId="328" priority="6" stopIfTrue="1">
      <formula>(R30=$M$8)</formula>
    </cfRule>
    <cfRule type="expression" dxfId="327" priority="7" stopIfTrue="1">
      <formula>(R30=$M$9)</formula>
    </cfRule>
    <cfRule type="expression" dxfId="326" priority="8">
      <formula>(R30=$M$10)</formula>
    </cfRule>
    <cfRule type="expression" dxfId="325" priority="1" stopIfTrue="1">
      <formula>(R30=$M$3)</formula>
    </cfRule>
    <cfRule type="expression" dxfId="324" priority="2" stopIfTrue="1">
      <formula>(R30=$M$4)</formula>
    </cfRule>
    <cfRule type="expression" dxfId="323" priority="3" stopIfTrue="1">
      <formula>(R30=$M$5)</formula>
    </cfRule>
    <cfRule type="expression" dxfId="322" priority="4" stopIfTrue="1">
      <formula>(R30=$M$6)</formula>
    </cfRule>
  </conditionalFormatting>
  <conditionalFormatting sqref="S27">
    <cfRule type="expression" dxfId="321" priority="44" stopIfTrue="1">
      <formula>(S27=$M$6)</formula>
    </cfRule>
    <cfRule type="expression" dxfId="320" priority="43" stopIfTrue="1">
      <formula>(S27=$M$5)</formula>
    </cfRule>
    <cfRule type="expression" dxfId="319" priority="42" stopIfTrue="1">
      <formula>(S27=$M$4)</formula>
    </cfRule>
    <cfRule type="expression" dxfId="318" priority="45" stopIfTrue="1">
      <formula>(S27=$M$7)</formula>
    </cfRule>
    <cfRule type="expression" dxfId="317" priority="41" stopIfTrue="1">
      <formula>(S27=$M$3)</formula>
    </cfRule>
    <cfRule type="expression" dxfId="316" priority="46" stopIfTrue="1">
      <formula>(S27=$M$8)</formula>
    </cfRule>
    <cfRule type="expression" dxfId="315" priority="47" stopIfTrue="1">
      <formula>(S27=$M$9)</formula>
    </cfRule>
    <cfRule type="expression" dxfId="314" priority="48">
      <formula>(S27=$M$10)</formula>
    </cfRule>
  </conditionalFormatting>
  <conditionalFormatting sqref="Y3:CB3">
    <cfRule type="expression" dxfId="313" priority="67" stopIfTrue="1">
      <formula>(Y3=$M$3)</formula>
    </cfRule>
    <cfRule type="expression" dxfId="312" priority="68" stopIfTrue="1">
      <formula>(Y3=$M$4)</formula>
    </cfRule>
    <cfRule type="expression" dxfId="311" priority="69" stopIfTrue="1">
      <formula>(Y3=$M$5)</formula>
    </cfRule>
    <cfRule type="expression" dxfId="310" priority="70" stopIfTrue="1">
      <formula>(Y3=$M$6)</formula>
    </cfRule>
    <cfRule type="expression" dxfId="309" priority="71" stopIfTrue="1">
      <formula>(Y3=$M$7)</formula>
    </cfRule>
    <cfRule type="expression" dxfId="308" priority="72" stopIfTrue="1">
      <formula>(Y3=$M$8)</formula>
    </cfRule>
    <cfRule type="expression" dxfId="307" priority="73" stopIfTrue="1">
      <formula>(Y3=$M$9)</formula>
    </cfRule>
    <cfRule type="expression" dxfId="306" priority="74">
      <formula>(Y3=$M$10)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6A3-CF80-41A0-9C88-4210B92F91B2}">
  <dimension ref="A1:CE77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7" max="27" width="4.7109375" customWidth="1"/>
  </cols>
  <sheetData>
    <row r="1" spans="1:8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B1" t="s">
        <v>68</v>
      </c>
    </row>
    <row r="2" spans="1:8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B2" t="s">
        <v>88</v>
      </c>
      <c r="AP2" t="s">
        <v>87</v>
      </c>
      <c r="BF2" t="s">
        <v>86</v>
      </c>
      <c r="CA2" t="s">
        <v>82</v>
      </c>
    </row>
    <row r="3" spans="1:83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B3" s="17" t="s">
        <v>33</v>
      </c>
      <c r="AC3" s="24" t="s">
        <v>29</v>
      </c>
      <c r="AD3" s="11" t="s">
        <v>30</v>
      </c>
      <c r="AE3" s="29" t="s">
        <v>39</v>
      </c>
      <c r="AF3" s="15" t="s">
        <v>31</v>
      </c>
      <c r="AG3" s="23" t="s">
        <v>36</v>
      </c>
      <c r="AH3" s="10" t="s">
        <v>28</v>
      </c>
      <c r="AI3" s="29" t="s">
        <v>39</v>
      </c>
      <c r="AJ3" s="33" t="s">
        <v>41</v>
      </c>
      <c r="AK3" s="10" t="s">
        <v>28</v>
      </c>
      <c r="AL3" s="11" t="s">
        <v>30</v>
      </c>
      <c r="AM3" s="17" t="s">
        <v>33</v>
      </c>
      <c r="AN3" s="15" t="s">
        <v>31</v>
      </c>
      <c r="AO3" s="23" t="s">
        <v>36</v>
      </c>
      <c r="AP3" s="23" t="s">
        <v>36</v>
      </c>
      <c r="AQ3" s="29" t="s">
        <v>39</v>
      </c>
      <c r="AR3" s="24" t="s">
        <v>29</v>
      </c>
      <c r="AS3" s="10" t="s">
        <v>28</v>
      </c>
      <c r="AT3" s="11" t="s">
        <v>30</v>
      </c>
      <c r="AU3" s="33" t="s">
        <v>41</v>
      </c>
      <c r="AV3" s="15" t="s">
        <v>31</v>
      </c>
      <c r="AW3" s="24" t="s">
        <v>29</v>
      </c>
      <c r="AX3" s="23" t="s">
        <v>36</v>
      </c>
      <c r="AY3" s="11" t="s">
        <v>30</v>
      </c>
      <c r="AZ3" s="17" t="s">
        <v>33</v>
      </c>
      <c r="BA3" s="10" t="s">
        <v>28</v>
      </c>
      <c r="BB3" s="17" t="s">
        <v>33</v>
      </c>
      <c r="BC3" s="15" t="s">
        <v>31</v>
      </c>
      <c r="BD3" s="33" t="s">
        <v>41</v>
      </c>
      <c r="BE3" s="24" t="s">
        <v>29</v>
      </c>
      <c r="BF3" s="17" t="s">
        <v>33</v>
      </c>
      <c r="BG3" s="15" t="s">
        <v>31</v>
      </c>
      <c r="BH3" s="23" t="s">
        <v>36</v>
      </c>
      <c r="BI3" s="11" t="s">
        <v>30</v>
      </c>
      <c r="BJ3" s="29" t="s">
        <v>39</v>
      </c>
      <c r="BK3" s="10" t="s">
        <v>28</v>
      </c>
      <c r="BL3" s="29" t="s">
        <v>39</v>
      </c>
      <c r="BM3" s="33" t="s">
        <v>41</v>
      </c>
      <c r="BN3" s="23" t="s">
        <v>36</v>
      </c>
      <c r="BO3" s="24" t="s">
        <v>29</v>
      </c>
      <c r="BP3" s="10" t="s">
        <v>28</v>
      </c>
      <c r="BQ3" s="17" t="s">
        <v>33</v>
      </c>
      <c r="BR3" s="11" t="s">
        <v>30</v>
      </c>
      <c r="BS3" s="33" t="s">
        <v>41</v>
      </c>
      <c r="BT3" s="15" t="s">
        <v>31</v>
      </c>
      <c r="BU3" s="29" t="s">
        <v>39</v>
      </c>
      <c r="BV3" s="10" t="s">
        <v>28</v>
      </c>
      <c r="BW3" s="24" t="s">
        <v>29</v>
      </c>
      <c r="BX3" s="33" t="s">
        <v>41</v>
      </c>
      <c r="BY3" s="15" t="s">
        <v>31</v>
      </c>
      <c r="BZ3" s="11" t="s">
        <v>30</v>
      </c>
      <c r="CA3" s="23" t="s">
        <v>36</v>
      </c>
      <c r="CB3" s="24" t="s">
        <v>29</v>
      </c>
      <c r="CC3" s="33" t="s">
        <v>41</v>
      </c>
      <c r="CD3" s="17" t="s">
        <v>33</v>
      </c>
      <c r="CE3" s="29" t="s">
        <v>39</v>
      </c>
    </row>
    <row r="4" spans="1:83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0"/>
      <c r="AQ4" s="60"/>
      <c r="AR4" s="58"/>
      <c r="AS4" s="58"/>
      <c r="AT4" s="60"/>
      <c r="AU4" s="58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1"/>
      <c r="BG4" s="61"/>
      <c r="BH4" s="61"/>
      <c r="BI4" s="60"/>
      <c r="BJ4" s="60"/>
      <c r="BK4" s="60"/>
      <c r="BL4" s="61"/>
      <c r="BM4" s="60"/>
      <c r="BN4" s="61"/>
      <c r="BO4" s="61"/>
      <c r="BP4" s="61"/>
      <c r="BQ4" s="61"/>
      <c r="BR4" s="61"/>
      <c r="BS4" s="61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17" t="s">
        <v>33</v>
      </c>
      <c r="U5" s="17" t="s">
        <v>33</v>
      </c>
      <c r="V5" s="17" t="s">
        <v>33</v>
      </c>
      <c r="W5" s="17" t="s">
        <v>33</v>
      </c>
      <c r="X5" s="17" t="s">
        <v>33</v>
      </c>
      <c r="Y5" s="17" t="s">
        <v>33</v>
      </c>
      <c r="Z5" s="17" t="s">
        <v>33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</row>
    <row r="6" spans="1:83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5" t="s">
        <v>31</v>
      </c>
      <c r="Y6" s="15" t="s">
        <v>31</v>
      </c>
      <c r="Z6" s="15" t="s">
        <v>31</v>
      </c>
      <c r="AB6" s="56" t="s">
        <v>69</v>
      </c>
      <c r="AC6" s="56" t="s">
        <v>69</v>
      </c>
      <c r="AD6" s="56" t="s">
        <v>69</v>
      </c>
      <c r="AE6" s="56" t="s">
        <v>69</v>
      </c>
      <c r="AF6" s="56" t="s">
        <v>69</v>
      </c>
      <c r="AG6" s="56" t="s">
        <v>69</v>
      </c>
      <c r="AH6" s="57" t="s">
        <v>69</v>
      </c>
      <c r="AI6" s="56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6" t="s">
        <v>69</v>
      </c>
    </row>
    <row r="7" spans="1:83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24" t="s">
        <v>29</v>
      </c>
      <c r="W7" s="24" t="s">
        <v>29</v>
      </c>
      <c r="X7" s="24" t="s">
        <v>29</v>
      </c>
      <c r="Y7" s="24" t="s">
        <v>29</v>
      </c>
      <c r="Z7" s="24" t="s">
        <v>29</v>
      </c>
      <c r="AB7" s="56" t="s">
        <v>73</v>
      </c>
      <c r="AC7" s="56" t="s">
        <v>73</v>
      </c>
      <c r="AD7" s="56" t="s">
        <v>73</v>
      </c>
      <c r="AE7" s="56" t="s">
        <v>73</v>
      </c>
      <c r="AF7" s="56" t="s">
        <v>73</v>
      </c>
      <c r="AG7" s="56" t="s">
        <v>73</v>
      </c>
      <c r="AI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</row>
    <row r="8" spans="1:83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29" t="s">
        <v>39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39</v>
      </c>
      <c r="AB8" s="56" t="s">
        <v>70</v>
      </c>
      <c r="AC8" s="56" t="s">
        <v>70</v>
      </c>
      <c r="AD8" s="56" t="s">
        <v>70</v>
      </c>
      <c r="AE8" s="56" t="s">
        <v>70</v>
      </c>
      <c r="AF8" s="56" t="s">
        <v>70</v>
      </c>
      <c r="AG8" s="56" t="s">
        <v>70</v>
      </c>
      <c r="AI8" s="56" t="s">
        <v>70</v>
      </c>
      <c r="AJ8" s="56" t="s">
        <v>70</v>
      </c>
      <c r="AL8" s="56" t="s">
        <v>70</v>
      </c>
      <c r="AM8" s="56" t="s">
        <v>70</v>
      </c>
      <c r="AN8" s="56" t="s">
        <v>70</v>
      </c>
      <c r="AO8" s="56" t="s">
        <v>70</v>
      </c>
      <c r="AP8" s="57" t="s">
        <v>70</v>
      </c>
      <c r="AQ8" s="57" t="s">
        <v>70</v>
      </c>
      <c r="AR8" s="56" t="s">
        <v>70</v>
      </c>
      <c r="AT8" s="57" t="s">
        <v>70</v>
      </c>
      <c r="AU8" s="56" t="s">
        <v>70</v>
      </c>
    </row>
    <row r="9" spans="1:83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3" t="s">
        <v>41</v>
      </c>
      <c r="Y9" s="33" t="s">
        <v>41</v>
      </c>
      <c r="Z9" s="33" t="s">
        <v>41</v>
      </c>
      <c r="AB9" t="s">
        <v>71</v>
      </c>
      <c r="AC9" t="s">
        <v>71</v>
      </c>
      <c r="AD9" t="s">
        <v>71</v>
      </c>
      <c r="AE9" t="s">
        <v>71</v>
      </c>
      <c r="AF9" t="s">
        <v>71</v>
      </c>
      <c r="AG9" t="s">
        <v>71</v>
      </c>
      <c r="AI9" t="s">
        <v>71</v>
      </c>
      <c r="AJ9" t="s">
        <v>71</v>
      </c>
      <c r="AL9" t="s">
        <v>71</v>
      </c>
      <c r="AM9" t="s">
        <v>71</v>
      </c>
      <c r="AN9" t="s">
        <v>71</v>
      </c>
      <c r="AO9" t="s">
        <v>71</v>
      </c>
      <c r="AR9" t="s">
        <v>71</v>
      </c>
      <c r="AU9" t="s">
        <v>71</v>
      </c>
    </row>
    <row r="10" spans="1:83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23" t="s">
        <v>36</v>
      </c>
      <c r="U10" s="23" t="s">
        <v>36</v>
      </c>
      <c r="V10" s="23" t="s">
        <v>36</v>
      </c>
      <c r="W10" s="23" t="s">
        <v>36</v>
      </c>
      <c r="X10" s="23" t="s">
        <v>36</v>
      </c>
      <c r="Y10" s="23" t="s">
        <v>36</v>
      </c>
      <c r="Z10" s="23" t="s">
        <v>36</v>
      </c>
      <c r="AB10" t="s">
        <v>72</v>
      </c>
      <c r="AC10" t="s">
        <v>72</v>
      </c>
      <c r="AD10" t="s">
        <v>72</v>
      </c>
      <c r="AE10" t="s">
        <v>72</v>
      </c>
      <c r="AF10" t="s">
        <v>72</v>
      </c>
      <c r="AG10" t="s">
        <v>72</v>
      </c>
      <c r="AI10" t="s">
        <v>72</v>
      </c>
      <c r="AJ10" t="s">
        <v>72</v>
      </c>
      <c r="AL10" t="s">
        <v>72</v>
      </c>
      <c r="AM10" t="s">
        <v>72</v>
      </c>
      <c r="AN10" t="s">
        <v>72</v>
      </c>
      <c r="AO10" t="s">
        <v>72</v>
      </c>
      <c r="AR10" t="s">
        <v>72</v>
      </c>
      <c r="AU10" t="s">
        <v>72</v>
      </c>
    </row>
    <row r="11" spans="1:83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AB11" t="s">
        <v>75</v>
      </c>
      <c r="AC11" t="s">
        <v>75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L11" t="s">
        <v>75</v>
      </c>
      <c r="AM11" t="s">
        <v>75</v>
      </c>
      <c r="AN11" t="s">
        <v>75</v>
      </c>
      <c r="AO11" t="s">
        <v>75</v>
      </c>
      <c r="AP11" s="59" t="s">
        <v>76</v>
      </c>
      <c r="AR11" t="s">
        <v>75</v>
      </c>
      <c r="AU11" t="s">
        <v>75</v>
      </c>
    </row>
    <row r="12" spans="1:83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L12" s="43" t="s">
        <v>46</v>
      </c>
      <c r="AB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I12" t="s">
        <v>92</v>
      </c>
      <c r="AJ12" t="s">
        <v>99</v>
      </c>
      <c r="AL12" t="s">
        <v>100</v>
      </c>
      <c r="AM12" t="s">
        <v>101</v>
      </c>
      <c r="AN12" t="s">
        <v>103</v>
      </c>
      <c r="AO12" t="s">
        <v>104</v>
      </c>
      <c r="AR12" t="s">
        <v>102</v>
      </c>
      <c r="AU12" t="s">
        <v>105</v>
      </c>
    </row>
    <row r="13" spans="1:83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</row>
    <row r="14" spans="1:83" x14ac:dyDescent="0.25">
      <c r="A14" s="36" t="s">
        <v>43</v>
      </c>
      <c r="B14" s="46">
        <v>0</v>
      </c>
      <c r="E14" s="1">
        <v>12</v>
      </c>
      <c r="F14" s="1">
        <f t="shared" si="0"/>
        <v>2.2857142857142856</v>
      </c>
      <c r="G14" s="1">
        <f t="shared" si="1"/>
        <v>14.285714285714285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P14" s="56" t="s">
        <v>90</v>
      </c>
      <c r="AQ14" s="56" t="s">
        <v>90</v>
      </c>
      <c r="AR14" s="57" t="s">
        <v>90</v>
      </c>
      <c r="AS14" s="57" t="s">
        <v>90</v>
      </c>
      <c r="AT14" s="56" t="s">
        <v>90</v>
      </c>
      <c r="AU14" s="57" t="s">
        <v>90</v>
      </c>
      <c r="AV14" s="56" t="s">
        <v>90</v>
      </c>
      <c r="AW14" s="56" t="s">
        <v>90</v>
      </c>
      <c r="AX14" s="56" t="s">
        <v>90</v>
      </c>
      <c r="AY14" s="56" t="s">
        <v>90</v>
      </c>
      <c r="AZ14" s="56" t="s">
        <v>90</v>
      </c>
      <c r="BA14" s="56" t="s">
        <v>90</v>
      </c>
      <c r="BB14" s="56" t="s">
        <v>90</v>
      </c>
      <c r="BC14" s="56" t="s">
        <v>90</v>
      </c>
      <c r="BD14" s="56" t="s">
        <v>90</v>
      </c>
      <c r="BE14" s="56" t="s">
        <v>90</v>
      </c>
      <c r="BF14" s="56" t="s">
        <v>90</v>
      </c>
      <c r="BG14" s="56" t="s">
        <v>90</v>
      </c>
      <c r="BH14" s="56" t="s">
        <v>90</v>
      </c>
      <c r="BI14" s="56" t="s">
        <v>90</v>
      </c>
      <c r="BJ14" s="56" t="s">
        <v>90</v>
      </c>
      <c r="BK14" s="56" t="s">
        <v>90</v>
      </c>
      <c r="BL14" s="56" t="s">
        <v>90</v>
      </c>
      <c r="BM14" s="56" t="s">
        <v>90</v>
      </c>
    </row>
    <row r="15" spans="1:83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P15" s="56" t="s">
        <v>69</v>
      </c>
      <c r="AQ15" s="56" t="s">
        <v>69</v>
      </c>
      <c r="AT15" s="57" t="s">
        <v>74</v>
      </c>
      <c r="AV15" s="56" t="s">
        <v>69</v>
      </c>
      <c r="AW15" s="56" t="s">
        <v>69</v>
      </c>
      <c r="AX15" s="56" t="s">
        <v>69</v>
      </c>
      <c r="AY15" s="57" t="s">
        <v>74</v>
      </c>
      <c r="AZ15" s="56" t="s">
        <v>69</v>
      </c>
      <c r="BA15" s="56" t="s">
        <v>69</v>
      </c>
      <c r="BB15" s="56" t="s">
        <v>69</v>
      </c>
      <c r="BC15" s="56" t="s">
        <v>69</v>
      </c>
      <c r="BD15" s="56" t="s">
        <v>69</v>
      </c>
      <c r="BE15" s="56" t="s">
        <v>69</v>
      </c>
      <c r="BF15" s="56" t="s">
        <v>69</v>
      </c>
      <c r="BG15" s="56" t="s">
        <v>69</v>
      </c>
      <c r="BH15" s="56" t="s">
        <v>69</v>
      </c>
      <c r="BI15" s="57" t="s">
        <v>74</v>
      </c>
      <c r="BJ15" s="56" t="s">
        <v>69</v>
      </c>
      <c r="BK15" s="56" t="s">
        <v>69</v>
      </c>
      <c r="BL15" s="56" t="s">
        <v>69</v>
      </c>
      <c r="BM15" s="56" t="s">
        <v>69</v>
      </c>
    </row>
    <row r="16" spans="1:83" x14ac:dyDescent="0.25">
      <c r="A16" s="20" t="s">
        <v>34</v>
      </c>
      <c r="B16" s="26">
        <v>0</v>
      </c>
      <c r="E16" s="53">
        <v>14</v>
      </c>
      <c r="F16" s="53">
        <f t="shared" si="0"/>
        <v>0</v>
      </c>
      <c r="G16" s="53">
        <f t="shared" si="1"/>
        <v>14</v>
      </c>
      <c r="AP16" s="56" t="s">
        <v>73</v>
      </c>
      <c r="AQ16" s="56" t="s">
        <v>73</v>
      </c>
      <c r="AV16" s="56" t="s">
        <v>73</v>
      </c>
      <c r="AW16" s="56" t="s">
        <v>73</v>
      </c>
      <c r="AX16" s="56" t="s">
        <v>73</v>
      </c>
      <c r="AZ16" s="56" t="s">
        <v>73</v>
      </c>
      <c r="BA16" s="57" t="s">
        <v>73</v>
      </c>
      <c r="BB16" s="56" t="s">
        <v>73</v>
      </c>
      <c r="BC16" s="56" t="s">
        <v>73</v>
      </c>
      <c r="BD16" s="56" t="s">
        <v>73</v>
      </c>
      <c r="BE16" s="56" t="s">
        <v>73</v>
      </c>
      <c r="BF16" s="56" t="s">
        <v>73</v>
      </c>
      <c r="BG16" s="56" t="s">
        <v>73</v>
      </c>
      <c r="BH16" s="56" t="s">
        <v>73</v>
      </c>
      <c r="BJ16" s="56" t="s">
        <v>73</v>
      </c>
      <c r="BK16" s="57" t="s">
        <v>73</v>
      </c>
      <c r="BL16" s="56" t="s">
        <v>73</v>
      </c>
      <c r="BM16" s="56" t="s">
        <v>73</v>
      </c>
    </row>
    <row r="17" spans="1:71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L17" s="43" t="s">
        <v>47</v>
      </c>
      <c r="AP17" s="56" t="s">
        <v>70</v>
      </c>
      <c r="AQ17" s="56" t="s">
        <v>70</v>
      </c>
      <c r="AV17" s="56" t="s">
        <v>70</v>
      </c>
      <c r="AW17" s="56" t="s">
        <v>70</v>
      </c>
      <c r="AX17" s="56" t="s">
        <v>70</v>
      </c>
      <c r="AZ17" s="56" t="s">
        <v>70</v>
      </c>
      <c r="BB17" s="56" t="s">
        <v>70</v>
      </c>
      <c r="BC17" s="56" t="s">
        <v>70</v>
      </c>
      <c r="BD17" s="56" t="s">
        <v>70</v>
      </c>
      <c r="BE17" s="56" t="s">
        <v>70</v>
      </c>
      <c r="BF17" s="57" t="s">
        <v>70</v>
      </c>
      <c r="BG17" s="57" t="s">
        <v>70</v>
      </c>
      <c r="BH17" s="57" t="s">
        <v>70</v>
      </c>
      <c r="BJ17" s="56" t="s">
        <v>70</v>
      </c>
      <c r="BL17" s="57" t="s">
        <v>70</v>
      </c>
      <c r="BM17" s="56" t="s">
        <v>70</v>
      </c>
    </row>
    <row r="18" spans="1:71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AP18" t="s">
        <v>71</v>
      </c>
      <c r="AQ18" t="s">
        <v>71</v>
      </c>
      <c r="AV18" t="s">
        <v>71</v>
      </c>
      <c r="AW18" t="s">
        <v>71</v>
      </c>
      <c r="AX18" t="s">
        <v>71</v>
      </c>
      <c r="AZ18" t="s">
        <v>71</v>
      </c>
      <c r="BB18" t="s">
        <v>71</v>
      </c>
      <c r="BC18" t="s">
        <v>71</v>
      </c>
      <c r="BD18" t="s">
        <v>71</v>
      </c>
      <c r="BE18" t="s">
        <v>71</v>
      </c>
      <c r="BJ18" t="s">
        <v>71</v>
      </c>
      <c r="BM18" t="s">
        <v>71</v>
      </c>
    </row>
    <row r="19" spans="1:71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L19" s="14" t="s">
        <v>48</v>
      </c>
      <c r="M19" s="14">
        <v>5</v>
      </c>
      <c r="N19" s="14">
        <v>6</v>
      </c>
      <c r="O19" s="14">
        <v>7</v>
      </c>
      <c r="P19" s="14">
        <v>8</v>
      </c>
      <c r="Q19" s="14">
        <v>9</v>
      </c>
      <c r="R19" s="14">
        <v>10</v>
      </c>
      <c r="S19" s="14">
        <v>11</v>
      </c>
      <c r="T19" s="14">
        <v>12</v>
      </c>
      <c r="U19" s="14">
        <v>13</v>
      </c>
      <c r="V19" s="14">
        <v>14</v>
      </c>
      <c r="W19" s="14" t="s">
        <v>49</v>
      </c>
      <c r="AP19" t="s">
        <v>72</v>
      </c>
      <c r="AQ19" t="s">
        <v>72</v>
      </c>
      <c r="AV19" t="s">
        <v>72</v>
      </c>
      <c r="AW19" t="s">
        <v>72</v>
      </c>
      <c r="AX19" t="s">
        <v>72</v>
      </c>
      <c r="AZ19" t="s">
        <v>72</v>
      </c>
      <c r="BB19" t="s">
        <v>72</v>
      </c>
      <c r="BC19" t="s">
        <v>72</v>
      </c>
      <c r="BD19" t="s">
        <v>72</v>
      </c>
      <c r="BE19" t="s">
        <v>72</v>
      </c>
      <c r="BJ19" t="s">
        <v>72</v>
      </c>
      <c r="BM19" t="s">
        <v>72</v>
      </c>
    </row>
    <row r="20" spans="1:71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AP20" t="s">
        <v>75</v>
      </c>
      <c r="AQ20" t="s">
        <v>75</v>
      </c>
      <c r="AV20" t="s">
        <v>75</v>
      </c>
      <c r="AW20" t="s">
        <v>75</v>
      </c>
      <c r="AX20" t="s">
        <v>75</v>
      </c>
      <c r="AZ20" t="s">
        <v>75</v>
      </c>
      <c r="BB20" t="s">
        <v>75</v>
      </c>
      <c r="BC20" t="s">
        <v>75</v>
      </c>
      <c r="BD20" t="s">
        <v>75</v>
      </c>
      <c r="BE20" t="s">
        <v>75</v>
      </c>
      <c r="BF20" s="59" t="s">
        <v>76</v>
      </c>
      <c r="BJ20" t="s">
        <v>75</v>
      </c>
      <c r="BM20" t="s">
        <v>75</v>
      </c>
    </row>
    <row r="21" spans="1:71" x14ac:dyDescent="0.25">
      <c r="B21" s="1">
        <f>SUM(B3:B20)</f>
        <v>112</v>
      </c>
      <c r="AP21" t="s">
        <v>94</v>
      </c>
      <c r="AQ21" t="s">
        <v>104</v>
      </c>
      <c r="AV21" t="s">
        <v>101</v>
      </c>
      <c r="AW21" t="s">
        <v>103</v>
      </c>
      <c r="AX21" t="s">
        <v>93</v>
      </c>
      <c r="AZ21" t="s">
        <v>102</v>
      </c>
      <c r="BB21" t="s">
        <v>99</v>
      </c>
      <c r="BC21" t="s">
        <v>105</v>
      </c>
      <c r="BD21" t="s">
        <v>97</v>
      </c>
      <c r="BE21" t="s">
        <v>106</v>
      </c>
      <c r="BJ21" t="s">
        <v>98</v>
      </c>
      <c r="BM21" t="s">
        <v>95</v>
      </c>
    </row>
    <row r="23" spans="1:71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BF23" s="56" t="s">
        <v>90</v>
      </c>
      <c r="BG23" s="56" t="s">
        <v>90</v>
      </c>
      <c r="BH23" s="56" t="s">
        <v>90</v>
      </c>
      <c r="BI23" s="57" t="s">
        <v>90</v>
      </c>
      <c r="BJ23" s="57" t="s">
        <v>90</v>
      </c>
      <c r="BK23" s="57" t="s">
        <v>90</v>
      </c>
      <c r="BL23" s="56" t="s">
        <v>90</v>
      </c>
      <c r="BM23" s="57" t="s">
        <v>90</v>
      </c>
      <c r="BN23" s="56" t="s">
        <v>90</v>
      </c>
      <c r="BO23" s="56" t="s">
        <v>90</v>
      </c>
      <c r="BP23" s="56" t="s">
        <v>90</v>
      </c>
      <c r="BQ23" s="56" t="s">
        <v>90</v>
      </c>
      <c r="BR23" s="56" t="s">
        <v>90</v>
      </c>
      <c r="BS23" s="56" t="s">
        <v>90</v>
      </c>
    </row>
    <row r="24" spans="1:71" x14ac:dyDescent="0.25">
      <c r="L24" s="9">
        <v>1</v>
      </c>
      <c r="M24" s="10" t="s">
        <v>28</v>
      </c>
      <c r="N24" s="5" t="s">
        <v>28</v>
      </c>
      <c r="O24" s="5" t="s">
        <v>28</v>
      </c>
      <c r="P24" s="10" t="s">
        <v>28</v>
      </c>
      <c r="Q24" s="5" t="s">
        <v>28</v>
      </c>
      <c r="R24" s="5" t="s">
        <v>28</v>
      </c>
      <c r="S24" s="5" t="s">
        <v>28</v>
      </c>
      <c r="T24" s="10" t="s">
        <v>28</v>
      </c>
      <c r="U24" s="5" t="s">
        <v>28</v>
      </c>
      <c r="V24" s="10" t="s">
        <v>28</v>
      </c>
      <c r="W24" s="5" t="s">
        <v>28</v>
      </c>
      <c r="X24" s="5" t="s">
        <v>28</v>
      </c>
      <c r="Y24" s="5" t="s">
        <v>28</v>
      </c>
      <c r="Z24" s="5" t="s">
        <v>28</v>
      </c>
      <c r="BF24" s="57" t="s">
        <v>77</v>
      </c>
      <c r="BG24" s="56" t="s">
        <v>69</v>
      </c>
      <c r="BH24" s="56" t="s">
        <v>69</v>
      </c>
      <c r="BL24" s="56" t="s">
        <v>69</v>
      </c>
      <c r="BN24" s="56" t="s">
        <v>69</v>
      </c>
      <c r="BO24" s="56" t="s">
        <v>69</v>
      </c>
      <c r="BP24" s="56" t="s">
        <v>69</v>
      </c>
      <c r="BQ24" s="57" t="s">
        <v>77</v>
      </c>
      <c r="BR24" s="56" t="s">
        <v>69</v>
      </c>
      <c r="BS24" s="56" t="s">
        <v>69</v>
      </c>
    </row>
    <row r="25" spans="1:71" x14ac:dyDescent="0.25">
      <c r="L25" s="14">
        <v>2</v>
      </c>
      <c r="M25" s="33" t="s">
        <v>41</v>
      </c>
      <c r="N25" s="17" t="s">
        <v>33</v>
      </c>
      <c r="O25" s="15" t="s">
        <v>31</v>
      </c>
      <c r="P25" s="23" t="s">
        <v>36</v>
      </c>
      <c r="Q25" s="24" t="s">
        <v>29</v>
      </c>
      <c r="R25" s="29" t="s">
        <v>39</v>
      </c>
      <c r="S25" s="11" t="s">
        <v>30</v>
      </c>
      <c r="T25" s="23" t="s">
        <v>36</v>
      </c>
      <c r="U25" s="29" t="s">
        <v>39</v>
      </c>
      <c r="V25" s="33" t="s">
        <v>41</v>
      </c>
      <c r="W25" s="11" t="s">
        <v>30</v>
      </c>
      <c r="X25" s="17" t="s">
        <v>33</v>
      </c>
      <c r="Y25" s="24" t="s">
        <v>29</v>
      </c>
      <c r="Z25" s="15" t="s">
        <v>31</v>
      </c>
      <c r="BG25" s="56" t="s">
        <v>73</v>
      </c>
      <c r="BH25" s="56" t="s">
        <v>73</v>
      </c>
      <c r="BL25" s="56" t="s">
        <v>73</v>
      </c>
      <c r="BN25" s="56" t="s">
        <v>73</v>
      </c>
      <c r="BO25" s="56" t="s">
        <v>73</v>
      </c>
      <c r="BP25" s="57" t="s">
        <v>73</v>
      </c>
      <c r="BR25" s="57" t="s">
        <v>73</v>
      </c>
      <c r="BS25" s="56" t="s">
        <v>73</v>
      </c>
    </row>
    <row r="26" spans="1:71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7" t="s">
        <v>33</v>
      </c>
      <c r="T26" s="11" t="s">
        <v>30</v>
      </c>
      <c r="U26" s="11" t="s">
        <v>30</v>
      </c>
      <c r="V26" s="11" t="s">
        <v>30</v>
      </c>
      <c r="W26" s="17" t="s">
        <v>33</v>
      </c>
      <c r="X26" s="11" t="s">
        <v>30</v>
      </c>
      <c r="Y26" s="11" t="s">
        <v>30</v>
      </c>
      <c r="Z26" s="11" t="s">
        <v>30</v>
      </c>
      <c r="BG26" s="56" t="s">
        <v>70</v>
      </c>
      <c r="BH26" s="56" t="s">
        <v>70</v>
      </c>
      <c r="BL26" s="56" t="s">
        <v>70</v>
      </c>
      <c r="BN26" s="56" t="s">
        <v>70</v>
      </c>
      <c r="BO26" s="56" t="s">
        <v>70</v>
      </c>
      <c r="BS26" s="56" t="s">
        <v>70</v>
      </c>
    </row>
    <row r="27" spans="1:71" x14ac:dyDescent="0.25">
      <c r="L27" s="14">
        <v>4</v>
      </c>
      <c r="M27" s="17" t="s">
        <v>33</v>
      </c>
      <c r="N27" s="23" t="s">
        <v>36</v>
      </c>
      <c r="O27" s="33" t="s">
        <v>41</v>
      </c>
      <c r="P27" s="29" t="s">
        <v>39</v>
      </c>
      <c r="Q27" s="23" t="s">
        <v>36</v>
      </c>
      <c r="R27" s="33" t="s">
        <v>41</v>
      </c>
      <c r="S27" s="15" t="s">
        <v>31</v>
      </c>
      <c r="T27" s="29" t="s">
        <v>39</v>
      </c>
      <c r="U27" s="24" t="s">
        <v>29</v>
      </c>
      <c r="V27" s="15" t="s">
        <v>31</v>
      </c>
      <c r="W27" s="23" t="s">
        <v>36</v>
      </c>
      <c r="X27" s="15" t="s">
        <v>31</v>
      </c>
      <c r="Y27" s="17" t="s">
        <v>33</v>
      </c>
      <c r="Z27" s="24" t="s">
        <v>29</v>
      </c>
      <c r="BG27" t="s">
        <v>71</v>
      </c>
      <c r="BH27" t="s">
        <v>71</v>
      </c>
      <c r="BL27" t="s">
        <v>71</v>
      </c>
      <c r="BN27" t="s">
        <v>71</v>
      </c>
      <c r="BO27" t="s">
        <v>71</v>
      </c>
      <c r="BS27" t="s">
        <v>71</v>
      </c>
    </row>
    <row r="28" spans="1:71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17" t="s">
        <v>33</v>
      </c>
      <c r="S28" s="54"/>
      <c r="T28" s="54"/>
      <c r="U28" s="54"/>
      <c r="V28" s="54"/>
      <c r="W28" s="54"/>
      <c r="X28" s="54"/>
      <c r="Y28" s="54"/>
      <c r="Z28" s="17" t="s">
        <v>33</v>
      </c>
      <c r="BG28" t="s">
        <v>72</v>
      </c>
      <c r="BH28" t="s">
        <v>72</v>
      </c>
      <c r="BL28" t="s">
        <v>72</v>
      </c>
      <c r="BN28" t="s">
        <v>72</v>
      </c>
      <c r="BO28" t="s">
        <v>72</v>
      </c>
      <c r="BS28" t="s">
        <v>72</v>
      </c>
    </row>
    <row r="29" spans="1:71" x14ac:dyDescent="0.25">
      <c r="L29" s="14">
        <v>6</v>
      </c>
      <c r="M29" s="54"/>
      <c r="N29" s="54"/>
      <c r="O29" s="24" t="s">
        <v>29</v>
      </c>
      <c r="P29" s="54"/>
      <c r="Q29" s="33" t="s">
        <v>41</v>
      </c>
      <c r="R29" s="23" t="s">
        <v>36</v>
      </c>
      <c r="S29" s="54"/>
      <c r="T29" s="54"/>
      <c r="U29" s="54"/>
      <c r="V29" s="54"/>
      <c r="W29" s="54"/>
      <c r="X29" s="54"/>
      <c r="Y29" s="54"/>
      <c r="Z29" s="29" t="s">
        <v>39</v>
      </c>
      <c r="BG29" t="s">
        <v>75</v>
      </c>
      <c r="BH29" t="s">
        <v>75</v>
      </c>
      <c r="BL29" t="s">
        <v>75</v>
      </c>
      <c r="BN29" t="s">
        <v>75</v>
      </c>
      <c r="BO29" t="s">
        <v>75</v>
      </c>
      <c r="BS29" t="s">
        <v>75</v>
      </c>
    </row>
    <row r="30" spans="1:71" x14ac:dyDescent="0.25">
      <c r="L30" s="14">
        <v>7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BG30" t="s">
        <v>95</v>
      </c>
      <c r="BH30" t="s">
        <v>100</v>
      </c>
      <c r="BL30" t="s">
        <v>103</v>
      </c>
      <c r="BN30" t="s">
        <v>96</v>
      </c>
      <c r="BO30" t="s">
        <v>97</v>
      </c>
      <c r="BS30" t="s">
        <v>94</v>
      </c>
    </row>
    <row r="31" spans="1:71" x14ac:dyDescent="0.25">
      <c r="L31" s="14">
        <v>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4" spans="12:20" x14ac:dyDescent="0.25">
      <c r="L34" t="s">
        <v>226</v>
      </c>
      <c r="N34" t="s">
        <v>227</v>
      </c>
      <c r="R34">
        <f>B21/2</f>
        <v>56</v>
      </c>
    </row>
    <row r="35" spans="12:20" x14ac:dyDescent="0.25">
      <c r="L35" t="s">
        <v>226</v>
      </c>
      <c r="N35" t="s">
        <v>228</v>
      </c>
      <c r="R35">
        <f>G16*4</f>
        <v>56</v>
      </c>
    </row>
    <row r="36" spans="12:20" x14ac:dyDescent="0.25">
      <c r="L36" s="5" t="s">
        <v>229</v>
      </c>
      <c r="M36" s="92" t="s">
        <v>231</v>
      </c>
      <c r="P36" s="92" t="s">
        <v>230</v>
      </c>
      <c r="Q36" s="92" t="s">
        <v>75</v>
      </c>
      <c r="R36" s="92" t="s">
        <v>108</v>
      </c>
      <c r="S36" s="92" t="s">
        <v>233</v>
      </c>
      <c r="T36" s="92" t="s">
        <v>232</v>
      </c>
    </row>
    <row r="37" spans="12:20" x14ac:dyDescent="0.25">
      <c r="M37" s="1">
        <v>14</v>
      </c>
      <c r="O37" s="11" t="s">
        <v>30</v>
      </c>
      <c r="P37" s="1">
        <v>14</v>
      </c>
      <c r="Q37" s="1">
        <v>0</v>
      </c>
      <c r="R37" s="1">
        <f>P37-Q37</f>
        <v>14</v>
      </c>
      <c r="S37">
        <f>R37/R44</f>
        <v>0.14285714285714285</v>
      </c>
      <c r="T37" s="1">
        <f>S37*R37</f>
        <v>2</v>
      </c>
    </row>
    <row r="38" spans="12:20" x14ac:dyDescent="0.25">
      <c r="O38" s="17" t="s">
        <v>33</v>
      </c>
      <c r="P38" s="1">
        <v>14</v>
      </c>
      <c r="Q38" s="1">
        <v>0</v>
      </c>
      <c r="R38" s="1">
        <f t="shared" ref="R38:R43" si="2">P38-Q38</f>
        <v>14</v>
      </c>
      <c r="S38">
        <f>R38/R44</f>
        <v>0.14285714285714285</v>
      </c>
      <c r="T38" s="1">
        <f t="shared" ref="T38:T43" si="3">S38*R38</f>
        <v>2</v>
      </c>
    </row>
    <row r="39" spans="12:20" x14ac:dyDescent="0.25">
      <c r="O39" s="15" t="s">
        <v>31</v>
      </c>
      <c r="P39" s="1">
        <v>14</v>
      </c>
      <c r="Q39" s="1">
        <v>0</v>
      </c>
      <c r="R39" s="1">
        <f t="shared" si="2"/>
        <v>14</v>
      </c>
      <c r="S39">
        <f>R39/R44</f>
        <v>0.14285714285714285</v>
      </c>
      <c r="T39" s="1">
        <f t="shared" si="3"/>
        <v>2</v>
      </c>
    </row>
    <row r="40" spans="12:20" x14ac:dyDescent="0.25">
      <c r="O40" s="24" t="s">
        <v>29</v>
      </c>
      <c r="P40" s="1">
        <v>14</v>
      </c>
      <c r="Q40" s="1">
        <v>0</v>
      </c>
      <c r="R40" s="1">
        <f t="shared" si="2"/>
        <v>14</v>
      </c>
      <c r="S40">
        <f>R40/R44</f>
        <v>0.14285714285714285</v>
      </c>
      <c r="T40" s="1">
        <f t="shared" si="3"/>
        <v>2</v>
      </c>
    </row>
    <row r="41" spans="12:20" x14ac:dyDescent="0.25">
      <c r="O41" s="29" t="s">
        <v>39</v>
      </c>
      <c r="P41" s="1">
        <v>14</v>
      </c>
      <c r="Q41" s="1">
        <v>0</v>
      </c>
      <c r="R41" s="1">
        <f t="shared" si="2"/>
        <v>14</v>
      </c>
      <c r="S41">
        <f>R41/R44</f>
        <v>0.14285714285714285</v>
      </c>
      <c r="T41" s="1">
        <f t="shared" si="3"/>
        <v>2</v>
      </c>
    </row>
    <row r="42" spans="12:20" x14ac:dyDescent="0.25">
      <c r="O42" s="33" t="s">
        <v>41</v>
      </c>
      <c r="P42" s="1">
        <v>14</v>
      </c>
      <c r="Q42" s="1">
        <v>0</v>
      </c>
      <c r="R42" s="1">
        <f t="shared" si="2"/>
        <v>14</v>
      </c>
      <c r="S42">
        <f>R42/R44</f>
        <v>0.14285714285714285</v>
      </c>
      <c r="T42" s="1">
        <f t="shared" si="3"/>
        <v>2</v>
      </c>
    </row>
    <row r="43" spans="12:20" x14ac:dyDescent="0.25">
      <c r="O43" s="23" t="s">
        <v>36</v>
      </c>
      <c r="P43" s="1">
        <v>14</v>
      </c>
      <c r="Q43" s="1">
        <v>0</v>
      </c>
      <c r="R43" s="1">
        <f t="shared" si="2"/>
        <v>14</v>
      </c>
      <c r="S43">
        <f>R43/R44</f>
        <v>0.14285714285714285</v>
      </c>
      <c r="T43" s="1">
        <f t="shared" si="3"/>
        <v>2</v>
      </c>
    </row>
    <row r="44" spans="12:20" x14ac:dyDescent="0.25">
      <c r="R44" s="1">
        <f>SUM(R37:R43)</f>
        <v>98</v>
      </c>
    </row>
    <row r="45" spans="12:20" x14ac:dyDescent="0.25">
      <c r="L45" s="11" t="s">
        <v>30</v>
      </c>
      <c r="M45" s="92" t="s">
        <v>231</v>
      </c>
      <c r="P45" s="92" t="s">
        <v>230</v>
      </c>
      <c r="Q45" s="92" t="s">
        <v>75</v>
      </c>
      <c r="R45" s="92" t="s">
        <v>108</v>
      </c>
      <c r="S45" s="92" t="s">
        <v>233</v>
      </c>
      <c r="T45" s="92" t="s">
        <v>232</v>
      </c>
    </row>
    <row r="46" spans="12:20" x14ac:dyDescent="0.25">
      <c r="M46" s="1">
        <v>12</v>
      </c>
      <c r="O46" s="17" t="s">
        <v>33</v>
      </c>
      <c r="P46" s="1">
        <v>14</v>
      </c>
      <c r="Q46" s="1">
        <v>2</v>
      </c>
      <c r="R46" s="1">
        <f t="shared" ref="R46:R51" si="4">P46-Q46</f>
        <v>12</v>
      </c>
      <c r="S46">
        <f>R46/R52</f>
        <v>0.16666666666666666</v>
      </c>
      <c r="T46" s="1">
        <f t="shared" ref="T46:T51" si="5">S46*R46</f>
        <v>2</v>
      </c>
    </row>
    <row r="47" spans="12:20" x14ac:dyDescent="0.25">
      <c r="O47" s="15" t="s">
        <v>31</v>
      </c>
      <c r="P47" s="1">
        <v>14</v>
      </c>
      <c r="Q47" s="1">
        <v>2</v>
      </c>
      <c r="R47" s="1">
        <f t="shared" si="4"/>
        <v>12</v>
      </c>
      <c r="S47">
        <f>R47/R52</f>
        <v>0.16666666666666666</v>
      </c>
      <c r="T47" s="1">
        <f t="shared" si="5"/>
        <v>2</v>
      </c>
    </row>
    <row r="48" spans="12:20" x14ac:dyDescent="0.25">
      <c r="O48" s="24" t="s">
        <v>29</v>
      </c>
      <c r="P48" s="1">
        <v>14</v>
      </c>
      <c r="Q48" s="1">
        <v>2</v>
      </c>
      <c r="R48" s="1">
        <f t="shared" si="4"/>
        <v>12</v>
      </c>
      <c r="S48">
        <f>R48/R52</f>
        <v>0.16666666666666666</v>
      </c>
      <c r="T48" s="1">
        <f t="shared" si="5"/>
        <v>2</v>
      </c>
    </row>
    <row r="49" spans="12:20" x14ac:dyDescent="0.25">
      <c r="O49" s="29" t="s">
        <v>39</v>
      </c>
      <c r="P49" s="1">
        <v>14</v>
      </c>
      <c r="Q49" s="1">
        <v>2</v>
      </c>
      <c r="R49" s="1">
        <f t="shared" si="4"/>
        <v>12</v>
      </c>
      <c r="S49">
        <f>R49/R52</f>
        <v>0.16666666666666666</v>
      </c>
      <c r="T49" s="1">
        <f t="shared" si="5"/>
        <v>2</v>
      </c>
    </row>
    <row r="50" spans="12:20" x14ac:dyDescent="0.25">
      <c r="O50" s="33" t="s">
        <v>41</v>
      </c>
      <c r="P50" s="1">
        <v>14</v>
      </c>
      <c r="Q50" s="1">
        <v>2</v>
      </c>
      <c r="R50" s="1">
        <f t="shared" si="4"/>
        <v>12</v>
      </c>
      <c r="S50">
        <f>R50/R52</f>
        <v>0.16666666666666666</v>
      </c>
      <c r="T50" s="1">
        <f t="shared" si="5"/>
        <v>2</v>
      </c>
    </row>
    <row r="51" spans="12:20" x14ac:dyDescent="0.25">
      <c r="O51" s="23" t="s">
        <v>36</v>
      </c>
      <c r="P51" s="1">
        <v>14</v>
      </c>
      <c r="Q51" s="1">
        <v>2</v>
      </c>
      <c r="R51" s="1">
        <f t="shared" si="4"/>
        <v>12</v>
      </c>
      <c r="S51">
        <f>R51/R52</f>
        <v>0.16666666666666666</v>
      </c>
      <c r="T51" s="1">
        <f t="shared" si="5"/>
        <v>2</v>
      </c>
    </row>
    <row r="52" spans="12:20" x14ac:dyDescent="0.25">
      <c r="R52" s="1">
        <f>SUM(R45:R51)</f>
        <v>72</v>
      </c>
    </row>
    <row r="53" spans="12:20" x14ac:dyDescent="0.25">
      <c r="L53" s="17" t="s">
        <v>33</v>
      </c>
      <c r="M53" s="92" t="s">
        <v>231</v>
      </c>
      <c r="P53" s="92" t="s">
        <v>230</v>
      </c>
      <c r="Q53" s="92" t="s">
        <v>75</v>
      </c>
      <c r="R53" s="92" t="s">
        <v>108</v>
      </c>
      <c r="S53" s="92" t="s">
        <v>233</v>
      </c>
      <c r="T53" s="92" t="s">
        <v>232</v>
      </c>
    </row>
    <row r="54" spans="12:20" x14ac:dyDescent="0.25">
      <c r="M54" s="1">
        <v>10</v>
      </c>
      <c r="O54" s="15" t="s">
        <v>31</v>
      </c>
      <c r="P54" s="1">
        <v>14</v>
      </c>
      <c r="Q54" s="1">
        <v>4</v>
      </c>
      <c r="R54" s="1">
        <f>P54-Q54</f>
        <v>10</v>
      </c>
      <c r="S54">
        <f>R54/R59</f>
        <v>0.2</v>
      </c>
      <c r="T54" s="1">
        <f>S54*R54</f>
        <v>2</v>
      </c>
    </row>
    <row r="55" spans="12:20" x14ac:dyDescent="0.25">
      <c r="O55" s="24" t="s">
        <v>29</v>
      </c>
      <c r="P55" s="1">
        <v>14</v>
      </c>
      <c r="Q55" s="1">
        <v>4</v>
      </c>
      <c r="R55" s="1">
        <f>P55-Q55</f>
        <v>10</v>
      </c>
      <c r="S55">
        <f>R55/R59</f>
        <v>0.2</v>
      </c>
      <c r="T55" s="1">
        <f>S55*R55</f>
        <v>2</v>
      </c>
    </row>
    <row r="56" spans="12:20" x14ac:dyDescent="0.25">
      <c r="O56" s="29" t="s">
        <v>39</v>
      </c>
      <c r="P56" s="1">
        <v>14</v>
      </c>
      <c r="Q56" s="1">
        <v>4</v>
      </c>
      <c r="R56" s="1">
        <f>P56-Q56</f>
        <v>10</v>
      </c>
      <c r="S56">
        <f>R56/R59</f>
        <v>0.2</v>
      </c>
      <c r="T56" s="1">
        <f>S56*R56</f>
        <v>2</v>
      </c>
    </row>
    <row r="57" spans="12:20" x14ac:dyDescent="0.25">
      <c r="O57" s="33" t="s">
        <v>41</v>
      </c>
      <c r="P57" s="1">
        <v>14</v>
      </c>
      <c r="Q57" s="1">
        <v>4</v>
      </c>
      <c r="R57" s="1">
        <f>P57-Q57</f>
        <v>10</v>
      </c>
      <c r="S57">
        <f>R57/R59</f>
        <v>0.2</v>
      </c>
      <c r="T57" s="1">
        <f>S57*R57</f>
        <v>2</v>
      </c>
    </row>
    <row r="58" spans="12:20" x14ac:dyDescent="0.25">
      <c r="O58" s="23" t="s">
        <v>36</v>
      </c>
      <c r="P58" s="1">
        <v>14</v>
      </c>
      <c r="Q58" s="1">
        <v>4</v>
      </c>
      <c r="R58" s="1">
        <f>P58-Q58</f>
        <v>10</v>
      </c>
      <c r="S58">
        <f>R58/R59</f>
        <v>0.2</v>
      </c>
      <c r="T58" s="1">
        <f>S58*R58</f>
        <v>2</v>
      </c>
    </row>
    <row r="59" spans="12:20" x14ac:dyDescent="0.25">
      <c r="R59" s="1">
        <f>SUM(R53:R58)</f>
        <v>50</v>
      </c>
    </row>
    <row r="60" spans="12:20" x14ac:dyDescent="0.25">
      <c r="L60" s="15" t="s">
        <v>31</v>
      </c>
      <c r="M60" s="92" t="s">
        <v>231</v>
      </c>
      <c r="P60" s="92" t="s">
        <v>230</v>
      </c>
      <c r="Q60" s="92" t="s">
        <v>75</v>
      </c>
      <c r="R60" s="92" t="s">
        <v>108</v>
      </c>
      <c r="S60" s="92" t="s">
        <v>233</v>
      </c>
      <c r="T60" s="92" t="s">
        <v>232</v>
      </c>
    </row>
    <row r="61" spans="12:20" x14ac:dyDescent="0.25">
      <c r="M61" s="1">
        <v>8</v>
      </c>
      <c r="O61" s="24" t="s">
        <v>29</v>
      </c>
      <c r="P61" s="1">
        <v>14</v>
      </c>
      <c r="Q61" s="1">
        <v>6</v>
      </c>
      <c r="R61" s="1">
        <f>P61-Q61</f>
        <v>8</v>
      </c>
      <c r="S61">
        <f>R61/R65</f>
        <v>0.25</v>
      </c>
      <c r="T61" s="1">
        <f>S61*R61</f>
        <v>2</v>
      </c>
    </row>
    <row r="62" spans="12:20" x14ac:dyDescent="0.25">
      <c r="O62" s="29" t="s">
        <v>39</v>
      </c>
      <c r="P62" s="1">
        <v>14</v>
      </c>
      <c r="Q62" s="1">
        <v>6</v>
      </c>
      <c r="R62" s="1">
        <f>P62-Q62</f>
        <v>8</v>
      </c>
      <c r="S62">
        <f>R62/R65</f>
        <v>0.25</v>
      </c>
      <c r="T62" s="1">
        <f>S62*R62</f>
        <v>2</v>
      </c>
    </row>
    <row r="63" spans="12:20" x14ac:dyDescent="0.25">
      <c r="O63" s="33" t="s">
        <v>41</v>
      </c>
      <c r="P63" s="1">
        <v>14</v>
      </c>
      <c r="Q63" s="1">
        <v>6</v>
      </c>
      <c r="R63" s="1">
        <f>P63-Q63</f>
        <v>8</v>
      </c>
      <c r="S63">
        <f>R63/R65</f>
        <v>0.25</v>
      </c>
      <c r="T63" s="1">
        <f>S63*R63</f>
        <v>2</v>
      </c>
    </row>
    <row r="64" spans="12:20" x14ac:dyDescent="0.25">
      <c r="O64" s="23" t="s">
        <v>36</v>
      </c>
      <c r="P64" s="1">
        <v>14</v>
      </c>
      <c r="Q64" s="1">
        <v>6</v>
      </c>
      <c r="R64" s="1">
        <f>P64-Q64</f>
        <v>8</v>
      </c>
      <c r="S64">
        <f>R64/R65</f>
        <v>0.25</v>
      </c>
      <c r="T64" s="1">
        <f>S64*R64</f>
        <v>2</v>
      </c>
    </row>
    <row r="65" spans="12:20" x14ac:dyDescent="0.25">
      <c r="R65" s="1">
        <f>SUM(R60:R64)</f>
        <v>32</v>
      </c>
    </row>
    <row r="66" spans="12:20" x14ac:dyDescent="0.25">
      <c r="L66" s="24" t="s">
        <v>29</v>
      </c>
      <c r="M66" s="92" t="s">
        <v>231</v>
      </c>
      <c r="P66" s="92" t="s">
        <v>230</v>
      </c>
      <c r="Q66" s="92" t="s">
        <v>75</v>
      </c>
      <c r="R66" s="92" t="s">
        <v>108</v>
      </c>
      <c r="S66" s="92" t="s">
        <v>233</v>
      </c>
      <c r="T66" s="92" t="s">
        <v>232</v>
      </c>
    </row>
    <row r="67" spans="12:20" x14ac:dyDescent="0.25">
      <c r="M67" s="1">
        <v>6</v>
      </c>
      <c r="O67" s="29" t="s">
        <v>39</v>
      </c>
      <c r="P67" s="1">
        <v>14</v>
      </c>
      <c r="Q67" s="1">
        <v>8</v>
      </c>
      <c r="R67" s="1">
        <f>P67-Q67</f>
        <v>6</v>
      </c>
      <c r="S67">
        <f>R67/R70</f>
        <v>0.33333333333333331</v>
      </c>
      <c r="T67" s="1">
        <f>S67*R67</f>
        <v>2</v>
      </c>
    </row>
    <row r="68" spans="12:20" x14ac:dyDescent="0.25">
      <c r="O68" s="33" t="s">
        <v>41</v>
      </c>
      <c r="P68" s="1">
        <v>14</v>
      </c>
      <c r="Q68" s="1">
        <v>8</v>
      </c>
      <c r="R68" s="1">
        <f>P68-Q68</f>
        <v>6</v>
      </c>
      <c r="S68">
        <f>R68/R70</f>
        <v>0.33333333333333331</v>
      </c>
      <c r="T68" s="1">
        <f>S68*R68</f>
        <v>2</v>
      </c>
    </row>
    <row r="69" spans="12:20" x14ac:dyDescent="0.25">
      <c r="O69" s="23" t="s">
        <v>36</v>
      </c>
      <c r="P69" s="1">
        <v>14</v>
      </c>
      <c r="Q69" s="1">
        <v>8</v>
      </c>
      <c r="R69" s="1">
        <f>P69-Q69</f>
        <v>6</v>
      </c>
      <c r="S69">
        <f>R69/R70</f>
        <v>0.33333333333333331</v>
      </c>
      <c r="T69" s="1">
        <f>S69*R69</f>
        <v>2</v>
      </c>
    </row>
    <row r="70" spans="12:20" x14ac:dyDescent="0.25">
      <c r="R70" s="1">
        <f>SUM(R66:R69)</f>
        <v>18</v>
      </c>
    </row>
    <row r="71" spans="12:20" x14ac:dyDescent="0.25">
      <c r="L71" s="29" t="s">
        <v>39</v>
      </c>
      <c r="M71" s="92" t="s">
        <v>231</v>
      </c>
      <c r="P71" s="92" t="s">
        <v>230</v>
      </c>
      <c r="Q71" s="92" t="s">
        <v>75</v>
      </c>
      <c r="R71" s="92" t="s">
        <v>108</v>
      </c>
      <c r="S71" s="92" t="s">
        <v>233</v>
      </c>
      <c r="T71" s="92" t="s">
        <v>232</v>
      </c>
    </row>
    <row r="72" spans="12:20" x14ac:dyDescent="0.25">
      <c r="M72" s="1">
        <v>4</v>
      </c>
      <c r="O72" s="33" t="s">
        <v>41</v>
      </c>
      <c r="P72" s="1">
        <v>14</v>
      </c>
      <c r="Q72" s="1">
        <v>10</v>
      </c>
      <c r="R72" s="1">
        <f>P72-Q72</f>
        <v>4</v>
      </c>
      <c r="S72">
        <f>R72/R74</f>
        <v>0.5</v>
      </c>
      <c r="T72" s="1">
        <f>S72*R72</f>
        <v>2</v>
      </c>
    </row>
    <row r="73" spans="12:20" x14ac:dyDescent="0.25">
      <c r="O73" s="23" t="s">
        <v>36</v>
      </c>
      <c r="P73" s="1">
        <v>14</v>
      </c>
      <c r="Q73" s="1">
        <v>10</v>
      </c>
      <c r="R73" s="1">
        <f>P73-Q73</f>
        <v>4</v>
      </c>
      <c r="S73">
        <f>R73/R74</f>
        <v>0.5</v>
      </c>
      <c r="T73" s="1">
        <f>S73*R73</f>
        <v>2</v>
      </c>
    </row>
    <row r="74" spans="12:20" x14ac:dyDescent="0.25">
      <c r="R74" s="1">
        <f>SUM(R71:R73)</f>
        <v>8</v>
      </c>
    </row>
    <row r="75" spans="12:20" x14ac:dyDescent="0.25">
      <c r="L75" s="33" t="s">
        <v>41</v>
      </c>
      <c r="M75" s="92" t="s">
        <v>231</v>
      </c>
      <c r="P75" s="92" t="s">
        <v>230</v>
      </c>
      <c r="Q75" s="92" t="s">
        <v>75</v>
      </c>
      <c r="R75" s="92" t="s">
        <v>108</v>
      </c>
      <c r="S75" s="92" t="s">
        <v>233</v>
      </c>
      <c r="T75" s="92" t="s">
        <v>232</v>
      </c>
    </row>
    <row r="76" spans="12:20" x14ac:dyDescent="0.25">
      <c r="M76" s="1">
        <v>2</v>
      </c>
      <c r="O76" s="23" t="s">
        <v>36</v>
      </c>
      <c r="P76" s="1">
        <v>14</v>
      </c>
      <c r="Q76" s="1">
        <v>12</v>
      </c>
      <c r="R76" s="1">
        <f>P76-Q76</f>
        <v>2</v>
      </c>
      <c r="S76">
        <f>R76/R77</f>
        <v>1</v>
      </c>
      <c r="T76" s="1">
        <f>S76*R76</f>
        <v>2</v>
      </c>
    </row>
    <row r="77" spans="12:20" x14ac:dyDescent="0.25">
      <c r="R77" s="1">
        <f>SUM(R75:R76)</f>
        <v>2</v>
      </c>
    </row>
  </sheetData>
  <mergeCells count="3">
    <mergeCell ref="D1:F1"/>
    <mergeCell ref="I1:J1"/>
    <mergeCell ref="L1:Z1"/>
  </mergeCells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AAB-1375-4644-9018-FA7682702AB8}">
  <dimension ref="A1:FS117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8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34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28</v>
      </c>
      <c r="V24" s="40" t="s">
        <v>29</v>
      </c>
      <c r="W24" s="40" t="s">
        <v>28</v>
      </c>
      <c r="X24" s="40" t="s">
        <v>29</v>
      </c>
      <c r="Y24" s="40" t="s">
        <v>31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33</v>
      </c>
      <c r="N25" s="40" t="s">
        <v>172</v>
      </c>
      <c r="O25" s="40" t="s">
        <v>35</v>
      </c>
      <c r="P25" s="40" t="s">
        <v>30</v>
      </c>
      <c r="Q25" s="40" t="s">
        <v>40</v>
      </c>
      <c r="R25" s="40" t="s">
        <v>43</v>
      </c>
      <c r="S25" s="40" t="s">
        <v>28</v>
      </c>
      <c r="T25" s="40" t="s">
        <v>37</v>
      </c>
      <c r="U25" s="40" t="s">
        <v>41</v>
      </c>
      <c r="V25" s="40" t="s">
        <v>34</v>
      </c>
      <c r="W25" s="40" t="s">
        <v>40</v>
      </c>
      <c r="X25" s="40" t="s">
        <v>31</v>
      </c>
      <c r="Y25" s="40" t="s">
        <v>34</v>
      </c>
      <c r="Z25" s="40" t="s">
        <v>45</v>
      </c>
      <c r="AA25" s="40" t="s">
        <v>36</v>
      </c>
      <c r="AB25" s="40" t="s">
        <v>38</v>
      </c>
      <c r="AC25" s="40" t="s">
        <v>30</v>
      </c>
      <c r="AD25" s="40" t="s">
        <v>42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32</v>
      </c>
      <c r="N26" s="40" t="s">
        <v>30</v>
      </c>
      <c r="O26" s="40" t="s">
        <v>34</v>
      </c>
      <c r="P26" s="40" t="s">
        <v>36</v>
      </c>
      <c r="Q26" s="40" t="s">
        <v>32</v>
      </c>
      <c r="R26" s="40" t="s">
        <v>28</v>
      </c>
      <c r="S26" s="40" t="s">
        <v>32</v>
      </c>
      <c r="T26" s="40" t="s">
        <v>31</v>
      </c>
      <c r="U26" s="40" t="s">
        <v>34</v>
      </c>
      <c r="V26" s="40" t="s">
        <v>31</v>
      </c>
      <c r="W26" s="40" t="s">
        <v>31</v>
      </c>
      <c r="X26" s="40" t="s">
        <v>28</v>
      </c>
      <c r="Y26" s="40" t="s">
        <v>35</v>
      </c>
      <c r="Z26" s="40" t="s">
        <v>31</v>
      </c>
      <c r="AA26" s="40" t="s">
        <v>28</v>
      </c>
      <c r="AB26" s="40" t="s">
        <v>28</v>
      </c>
      <c r="AC26" s="40" t="s">
        <v>28</v>
      </c>
      <c r="AD26" s="40" t="s">
        <v>31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172</v>
      </c>
      <c r="N27" s="40" t="s">
        <v>33</v>
      </c>
      <c r="O27" s="40" t="s">
        <v>172</v>
      </c>
      <c r="P27" s="40" t="s">
        <v>40</v>
      </c>
      <c r="Q27" s="40" t="s">
        <v>45</v>
      </c>
      <c r="R27" s="40" t="s">
        <v>37</v>
      </c>
      <c r="S27" s="40" t="s">
        <v>34</v>
      </c>
      <c r="T27" s="40" t="s">
        <v>38</v>
      </c>
      <c r="U27" s="40" t="s">
        <v>40</v>
      </c>
      <c r="V27" s="40" t="s">
        <v>36</v>
      </c>
      <c r="W27" s="40" t="s">
        <v>32</v>
      </c>
      <c r="X27" s="40" t="s">
        <v>33</v>
      </c>
      <c r="Y27" s="40" t="s">
        <v>37</v>
      </c>
      <c r="Z27" s="40" t="s">
        <v>40</v>
      </c>
      <c r="AA27" s="40" t="s">
        <v>34</v>
      </c>
      <c r="AB27" s="40" t="s">
        <v>31</v>
      </c>
      <c r="AC27" s="40" t="s">
        <v>32</v>
      </c>
      <c r="AD27" s="40" t="s">
        <v>41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34</v>
      </c>
      <c r="N28" s="40" t="s">
        <v>36</v>
      </c>
      <c r="O28" s="40" t="s">
        <v>36</v>
      </c>
      <c r="P28" s="40" t="s">
        <v>37</v>
      </c>
      <c r="Q28" s="40" t="s">
        <v>30</v>
      </c>
      <c r="R28" s="40" t="s">
        <v>32</v>
      </c>
      <c r="S28" s="40" t="s">
        <v>35</v>
      </c>
      <c r="T28" s="40" t="s">
        <v>32</v>
      </c>
      <c r="U28" s="40" t="s">
        <v>36</v>
      </c>
      <c r="V28" s="40" t="s">
        <v>35</v>
      </c>
      <c r="W28" s="40" t="s">
        <v>35</v>
      </c>
      <c r="X28" s="40" t="s">
        <v>32</v>
      </c>
      <c r="Y28" s="40" t="s">
        <v>38</v>
      </c>
      <c r="Z28" s="40" t="s">
        <v>32</v>
      </c>
      <c r="AA28" s="40" t="s">
        <v>31</v>
      </c>
      <c r="AB28" s="40" t="s">
        <v>32</v>
      </c>
      <c r="AC28" s="40" t="s">
        <v>31</v>
      </c>
      <c r="AD28" s="40" t="s">
        <v>35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38</v>
      </c>
      <c r="N29" s="40" t="s">
        <v>43</v>
      </c>
      <c r="O29" s="40" t="s">
        <v>41</v>
      </c>
      <c r="P29" s="40" t="s">
        <v>39</v>
      </c>
      <c r="Q29" s="40" t="s">
        <v>41</v>
      </c>
      <c r="R29" s="40" t="s">
        <v>35</v>
      </c>
      <c r="S29" s="40" t="s">
        <v>45</v>
      </c>
      <c r="T29" s="40" t="s">
        <v>44</v>
      </c>
      <c r="U29" s="40" t="s">
        <v>39</v>
      </c>
      <c r="V29" s="40" t="s">
        <v>41</v>
      </c>
      <c r="W29" s="40" t="s">
        <v>38</v>
      </c>
      <c r="X29" s="40" t="s">
        <v>40</v>
      </c>
      <c r="Y29" s="40" t="s">
        <v>42</v>
      </c>
      <c r="Z29" s="40" t="s">
        <v>38</v>
      </c>
      <c r="AA29" s="40" t="s">
        <v>35</v>
      </c>
      <c r="AB29" s="40" t="s">
        <v>43</v>
      </c>
      <c r="AC29" s="40" t="s">
        <v>39</v>
      </c>
      <c r="AD29" s="40" t="s">
        <v>40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30</v>
      </c>
      <c r="N30" s="40" t="s">
        <v>37</v>
      </c>
      <c r="O30" s="40" t="s">
        <v>42</v>
      </c>
      <c r="P30" s="40" t="s">
        <v>38</v>
      </c>
      <c r="Q30" s="40" t="s">
        <v>37</v>
      </c>
      <c r="R30" s="40" t="s">
        <v>36</v>
      </c>
      <c r="S30" s="40" t="s">
        <v>36</v>
      </c>
      <c r="T30" s="40" t="s">
        <v>39</v>
      </c>
      <c r="U30" s="40" t="s">
        <v>37</v>
      </c>
      <c r="V30" s="40" t="s">
        <v>30</v>
      </c>
      <c r="W30" s="40" t="s">
        <v>42</v>
      </c>
      <c r="X30" s="40" t="s">
        <v>35</v>
      </c>
      <c r="Y30" s="40" t="s">
        <v>39</v>
      </c>
      <c r="Z30" s="40" t="s">
        <v>34</v>
      </c>
      <c r="AA30" s="40" t="s">
        <v>42</v>
      </c>
      <c r="AB30" s="40" t="s">
        <v>30</v>
      </c>
      <c r="AC30" s="40" t="s">
        <v>34</v>
      </c>
      <c r="AD30" s="40" t="s">
        <v>39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37</v>
      </c>
      <c r="N31" s="40" t="s">
        <v>41</v>
      </c>
      <c r="O31" s="40" t="s">
        <v>44</v>
      </c>
      <c r="P31" s="40" t="s">
        <v>33</v>
      </c>
      <c r="Q31" s="40" t="s">
        <v>44</v>
      </c>
      <c r="R31" s="40" t="s">
        <v>172</v>
      </c>
      <c r="S31" s="40" t="s">
        <v>44</v>
      </c>
      <c r="T31" s="40" t="s">
        <v>42</v>
      </c>
      <c r="U31" s="40" t="s">
        <v>172</v>
      </c>
      <c r="V31" s="40" t="s">
        <v>38</v>
      </c>
      <c r="W31" s="40" t="s">
        <v>43</v>
      </c>
      <c r="X31" s="40" t="s">
        <v>30</v>
      </c>
      <c r="Y31" s="40" t="s">
        <v>45</v>
      </c>
      <c r="Z31" s="40" t="s">
        <v>43</v>
      </c>
      <c r="AA31" s="40" t="s">
        <v>33</v>
      </c>
      <c r="AB31" s="40" t="s">
        <v>172</v>
      </c>
      <c r="AC31" s="40" t="s">
        <v>35</v>
      </c>
      <c r="AD31" s="40" t="s">
        <v>44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O36" s="1">
        <v>35</v>
      </c>
      <c r="BV36" s="1"/>
      <c r="BW36" s="1"/>
      <c r="CQ36" s="1">
        <v>63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3</v>
      </c>
      <c r="N37" s="1">
        <v>5</v>
      </c>
      <c r="O37" s="1"/>
      <c r="P37" s="1"/>
      <c r="Q37" s="69">
        <v>7</v>
      </c>
      <c r="S37" s="76"/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6</v>
      </c>
      <c r="N38" s="1">
        <v>6</v>
      </c>
      <c r="O38" s="1"/>
      <c r="P38" s="1"/>
      <c r="S38" s="1"/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7</v>
      </c>
      <c r="N39" s="1"/>
      <c r="P39" s="1"/>
      <c r="Q39" s="76"/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P40" s="1"/>
      <c r="Q40" s="1"/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V42" t="s">
        <v>226</v>
      </c>
      <c r="X42" t="s">
        <v>227</v>
      </c>
      <c r="AA42">
        <f>(B21+J42)/2</f>
        <v>72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72</v>
      </c>
      <c r="M43" t="s">
        <v>136</v>
      </c>
      <c r="V43" t="s">
        <v>226</v>
      </c>
      <c r="X43" t="s">
        <v>228</v>
      </c>
      <c r="AA43">
        <f>G14*4</f>
        <v>72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s="43" t="s">
        <v>111</v>
      </c>
      <c r="V44" s="7" t="s">
        <v>29</v>
      </c>
      <c r="W44" s="92" t="s">
        <v>231</v>
      </c>
      <c r="Z44" s="92" t="s">
        <v>230</v>
      </c>
      <c r="AA44" s="92" t="s">
        <v>75</v>
      </c>
      <c r="AB44" s="92" t="s">
        <v>108</v>
      </c>
      <c r="AC44" s="92" t="s">
        <v>233</v>
      </c>
      <c r="AD44" s="92" t="s">
        <v>232</v>
      </c>
      <c r="BX44" s="1">
        <v>44</v>
      </c>
      <c r="CK44" s="1"/>
      <c r="CZ44" s="1">
        <v>72</v>
      </c>
    </row>
    <row r="45" spans="9:109" x14ac:dyDescent="0.25">
      <c r="M45" t="s">
        <v>137</v>
      </c>
      <c r="P45" t="s">
        <v>150</v>
      </c>
      <c r="W45" s="1">
        <v>12</v>
      </c>
      <c r="Y45" s="10" t="s">
        <v>28</v>
      </c>
      <c r="Z45" s="1">
        <v>10</v>
      </c>
      <c r="AA45" s="1">
        <v>0</v>
      </c>
      <c r="AB45" s="1">
        <f t="shared" ref="AB45:AB51" si="5">Z45-AA45</f>
        <v>10</v>
      </c>
      <c r="AC45">
        <f>AB45/AB63</f>
        <v>7.575757575757576E-2</v>
      </c>
      <c r="AD45" s="1">
        <f>ROUNDUP(AC45*AB45,0)</f>
        <v>1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112</v>
      </c>
      <c r="Y46" s="15" t="s">
        <v>31</v>
      </c>
      <c r="Z46" s="1">
        <v>10</v>
      </c>
      <c r="AA46" s="1">
        <v>0</v>
      </c>
      <c r="AB46" s="1">
        <f t="shared" si="5"/>
        <v>10</v>
      </c>
      <c r="AC46">
        <f>AB46/AB63</f>
        <v>7.575757575757576E-2</v>
      </c>
      <c r="AD46" s="1">
        <f t="shared" ref="AD46:AD62" si="6">ROUNDUP(AC46*AB46,0)</f>
        <v>1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s="70" t="s">
        <v>115</v>
      </c>
      <c r="N47" s="70"/>
      <c r="O47" s="70"/>
      <c r="Y47" s="16" t="s">
        <v>32</v>
      </c>
      <c r="Z47" s="1">
        <v>10</v>
      </c>
      <c r="AA47" s="1">
        <v>0</v>
      </c>
      <c r="AB47" s="1">
        <f t="shared" si="5"/>
        <v>10</v>
      </c>
      <c r="AC47">
        <f>AB47/AB63</f>
        <v>7.575757575757576E-2</v>
      </c>
      <c r="AD47" s="1">
        <f t="shared" si="6"/>
        <v>1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70" t="s">
        <v>138</v>
      </c>
      <c r="N48" s="70"/>
      <c r="O48" s="70"/>
      <c r="Y48" s="20" t="s">
        <v>34</v>
      </c>
      <c r="Z48" s="1">
        <v>10</v>
      </c>
      <c r="AA48" s="1">
        <v>0</v>
      </c>
      <c r="AB48" s="1">
        <f t="shared" si="5"/>
        <v>10</v>
      </c>
      <c r="AC48">
        <f>AB48/AB63</f>
        <v>7.575757575757576E-2</v>
      </c>
      <c r="AD48" s="1">
        <f t="shared" si="6"/>
        <v>1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139</v>
      </c>
      <c r="N49" s="70"/>
      <c r="O49" s="70"/>
      <c r="P49" s="79"/>
      <c r="Y49" s="21" t="s">
        <v>35</v>
      </c>
      <c r="Z49" s="1">
        <v>10</v>
      </c>
      <c r="AA49" s="1">
        <v>0</v>
      </c>
      <c r="AB49" s="1">
        <f t="shared" si="5"/>
        <v>10</v>
      </c>
      <c r="AC49">
        <f>AB49/AB63</f>
        <v>7.575757575757576E-2</v>
      </c>
      <c r="AD49" s="1">
        <f t="shared" si="6"/>
        <v>1</v>
      </c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43" t="s">
        <v>114</v>
      </c>
      <c r="Y50" s="11" t="s">
        <v>30</v>
      </c>
      <c r="Z50" s="1">
        <v>8</v>
      </c>
      <c r="AA50" s="1">
        <v>0</v>
      </c>
      <c r="AB50" s="1">
        <f t="shared" si="5"/>
        <v>8</v>
      </c>
      <c r="AC50">
        <f>AB50/AB63</f>
        <v>6.0606060606060608E-2</v>
      </c>
      <c r="AD50" s="1">
        <f t="shared" si="6"/>
        <v>1</v>
      </c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t="s">
        <v>154</v>
      </c>
      <c r="Y51" s="23" t="s">
        <v>36</v>
      </c>
      <c r="Z51" s="1">
        <v>8</v>
      </c>
      <c r="AA51" s="1">
        <v>0</v>
      </c>
      <c r="AB51" s="1">
        <f t="shared" si="5"/>
        <v>8</v>
      </c>
      <c r="AC51">
        <f>AB51/AB63</f>
        <v>6.0606060606060608E-2</v>
      </c>
      <c r="AD51" s="1">
        <f t="shared" si="6"/>
        <v>1</v>
      </c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75" t="s">
        <v>153</v>
      </c>
      <c r="N52" s="78"/>
      <c r="O52" s="78"/>
      <c r="Y52" s="27" t="s">
        <v>37</v>
      </c>
      <c r="Z52" s="1">
        <v>8</v>
      </c>
      <c r="AA52" s="1">
        <v>0</v>
      </c>
      <c r="AB52" s="1">
        <f t="shared" ref="AB52:AB62" si="7">Z52-AA52</f>
        <v>8</v>
      </c>
      <c r="AC52">
        <f>AB52/AB63</f>
        <v>6.0606060606060608E-2</v>
      </c>
      <c r="AD52" s="1">
        <f t="shared" si="6"/>
        <v>1</v>
      </c>
      <c r="CS52" s="1">
        <v>65</v>
      </c>
      <c r="DG52" s="1">
        <v>79</v>
      </c>
    </row>
    <row r="53" spans="13:138" x14ac:dyDescent="0.25">
      <c r="M53" s="43" t="s">
        <v>119</v>
      </c>
      <c r="Y53" s="28" t="s">
        <v>38</v>
      </c>
      <c r="Z53" s="1">
        <v>8</v>
      </c>
      <c r="AA53" s="1">
        <v>0</v>
      </c>
      <c r="AB53" s="1">
        <f t="shared" si="7"/>
        <v>8</v>
      </c>
      <c r="AC53">
        <f>AB53/AB63</f>
        <v>6.0606060606060608E-2</v>
      </c>
      <c r="AD53" s="1">
        <f t="shared" si="6"/>
        <v>1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t="s">
        <v>155</v>
      </c>
      <c r="Y54" s="32" t="s">
        <v>40</v>
      </c>
      <c r="Z54" s="1">
        <v>7</v>
      </c>
      <c r="AA54" s="1">
        <v>0</v>
      </c>
      <c r="AB54" s="1">
        <f t="shared" si="7"/>
        <v>7</v>
      </c>
      <c r="AC54">
        <f>AB54/AB63</f>
        <v>5.3030303030303032E-2</v>
      </c>
      <c r="AD54" s="1">
        <f t="shared" si="6"/>
        <v>1</v>
      </c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43" t="s">
        <v>121</v>
      </c>
      <c r="Y55" s="29" t="s">
        <v>39</v>
      </c>
      <c r="Z55" s="1">
        <v>6</v>
      </c>
      <c r="AA55" s="1">
        <v>0</v>
      </c>
      <c r="AB55" s="1">
        <f t="shared" si="7"/>
        <v>6</v>
      </c>
      <c r="AC55">
        <f>AB55/AB63</f>
        <v>4.5454545454545456E-2</v>
      </c>
      <c r="AD55" s="1">
        <f t="shared" si="6"/>
        <v>1</v>
      </c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t="s">
        <v>151</v>
      </c>
      <c r="Y56" s="33" t="s">
        <v>41</v>
      </c>
      <c r="Z56" s="1">
        <v>6</v>
      </c>
      <c r="AA56" s="1">
        <v>0</v>
      </c>
      <c r="AB56" s="1">
        <f t="shared" si="7"/>
        <v>6</v>
      </c>
      <c r="AC56">
        <f>AB56/AB63</f>
        <v>4.5454545454545456E-2</v>
      </c>
      <c r="AD56" s="1">
        <f t="shared" si="6"/>
        <v>1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s="43" t="s">
        <v>125</v>
      </c>
      <c r="Y57" s="35" t="s">
        <v>42</v>
      </c>
      <c r="Z57" s="1">
        <v>6</v>
      </c>
      <c r="AA57" s="1">
        <v>0</v>
      </c>
      <c r="AB57" s="1">
        <f t="shared" si="7"/>
        <v>6</v>
      </c>
      <c r="AC57">
        <f>AB57/AB63</f>
        <v>4.5454545454545456E-2</v>
      </c>
      <c r="AD57" s="1">
        <f t="shared" si="6"/>
        <v>1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122</v>
      </c>
      <c r="Y58" s="84" t="s">
        <v>172</v>
      </c>
      <c r="Z58" s="1">
        <v>6</v>
      </c>
      <c r="AA58" s="1">
        <v>0</v>
      </c>
      <c r="AB58" s="1">
        <f t="shared" si="7"/>
        <v>6</v>
      </c>
      <c r="AC58">
        <f>AB58/AB63</f>
        <v>4.5454545454545456E-2</v>
      </c>
      <c r="AD58" s="1">
        <f t="shared" si="6"/>
        <v>1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152</v>
      </c>
      <c r="Y59" s="17" t="s">
        <v>33</v>
      </c>
      <c r="Z59" s="1">
        <v>5</v>
      </c>
      <c r="AA59" s="1">
        <v>0</v>
      </c>
      <c r="AB59" s="1">
        <f t="shared" si="7"/>
        <v>5</v>
      </c>
      <c r="AC59">
        <f>AB59/AB63</f>
        <v>3.787878787878788E-2</v>
      </c>
      <c r="AD59" s="1">
        <f t="shared" si="6"/>
        <v>1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t="s">
        <v>156</v>
      </c>
      <c r="Y60" s="36" t="s">
        <v>43</v>
      </c>
      <c r="Z60" s="1">
        <v>5</v>
      </c>
      <c r="AA60" s="1">
        <v>0</v>
      </c>
      <c r="AB60" s="1">
        <f t="shared" si="7"/>
        <v>5</v>
      </c>
      <c r="AC60">
        <f>AB60/AB63</f>
        <v>3.787878787878788E-2</v>
      </c>
      <c r="AD60" s="1">
        <f t="shared" si="6"/>
        <v>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s="56" t="s">
        <v>157</v>
      </c>
      <c r="Y61" s="38" t="s">
        <v>44</v>
      </c>
      <c r="Z61" s="1">
        <v>5</v>
      </c>
      <c r="AA61" s="1">
        <v>0</v>
      </c>
      <c r="AB61" s="1">
        <f t="shared" si="7"/>
        <v>5</v>
      </c>
      <c r="AC61">
        <f>AB61/AB63</f>
        <v>3.787878787878788E-2</v>
      </c>
      <c r="AD61" s="1">
        <f t="shared" si="6"/>
        <v>1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135</v>
      </c>
      <c r="Y62" s="39" t="s">
        <v>45</v>
      </c>
      <c r="Z62" s="93">
        <v>4</v>
      </c>
      <c r="AA62" s="94">
        <v>0</v>
      </c>
      <c r="AB62" s="94">
        <f t="shared" si="7"/>
        <v>4</v>
      </c>
      <c r="AC62" s="95">
        <f>AB62/AB63</f>
        <v>3.0303030303030304E-2</v>
      </c>
      <c r="AD62" s="94">
        <f t="shared" si="6"/>
        <v>1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AA63" s="1"/>
      <c r="AB63" s="1">
        <f>SUM(AB45:AB62)</f>
        <v>132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V64" s="10" t="s">
        <v>28</v>
      </c>
      <c r="W64" s="92" t="s">
        <v>231</v>
      </c>
      <c r="Z64" s="92" t="s">
        <v>230</v>
      </c>
      <c r="AA64" s="92" t="s">
        <v>75</v>
      </c>
      <c r="AB64" s="92" t="s">
        <v>108</v>
      </c>
      <c r="AC64" s="92" t="s">
        <v>233</v>
      </c>
      <c r="AD64" s="92" t="s">
        <v>232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23:155" x14ac:dyDescent="0.25">
      <c r="W65" s="1">
        <v>9</v>
      </c>
      <c r="Y65" s="15" t="s">
        <v>31</v>
      </c>
      <c r="Z65" s="1">
        <v>10</v>
      </c>
      <c r="AA65" s="1">
        <v>1</v>
      </c>
      <c r="AB65" s="1">
        <f t="shared" ref="AB65:AB70" si="8">Z65-AA65</f>
        <v>9</v>
      </c>
      <c r="AC65">
        <f>AB65/AB82</f>
        <v>8.1081081081081086E-2</v>
      </c>
      <c r="AD65" s="1">
        <f t="shared" ref="AD65:AD81" si="9">ROUNDUP(AC65*AB65,0)</f>
        <v>1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23:155" x14ac:dyDescent="0.25">
      <c r="Y66" s="16" t="s">
        <v>32</v>
      </c>
      <c r="Z66" s="1">
        <v>10</v>
      </c>
      <c r="AA66" s="1">
        <v>0</v>
      </c>
      <c r="AB66" s="1">
        <f t="shared" si="8"/>
        <v>10</v>
      </c>
      <c r="AC66">
        <f>AB66/AB82</f>
        <v>9.0090090090090086E-2</v>
      </c>
      <c r="AD66" s="1">
        <f t="shared" si="9"/>
        <v>1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23:155" x14ac:dyDescent="0.25">
      <c r="Y67" s="20" t="s">
        <v>34</v>
      </c>
      <c r="Z67" s="1">
        <v>10</v>
      </c>
      <c r="AA67" s="1">
        <v>1</v>
      </c>
      <c r="AB67" s="1">
        <f t="shared" si="8"/>
        <v>9</v>
      </c>
      <c r="AC67">
        <f>AB67/AB82</f>
        <v>8.1081081081081086E-2</v>
      </c>
      <c r="AD67" s="1">
        <f t="shared" si="9"/>
        <v>1</v>
      </c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23:155" x14ac:dyDescent="0.25">
      <c r="Y68" s="21" t="s">
        <v>35</v>
      </c>
      <c r="Z68" s="1">
        <v>10</v>
      </c>
      <c r="AA68" s="1">
        <v>0</v>
      </c>
      <c r="AB68" s="1">
        <f t="shared" si="8"/>
        <v>10</v>
      </c>
      <c r="AC68">
        <f>AB68/AB82</f>
        <v>9.0090090090090086E-2</v>
      </c>
      <c r="AD68" s="1">
        <f t="shared" si="9"/>
        <v>1</v>
      </c>
      <c r="DR68" s="1"/>
      <c r="DU68" s="1">
        <v>93</v>
      </c>
      <c r="DW68" s="43"/>
      <c r="DY68" s="43"/>
      <c r="EB68" s="1"/>
      <c r="ED68" s="43"/>
      <c r="EJ68" s="1">
        <v>108</v>
      </c>
    </row>
    <row r="69" spans="23:155" x14ac:dyDescent="0.25">
      <c r="Y69" s="11" t="s">
        <v>30</v>
      </c>
      <c r="Z69" s="1">
        <v>8</v>
      </c>
      <c r="AA69" s="1">
        <v>1</v>
      </c>
      <c r="AB69" s="1">
        <f t="shared" si="8"/>
        <v>7</v>
      </c>
      <c r="AC69">
        <f>AB69/AB82</f>
        <v>6.3063063063063057E-2</v>
      </c>
      <c r="AD69" s="1">
        <f t="shared" si="9"/>
        <v>1</v>
      </c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23:155" x14ac:dyDescent="0.25">
      <c r="Y70" s="23" t="s">
        <v>36</v>
      </c>
      <c r="Z70" s="1">
        <v>8</v>
      </c>
      <c r="AA70" s="1">
        <v>1</v>
      </c>
      <c r="AB70" s="1">
        <f t="shared" si="8"/>
        <v>7</v>
      </c>
      <c r="AC70">
        <f>AB70/AB82</f>
        <v>6.3063063063063057E-2</v>
      </c>
      <c r="AD70" s="1">
        <f t="shared" si="9"/>
        <v>1</v>
      </c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23:155" x14ac:dyDescent="0.25">
      <c r="Y71" s="27" t="s">
        <v>37</v>
      </c>
      <c r="Z71" s="1">
        <v>8</v>
      </c>
      <c r="AA71" s="1">
        <v>1</v>
      </c>
      <c r="AB71" s="1">
        <f t="shared" ref="AB71:AB81" si="10">Z71-AA71</f>
        <v>7</v>
      </c>
      <c r="AC71">
        <f>AB71/AB82</f>
        <v>6.3063063063063057E-2</v>
      </c>
      <c r="AD71" s="1">
        <f t="shared" si="9"/>
        <v>1</v>
      </c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23:155" x14ac:dyDescent="0.25">
      <c r="Y72" s="28" t="s">
        <v>38</v>
      </c>
      <c r="Z72" s="1">
        <v>8</v>
      </c>
      <c r="AA72" s="1">
        <v>1</v>
      </c>
      <c r="AB72" s="1">
        <f t="shared" si="10"/>
        <v>7</v>
      </c>
      <c r="AC72">
        <f>AB72/AB82</f>
        <v>6.3063063063063057E-2</v>
      </c>
      <c r="AD72" s="1">
        <f t="shared" si="9"/>
        <v>1</v>
      </c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23:155" x14ac:dyDescent="0.25">
      <c r="Y73" s="32" t="s">
        <v>40</v>
      </c>
      <c r="Z73" s="1">
        <v>7</v>
      </c>
      <c r="AA73" s="1">
        <v>1</v>
      </c>
      <c r="AB73" s="1">
        <f t="shared" si="10"/>
        <v>6</v>
      </c>
      <c r="AC73">
        <f>AB73/AB82</f>
        <v>5.4054054054054057E-2</v>
      </c>
      <c r="AD73" s="1">
        <f t="shared" si="9"/>
        <v>1</v>
      </c>
      <c r="DU73" t="s">
        <v>71</v>
      </c>
      <c r="EB73" t="s">
        <v>71</v>
      </c>
      <c r="EH73" t="s">
        <v>71</v>
      </c>
      <c r="EJ73" t="s">
        <v>71</v>
      </c>
    </row>
    <row r="74" spans="23:155" x14ac:dyDescent="0.25">
      <c r="Y74" s="29" t="s">
        <v>39</v>
      </c>
      <c r="Z74" s="1">
        <v>6</v>
      </c>
      <c r="AA74" s="1">
        <v>0</v>
      </c>
      <c r="AB74" s="1">
        <f t="shared" si="10"/>
        <v>6</v>
      </c>
      <c r="AC74">
        <f>AB74/AB82</f>
        <v>5.4054054054054057E-2</v>
      </c>
      <c r="AD74" s="1">
        <f t="shared" si="9"/>
        <v>1</v>
      </c>
      <c r="DU74" t="s">
        <v>75</v>
      </c>
      <c r="EB74" t="s">
        <v>75</v>
      </c>
      <c r="EH74" t="s">
        <v>75</v>
      </c>
      <c r="EJ74" t="s">
        <v>75</v>
      </c>
    </row>
    <row r="75" spans="23:155" x14ac:dyDescent="0.25">
      <c r="Y75" s="33" t="s">
        <v>41</v>
      </c>
      <c r="Z75" s="1">
        <v>6</v>
      </c>
      <c r="AA75" s="1">
        <v>0</v>
      </c>
      <c r="AB75" s="1">
        <f t="shared" si="10"/>
        <v>6</v>
      </c>
      <c r="AC75">
        <f>AB75/AB82</f>
        <v>5.4054054054054057E-2</v>
      </c>
      <c r="AD75" s="1">
        <f t="shared" si="9"/>
        <v>1</v>
      </c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23:155" x14ac:dyDescent="0.25">
      <c r="Y76" s="35" t="s">
        <v>42</v>
      </c>
      <c r="Z76" s="1">
        <v>6</v>
      </c>
      <c r="AA76" s="1">
        <v>0</v>
      </c>
      <c r="AB76" s="1">
        <f t="shared" si="10"/>
        <v>6</v>
      </c>
      <c r="AC76">
        <f>AB76/AB82</f>
        <v>5.4054054054054057E-2</v>
      </c>
      <c r="AD76" s="1">
        <f t="shared" si="9"/>
        <v>1</v>
      </c>
      <c r="EC76" s="1"/>
      <c r="EJ76" s="1"/>
      <c r="EK76" s="1">
        <v>109</v>
      </c>
      <c r="EL76" s="1"/>
      <c r="EQ76" s="1">
        <v>115</v>
      </c>
      <c r="EY76" s="1"/>
    </row>
    <row r="77" spans="23:155" x14ac:dyDescent="0.25">
      <c r="Y77" s="84" t="s">
        <v>172</v>
      </c>
      <c r="Z77" s="1">
        <v>6</v>
      </c>
      <c r="AA77" s="1">
        <v>1</v>
      </c>
      <c r="AB77" s="1">
        <f t="shared" si="10"/>
        <v>5</v>
      </c>
      <c r="AC77">
        <f>AB77/AB82</f>
        <v>4.5045045045045043E-2</v>
      </c>
      <c r="AD77" s="1">
        <f t="shared" si="9"/>
        <v>1</v>
      </c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23:155" x14ac:dyDescent="0.25">
      <c r="Y78" s="17" t="s">
        <v>33</v>
      </c>
      <c r="Z78" s="1">
        <v>5</v>
      </c>
      <c r="AA78" s="1">
        <v>1</v>
      </c>
      <c r="AB78" s="1">
        <f t="shared" si="10"/>
        <v>4</v>
      </c>
      <c r="AC78">
        <f>AB78/AB82</f>
        <v>3.6036036036036036E-2</v>
      </c>
      <c r="AD78" s="1">
        <f t="shared" si="9"/>
        <v>1</v>
      </c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23:155" x14ac:dyDescent="0.25">
      <c r="Y79" s="36" t="s">
        <v>43</v>
      </c>
      <c r="Z79" s="1">
        <v>5</v>
      </c>
      <c r="AA79" s="1">
        <v>1</v>
      </c>
      <c r="AB79" s="1">
        <f t="shared" si="10"/>
        <v>4</v>
      </c>
      <c r="AC79">
        <f>AB79/AB82</f>
        <v>3.6036036036036036E-2</v>
      </c>
      <c r="AD79" s="1">
        <f t="shared" si="9"/>
        <v>1</v>
      </c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23:155" x14ac:dyDescent="0.25">
      <c r="Y80" s="38" t="s">
        <v>44</v>
      </c>
      <c r="Z80" s="1">
        <v>5</v>
      </c>
      <c r="AA80" s="1">
        <v>0</v>
      </c>
      <c r="AB80" s="1">
        <f t="shared" si="10"/>
        <v>5</v>
      </c>
      <c r="AC80">
        <f>AB80/AB82</f>
        <v>4.5045045045045043E-2</v>
      </c>
      <c r="AD80" s="1">
        <f t="shared" si="9"/>
        <v>1</v>
      </c>
      <c r="EO80" s="56" t="s">
        <v>70</v>
      </c>
      <c r="EQ80" s="56" t="s">
        <v>70</v>
      </c>
    </row>
    <row r="81" spans="22:165" x14ac:dyDescent="0.25">
      <c r="Y81" s="39" t="s">
        <v>45</v>
      </c>
      <c r="Z81" s="93">
        <v>4</v>
      </c>
      <c r="AA81" s="94">
        <v>1</v>
      </c>
      <c r="AB81" s="94">
        <f t="shared" si="10"/>
        <v>3</v>
      </c>
      <c r="AC81" s="95">
        <f>AB81/AB82</f>
        <v>2.7027027027027029E-2</v>
      </c>
      <c r="AD81" s="94">
        <f t="shared" si="9"/>
        <v>1</v>
      </c>
      <c r="EO81" t="s">
        <v>71</v>
      </c>
      <c r="EQ81" t="s">
        <v>71</v>
      </c>
    </row>
    <row r="82" spans="22:165" x14ac:dyDescent="0.25">
      <c r="AA82" s="1"/>
      <c r="AB82" s="1">
        <f>SUM(AB65:AB81)</f>
        <v>111</v>
      </c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22:165" x14ac:dyDescent="0.25">
      <c r="V83" s="15" t="s">
        <v>31</v>
      </c>
      <c r="W83" s="92" t="s">
        <v>231</v>
      </c>
      <c r="Z83" s="92" t="s">
        <v>230</v>
      </c>
      <c r="AA83" s="92" t="s">
        <v>75</v>
      </c>
      <c r="AB83" s="92" t="s">
        <v>108</v>
      </c>
      <c r="AC83" s="92" t="s">
        <v>233</v>
      </c>
      <c r="AD83" s="92" t="s">
        <v>232</v>
      </c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22:165" x14ac:dyDescent="0.25">
      <c r="W84" s="1">
        <v>9</v>
      </c>
      <c r="Y84" s="16" t="s">
        <v>32</v>
      </c>
      <c r="Z84" s="1">
        <v>10</v>
      </c>
      <c r="AA84" s="1">
        <v>1</v>
      </c>
      <c r="AB84" s="1">
        <f>Z84-AA84</f>
        <v>9</v>
      </c>
      <c r="AC84">
        <f>AB84/AB100</f>
        <v>9.5744680851063829E-2</v>
      </c>
      <c r="AD84" s="1">
        <f t="shared" ref="AD84:AD99" si="11">ROUNDUP(AC84*AB84,0)</f>
        <v>1</v>
      </c>
      <c r="EK84" s="1"/>
      <c r="ER84" s="1">
        <v>116</v>
      </c>
      <c r="FB84" s="1"/>
      <c r="FD84" s="1">
        <v>128</v>
      </c>
    </row>
    <row r="85" spans="22:165" x14ac:dyDescent="0.25">
      <c r="Y85" s="20" t="s">
        <v>34</v>
      </c>
      <c r="Z85" s="1">
        <v>10</v>
      </c>
      <c r="AA85" s="1">
        <v>2</v>
      </c>
      <c r="AB85" s="1">
        <f>Z85-AA85</f>
        <v>8</v>
      </c>
      <c r="AC85">
        <f>AB85/AB100</f>
        <v>8.5106382978723402E-2</v>
      </c>
      <c r="AD85" s="1">
        <f t="shared" si="11"/>
        <v>1</v>
      </c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22:165" x14ac:dyDescent="0.25">
      <c r="Y86" s="21" t="s">
        <v>35</v>
      </c>
      <c r="Z86" s="1">
        <v>10</v>
      </c>
      <c r="AA86" s="1">
        <v>1</v>
      </c>
      <c r="AB86" s="1">
        <f>Z86-AA86</f>
        <v>9</v>
      </c>
      <c r="AC86">
        <f>AB86/AB100</f>
        <v>9.5744680851063829E-2</v>
      </c>
      <c r="AD86" s="1">
        <f t="shared" si="11"/>
        <v>1</v>
      </c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22:165" x14ac:dyDescent="0.25">
      <c r="Y87" s="11" t="s">
        <v>30</v>
      </c>
      <c r="Z87" s="1">
        <v>8</v>
      </c>
      <c r="AA87" s="1">
        <v>1</v>
      </c>
      <c r="AB87" s="1">
        <f>Z87-AA87</f>
        <v>7</v>
      </c>
      <c r="AC87">
        <f>AB87/AB100</f>
        <v>7.4468085106382975E-2</v>
      </c>
      <c r="AD87" s="1">
        <f t="shared" si="11"/>
        <v>1</v>
      </c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22:165" x14ac:dyDescent="0.25">
      <c r="Y88" s="23" t="s">
        <v>36</v>
      </c>
      <c r="Z88" s="1">
        <v>8</v>
      </c>
      <c r="AA88" s="1">
        <v>1</v>
      </c>
      <c r="AB88" s="1">
        <f>Z88-AA88</f>
        <v>7</v>
      </c>
      <c r="AC88">
        <f>AB88/AB100</f>
        <v>7.4468085106382975E-2</v>
      </c>
      <c r="AD88" s="1">
        <f t="shared" si="11"/>
        <v>1</v>
      </c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22:165" x14ac:dyDescent="0.25">
      <c r="Y89" s="27" t="s">
        <v>37</v>
      </c>
      <c r="Z89" s="1">
        <v>8</v>
      </c>
      <c r="AA89" s="1">
        <v>2</v>
      </c>
      <c r="AB89" s="1">
        <f t="shared" ref="AB89:AB99" si="12">Z89-AA89</f>
        <v>6</v>
      </c>
      <c r="AC89">
        <f>AB89/AB100</f>
        <v>6.3829787234042548E-2</v>
      </c>
      <c r="AD89" s="1">
        <f t="shared" si="11"/>
        <v>1</v>
      </c>
      <c r="ES89" t="s">
        <v>71</v>
      </c>
      <c r="FB89" t="s">
        <v>71</v>
      </c>
      <c r="FD89" t="s">
        <v>71</v>
      </c>
    </row>
    <row r="90" spans="22:165" x14ac:dyDescent="0.25">
      <c r="Y90" s="28" t="s">
        <v>38</v>
      </c>
      <c r="Z90" s="1">
        <v>8</v>
      </c>
      <c r="AA90" s="1">
        <v>1</v>
      </c>
      <c r="AB90" s="1">
        <f t="shared" si="12"/>
        <v>7</v>
      </c>
      <c r="AC90">
        <f>AB90/AB100</f>
        <v>7.4468085106382975E-2</v>
      </c>
      <c r="AD90" s="1">
        <f t="shared" si="11"/>
        <v>1</v>
      </c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22:165" x14ac:dyDescent="0.25">
      <c r="Y91" s="32" t="s">
        <v>40</v>
      </c>
      <c r="Z91" s="1">
        <v>7</v>
      </c>
      <c r="AA91" s="1">
        <v>2</v>
      </c>
      <c r="AB91" s="1">
        <f t="shared" si="12"/>
        <v>5</v>
      </c>
      <c r="AC91">
        <f>AB91/AB100</f>
        <v>5.3191489361702128E-2</v>
      </c>
      <c r="AD91" s="1">
        <f t="shared" si="11"/>
        <v>1</v>
      </c>
      <c r="EO91" s="43"/>
      <c r="EQ91" s="43"/>
      <c r="ES91" s="43" t="s">
        <v>104</v>
      </c>
      <c r="FB91" s="43" t="s">
        <v>102</v>
      </c>
      <c r="FD91" s="43" t="s">
        <v>178</v>
      </c>
    </row>
    <row r="92" spans="22:165" x14ac:dyDescent="0.25">
      <c r="Y92" s="29" t="s">
        <v>39</v>
      </c>
      <c r="Z92" s="1">
        <v>6</v>
      </c>
      <c r="AA92" s="1">
        <v>0</v>
      </c>
      <c r="AB92" s="1">
        <f t="shared" si="12"/>
        <v>6</v>
      </c>
      <c r="AC92">
        <f>AB92/AB100</f>
        <v>6.3829787234042548E-2</v>
      </c>
      <c r="AD92" s="1">
        <f t="shared" si="11"/>
        <v>1</v>
      </c>
      <c r="EK92" s="43"/>
      <c r="EU92" s="1">
        <v>119</v>
      </c>
      <c r="FH92" s="1">
        <v>132</v>
      </c>
    </row>
    <row r="93" spans="22:165" x14ac:dyDescent="0.25">
      <c r="Y93" s="33" t="s">
        <v>41</v>
      </c>
      <c r="Z93" s="1">
        <v>6</v>
      </c>
      <c r="AA93" s="1">
        <v>1</v>
      </c>
      <c r="AB93" s="1">
        <f t="shared" si="12"/>
        <v>5</v>
      </c>
      <c r="AC93">
        <f>AB93/AB100</f>
        <v>5.3191489361702128E-2</v>
      </c>
      <c r="AD93" s="1">
        <f t="shared" si="11"/>
        <v>1</v>
      </c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22:165" x14ac:dyDescent="0.25">
      <c r="Y94" s="35" t="s">
        <v>42</v>
      </c>
      <c r="Z94" s="1">
        <v>6</v>
      </c>
      <c r="AA94" s="1">
        <v>1</v>
      </c>
      <c r="AB94" s="1">
        <f t="shared" si="12"/>
        <v>5</v>
      </c>
      <c r="AC94">
        <f>AB94/AB100</f>
        <v>5.3191489361702128E-2</v>
      </c>
      <c r="AD94" s="1">
        <f t="shared" si="11"/>
        <v>1</v>
      </c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22:165" x14ac:dyDescent="0.25">
      <c r="Y95" s="84" t="s">
        <v>172</v>
      </c>
      <c r="Z95" s="1">
        <v>6</v>
      </c>
      <c r="AA95" s="1">
        <v>1</v>
      </c>
      <c r="AB95" s="1">
        <f t="shared" si="12"/>
        <v>5</v>
      </c>
      <c r="AC95">
        <f>AB95/AB100</f>
        <v>5.3191489361702128E-2</v>
      </c>
      <c r="AD95" s="1">
        <f t="shared" si="11"/>
        <v>1</v>
      </c>
      <c r="FF95" s="56" t="s">
        <v>73</v>
      </c>
      <c r="FG95" s="56" t="s">
        <v>73</v>
      </c>
      <c r="FH95" s="56" t="s">
        <v>73</v>
      </c>
    </row>
    <row r="96" spans="22:165" x14ac:dyDescent="0.25">
      <c r="Y96" s="17" t="s">
        <v>33</v>
      </c>
      <c r="Z96" s="1">
        <v>5</v>
      </c>
      <c r="AA96" s="1">
        <v>2</v>
      </c>
      <c r="AB96" s="1">
        <f t="shared" si="12"/>
        <v>3</v>
      </c>
      <c r="AC96">
        <f>AB96/AB100</f>
        <v>3.1914893617021274E-2</v>
      </c>
      <c r="AD96" s="1">
        <f t="shared" si="11"/>
        <v>1</v>
      </c>
      <c r="FF96" s="56" t="s">
        <v>70</v>
      </c>
      <c r="FG96" s="56" t="s">
        <v>70</v>
      </c>
      <c r="FH96" s="56" t="s">
        <v>70</v>
      </c>
    </row>
    <row r="97" spans="22:164" x14ac:dyDescent="0.25">
      <c r="Y97" s="36" t="s">
        <v>43</v>
      </c>
      <c r="Z97" s="1">
        <v>5</v>
      </c>
      <c r="AA97" s="1">
        <v>1</v>
      </c>
      <c r="AB97" s="1">
        <f t="shared" si="12"/>
        <v>4</v>
      </c>
      <c r="AC97">
        <f>AB97/AB100</f>
        <v>4.2553191489361701E-2</v>
      </c>
      <c r="AD97" s="1">
        <f t="shared" si="11"/>
        <v>1</v>
      </c>
      <c r="FF97" t="s">
        <v>71</v>
      </c>
      <c r="FG97" t="s">
        <v>71</v>
      </c>
      <c r="FH97" t="s">
        <v>71</v>
      </c>
    </row>
    <row r="98" spans="22:164" x14ac:dyDescent="0.25">
      <c r="Y98" s="38" t="s">
        <v>44</v>
      </c>
      <c r="Z98" s="1">
        <v>5</v>
      </c>
      <c r="AA98" s="1">
        <v>0</v>
      </c>
      <c r="AB98" s="1">
        <f t="shared" si="12"/>
        <v>5</v>
      </c>
      <c r="AC98">
        <f>AB98/AB100</f>
        <v>5.3191489361702128E-2</v>
      </c>
      <c r="AD98" s="1">
        <f t="shared" si="11"/>
        <v>1</v>
      </c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22:164" x14ac:dyDescent="0.25">
      <c r="Y99" s="39" t="s">
        <v>45</v>
      </c>
      <c r="Z99" s="93">
        <v>4</v>
      </c>
      <c r="AA99" s="94">
        <v>1</v>
      </c>
      <c r="AB99" s="94">
        <f t="shared" si="12"/>
        <v>3</v>
      </c>
      <c r="AC99" s="95">
        <f>AB99/AB100</f>
        <v>3.1914893617021274E-2</v>
      </c>
      <c r="AD99" s="94">
        <f t="shared" si="11"/>
        <v>1</v>
      </c>
      <c r="EU99" s="43"/>
      <c r="FF99" s="43" t="s">
        <v>176</v>
      </c>
      <c r="FG99" s="43" t="s">
        <v>97</v>
      </c>
      <c r="FH99" s="43" t="s">
        <v>100</v>
      </c>
    </row>
    <row r="100" spans="22:164" x14ac:dyDescent="0.25">
      <c r="AA100" s="1"/>
      <c r="AB100" s="1">
        <f>SUM(AB84:AB99)</f>
        <v>94</v>
      </c>
    </row>
    <row r="101" spans="22:164" x14ac:dyDescent="0.25">
      <c r="V101" s="16" t="s">
        <v>32</v>
      </c>
      <c r="W101" s="92" t="s">
        <v>231</v>
      </c>
      <c r="Z101" s="92" t="s">
        <v>230</v>
      </c>
      <c r="AA101" s="92" t="s">
        <v>75</v>
      </c>
      <c r="AB101" s="92" t="s">
        <v>108</v>
      </c>
      <c r="AC101" s="92" t="s">
        <v>233</v>
      </c>
      <c r="AD101" s="92" t="s">
        <v>232</v>
      </c>
    </row>
    <row r="102" spans="22:164" x14ac:dyDescent="0.25">
      <c r="W102" s="1">
        <v>9</v>
      </c>
      <c r="Y102" s="20" t="s">
        <v>34</v>
      </c>
      <c r="Z102" s="1">
        <v>10</v>
      </c>
      <c r="AA102" s="1">
        <v>3</v>
      </c>
      <c r="AB102" s="1">
        <f>Z102-AA102</f>
        <v>7</v>
      </c>
      <c r="AC102">
        <f>AB102/AB117</f>
        <v>8.9743589743589744E-2</v>
      </c>
      <c r="AD102" s="1">
        <f t="shared" ref="AD102:AD116" si="13">ROUNDUP(AC102*AB102,0)</f>
        <v>1</v>
      </c>
    </row>
    <row r="103" spans="22:164" x14ac:dyDescent="0.25">
      <c r="Y103" s="21" t="s">
        <v>35</v>
      </c>
      <c r="Z103" s="1">
        <v>10</v>
      </c>
      <c r="AA103" s="1">
        <v>2</v>
      </c>
      <c r="AB103" s="1">
        <f>Z103-AA103</f>
        <v>8</v>
      </c>
      <c r="AC103">
        <f>AB103/AB117</f>
        <v>0.10256410256410256</v>
      </c>
      <c r="AD103" s="1">
        <f t="shared" si="13"/>
        <v>1</v>
      </c>
    </row>
    <row r="104" spans="22:164" x14ac:dyDescent="0.25">
      <c r="Y104" s="11" t="s">
        <v>30</v>
      </c>
      <c r="Z104" s="1">
        <v>8</v>
      </c>
      <c r="AA104" s="1">
        <v>1</v>
      </c>
      <c r="AB104" s="1">
        <f>Z104-AA104</f>
        <v>7</v>
      </c>
      <c r="AC104">
        <f>AB104/AB117</f>
        <v>8.9743589743589744E-2</v>
      </c>
      <c r="AD104" s="1">
        <f t="shared" si="13"/>
        <v>1</v>
      </c>
    </row>
    <row r="105" spans="22:164" x14ac:dyDescent="0.25">
      <c r="Y105" s="23" t="s">
        <v>36</v>
      </c>
      <c r="Z105" s="1">
        <v>8</v>
      </c>
      <c r="AA105" s="1">
        <v>2</v>
      </c>
      <c r="AB105" s="1">
        <f>Z105-AA105</f>
        <v>6</v>
      </c>
      <c r="AC105">
        <f>AB105/AB117</f>
        <v>7.6923076923076927E-2</v>
      </c>
      <c r="AD105" s="1">
        <f t="shared" si="13"/>
        <v>1</v>
      </c>
    </row>
    <row r="106" spans="22:164" x14ac:dyDescent="0.25">
      <c r="Y106" s="27" t="s">
        <v>37</v>
      </c>
      <c r="Z106" s="1">
        <v>8</v>
      </c>
      <c r="AA106" s="1">
        <v>2</v>
      </c>
      <c r="AB106" s="1">
        <f t="shared" ref="AB106:AB116" si="14">Z106-AA106</f>
        <v>6</v>
      </c>
      <c r="AC106">
        <f>AB106/AB117</f>
        <v>7.6923076923076927E-2</v>
      </c>
      <c r="AD106" s="1">
        <f t="shared" si="13"/>
        <v>1</v>
      </c>
    </row>
    <row r="107" spans="22:164" x14ac:dyDescent="0.25">
      <c r="Y107" s="28" t="s">
        <v>38</v>
      </c>
      <c r="Z107" s="1">
        <v>8</v>
      </c>
      <c r="AA107" s="1">
        <v>2</v>
      </c>
      <c r="AB107" s="1">
        <f t="shared" si="14"/>
        <v>6</v>
      </c>
      <c r="AC107">
        <f>AB107/AB117</f>
        <v>7.6923076923076927E-2</v>
      </c>
      <c r="AD107" s="1">
        <f t="shared" si="13"/>
        <v>1</v>
      </c>
    </row>
    <row r="108" spans="22:164" x14ac:dyDescent="0.25">
      <c r="Y108" s="32" t="s">
        <v>40</v>
      </c>
      <c r="Z108" s="1">
        <v>7</v>
      </c>
      <c r="AA108" s="1">
        <v>3</v>
      </c>
      <c r="AB108" s="1">
        <f t="shared" si="14"/>
        <v>4</v>
      </c>
      <c r="AC108">
        <f>AB108/AB117</f>
        <v>5.128205128205128E-2</v>
      </c>
      <c r="AD108" s="1">
        <f t="shared" si="13"/>
        <v>1</v>
      </c>
    </row>
    <row r="109" spans="22:164" x14ac:dyDescent="0.25">
      <c r="Y109" s="29" t="s">
        <v>39</v>
      </c>
      <c r="Z109" s="1">
        <v>6</v>
      </c>
      <c r="AA109" s="1">
        <v>1</v>
      </c>
      <c r="AB109" s="1">
        <f t="shared" si="14"/>
        <v>5</v>
      </c>
      <c r="AC109">
        <f>AB109/AB117</f>
        <v>6.4102564102564097E-2</v>
      </c>
      <c r="AD109" s="1">
        <f t="shared" si="13"/>
        <v>1</v>
      </c>
    </row>
    <row r="110" spans="22:164" x14ac:dyDescent="0.25">
      <c r="Y110" s="33" t="s">
        <v>41</v>
      </c>
      <c r="Z110" s="1">
        <v>6</v>
      </c>
      <c r="AA110" s="1">
        <v>2</v>
      </c>
      <c r="AB110" s="1">
        <f t="shared" si="14"/>
        <v>4</v>
      </c>
      <c r="AC110">
        <f>AB110/AB117</f>
        <v>5.128205128205128E-2</v>
      </c>
      <c r="AD110" s="1">
        <f t="shared" si="13"/>
        <v>1</v>
      </c>
    </row>
    <row r="111" spans="22:164" x14ac:dyDescent="0.25">
      <c r="Y111" s="35" t="s">
        <v>42</v>
      </c>
      <c r="Z111" s="1">
        <v>6</v>
      </c>
      <c r="AA111" s="1">
        <v>1</v>
      </c>
      <c r="AB111" s="1">
        <f t="shared" si="14"/>
        <v>5</v>
      </c>
      <c r="AC111">
        <f>AB111/AB117</f>
        <v>6.4102564102564097E-2</v>
      </c>
      <c r="AD111" s="1">
        <f t="shared" si="13"/>
        <v>1</v>
      </c>
    </row>
    <row r="112" spans="22:164" x14ac:dyDescent="0.25">
      <c r="Y112" s="84" t="s">
        <v>172</v>
      </c>
      <c r="Z112" s="1">
        <v>6</v>
      </c>
      <c r="AA112" s="1">
        <v>1</v>
      </c>
      <c r="AB112" s="1">
        <f t="shared" si="14"/>
        <v>5</v>
      </c>
      <c r="AC112">
        <f>AB112/AB117</f>
        <v>6.4102564102564097E-2</v>
      </c>
      <c r="AD112" s="1">
        <f t="shared" si="13"/>
        <v>1</v>
      </c>
    </row>
    <row r="113" spans="25:30" x14ac:dyDescent="0.25">
      <c r="Y113" s="17" t="s">
        <v>33</v>
      </c>
      <c r="Z113" s="1">
        <v>5</v>
      </c>
      <c r="AA113" s="1">
        <v>2</v>
      </c>
      <c r="AB113" s="1">
        <f t="shared" si="14"/>
        <v>3</v>
      </c>
      <c r="AC113">
        <f>AB113/AB117</f>
        <v>3.8461538461538464E-2</v>
      </c>
      <c r="AD113" s="1">
        <f t="shared" si="13"/>
        <v>1</v>
      </c>
    </row>
    <row r="114" spans="25:30" x14ac:dyDescent="0.25">
      <c r="Y114" s="36" t="s">
        <v>43</v>
      </c>
      <c r="Z114" s="1">
        <v>5</v>
      </c>
      <c r="AA114" s="1">
        <v>1</v>
      </c>
      <c r="AB114" s="1">
        <f t="shared" si="14"/>
        <v>4</v>
      </c>
      <c r="AC114">
        <f>AB114/AB117</f>
        <v>5.128205128205128E-2</v>
      </c>
      <c r="AD114" s="1">
        <f t="shared" si="13"/>
        <v>1</v>
      </c>
    </row>
    <row r="115" spans="25:30" x14ac:dyDescent="0.25">
      <c r="Y115" s="38" t="s">
        <v>44</v>
      </c>
      <c r="Z115" s="1">
        <v>5</v>
      </c>
      <c r="AA115" s="1">
        <v>0</v>
      </c>
      <c r="AB115" s="1">
        <f t="shared" si="14"/>
        <v>5</v>
      </c>
      <c r="AC115">
        <f>AB115/AB117</f>
        <v>6.4102564102564097E-2</v>
      </c>
      <c r="AD115" s="1">
        <f t="shared" si="13"/>
        <v>1</v>
      </c>
    </row>
    <row r="116" spans="25:30" x14ac:dyDescent="0.25">
      <c r="Y116" s="39" t="s">
        <v>45</v>
      </c>
      <c r="Z116" s="93">
        <v>4</v>
      </c>
      <c r="AA116" s="94">
        <v>1</v>
      </c>
      <c r="AB116" s="94">
        <f t="shared" si="14"/>
        <v>3</v>
      </c>
      <c r="AC116" s="95">
        <f>AB116/AB117</f>
        <v>3.8461538461538464E-2</v>
      </c>
      <c r="AD116" s="94">
        <f t="shared" si="13"/>
        <v>1</v>
      </c>
    </row>
    <row r="117" spans="25:30" x14ac:dyDescent="0.25">
      <c r="AA117" s="1"/>
      <c r="AB117" s="1">
        <f>SUM(AB102:AB116)</f>
        <v>78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305" priority="1" stopIfTrue="1">
      <formula>(M24=$A$3)</formula>
    </cfRule>
    <cfRule type="expression" dxfId="304" priority="2" stopIfTrue="1">
      <formula>(M24=$A$4)</formula>
    </cfRule>
    <cfRule type="expression" dxfId="303" priority="3" stopIfTrue="1">
      <formula>(M24=$A$5)</formula>
    </cfRule>
    <cfRule type="expression" dxfId="302" priority="4" stopIfTrue="1">
      <formula>(M24=$A$6)</formula>
    </cfRule>
    <cfRule type="expression" dxfId="301" priority="5" stopIfTrue="1">
      <formula>(M24=$A$7)</formula>
    </cfRule>
    <cfRule type="expression" dxfId="300" priority="6" stopIfTrue="1">
      <formula>(M24=$A$8)</formula>
    </cfRule>
    <cfRule type="expression" dxfId="299" priority="7" stopIfTrue="1">
      <formula>(M24=$A$9)</formula>
    </cfRule>
    <cfRule type="expression" dxfId="298" priority="8" stopIfTrue="1">
      <formula>(M24=$A$10)</formula>
    </cfRule>
    <cfRule type="expression" dxfId="297" priority="9" stopIfTrue="1">
      <formula>(M24=$A$11)</formula>
    </cfRule>
    <cfRule type="expression" dxfId="296" priority="10" stopIfTrue="1">
      <formula>(M24=$A$12)</formula>
    </cfRule>
    <cfRule type="expression" dxfId="295" priority="11" stopIfTrue="1">
      <formula>(M24=$A$13)</formula>
    </cfRule>
    <cfRule type="expression" dxfId="294" priority="12" stopIfTrue="1">
      <formula>(M24=$A$14)</formula>
    </cfRule>
    <cfRule type="expression" dxfId="293" priority="13" stopIfTrue="1">
      <formula>(M24=$A$15)</formula>
    </cfRule>
    <cfRule type="expression" dxfId="292" priority="14" stopIfTrue="1">
      <formula>(M24=$A$16)</formula>
    </cfRule>
    <cfRule type="expression" dxfId="291" priority="15" stopIfTrue="1">
      <formula>(M24=$A$17)</formula>
    </cfRule>
    <cfRule type="expression" dxfId="290" priority="16" stopIfTrue="1">
      <formula>(M24=$A$18)</formula>
    </cfRule>
    <cfRule type="expression" dxfId="289" priority="17" stopIfTrue="1">
      <formula>(M24=$A$19)</formula>
    </cfRule>
    <cfRule type="expression" dxfId="288" priority="18" stopIfTrue="1">
      <formula>(M24=$A$20)</formula>
    </cfRule>
  </conditionalFormatting>
  <conditionalFormatting sqref="AF3:FS3">
    <cfRule type="expression" dxfId="287" priority="55" stopIfTrue="1">
      <formula>(AF3=$A$3)</formula>
    </cfRule>
    <cfRule type="expression" dxfId="286" priority="56" stopIfTrue="1">
      <formula>(AF3=$A$4)</formula>
    </cfRule>
    <cfRule type="expression" dxfId="285" priority="57" stopIfTrue="1">
      <formula>(AF3=$A$5)</formula>
    </cfRule>
    <cfRule type="expression" dxfId="284" priority="58" stopIfTrue="1">
      <formula>(AF3=$A$6)</formula>
    </cfRule>
    <cfRule type="expression" dxfId="283" priority="59" stopIfTrue="1">
      <formula>(AF3=$A$7)</formula>
    </cfRule>
    <cfRule type="expression" dxfId="282" priority="60" stopIfTrue="1">
      <formula>(AF3=$A$8)</formula>
    </cfRule>
    <cfRule type="expression" dxfId="281" priority="61" stopIfTrue="1">
      <formula>(AF3=$A$9)</formula>
    </cfRule>
    <cfRule type="expression" dxfId="280" priority="62" stopIfTrue="1">
      <formula>(AF3=$A$10)</formula>
    </cfRule>
    <cfRule type="expression" dxfId="279" priority="63" stopIfTrue="1">
      <formula>(AF3=$A$11)</formula>
    </cfRule>
    <cfRule type="expression" dxfId="278" priority="64" stopIfTrue="1">
      <formula>(AF3=$A$12)</formula>
    </cfRule>
    <cfRule type="expression" dxfId="277" priority="113" stopIfTrue="1">
      <formula>(AF3=$A$13)</formula>
    </cfRule>
    <cfRule type="expression" dxfId="276" priority="114" stopIfTrue="1">
      <formula>(AF3=$A$14)</formula>
    </cfRule>
    <cfRule type="expression" dxfId="275" priority="115" stopIfTrue="1">
      <formula>(AF3=$A$15)</formula>
    </cfRule>
    <cfRule type="expression" dxfId="274" priority="116" stopIfTrue="1">
      <formula>(AF3=$A$16)</formula>
    </cfRule>
    <cfRule type="expression" dxfId="273" priority="117" stopIfTrue="1">
      <formula>(AF3=$A$17)</formula>
    </cfRule>
    <cfRule type="expression" dxfId="272" priority="118" stopIfTrue="1">
      <formula>(AF3=$A$18)</formula>
    </cfRule>
    <cfRule type="expression" dxfId="271" priority="119" stopIfTrue="1">
      <formula>(AF3=$A$19)</formula>
    </cfRule>
    <cfRule type="expression" dxfId="270" priority="120" stopIfTrue="1">
      <formula>(AF3=$A$20)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74BF-03C6-4162-865C-4A7859F28893}">
  <dimension ref="A1:FS99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16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28</v>
      </c>
      <c r="O24" s="40" t="s">
        <v>31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28</v>
      </c>
      <c r="U24" s="40" t="s">
        <v>29</v>
      </c>
      <c r="V24" s="40" t="s">
        <v>28</v>
      </c>
      <c r="W24" s="40" t="s">
        <v>29</v>
      </c>
      <c r="X24" s="40" t="s">
        <v>29</v>
      </c>
      <c r="Y24" s="40" t="s">
        <v>29</v>
      </c>
      <c r="Z24" s="40" t="s">
        <v>29</v>
      </c>
      <c r="AA24" s="40" t="s">
        <v>28</v>
      </c>
      <c r="AB24" s="40" t="s">
        <v>29</v>
      </c>
      <c r="AC24" s="40" t="s">
        <v>28</v>
      </c>
      <c r="AD24" s="40" t="s">
        <v>29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28</v>
      </c>
      <c r="N25" s="40" t="s">
        <v>40</v>
      </c>
      <c r="O25" s="40" t="s">
        <v>38</v>
      </c>
      <c r="P25" s="40" t="s">
        <v>36</v>
      </c>
      <c r="Q25" s="40" t="s">
        <v>31</v>
      </c>
      <c r="R25" s="40" t="s">
        <v>33</v>
      </c>
      <c r="S25" s="40" t="s">
        <v>45</v>
      </c>
      <c r="T25" s="40" t="s">
        <v>32</v>
      </c>
      <c r="U25" s="40" t="s">
        <v>43</v>
      </c>
      <c r="V25" s="40" t="s">
        <v>37</v>
      </c>
      <c r="W25" s="40" t="s">
        <v>34</v>
      </c>
      <c r="X25" s="40" t="s">
        <v>37</v>
      </c>
      <c r="Y25" s="40" t="s">
        <v>172</v>
      </c>
      <c r="Z25" s="40" t="s">
        <v>38</v>
      </c>
      <c r="AA25" s="40" t="s">
        <v>41</v>
      </c>
      <c r="AB25" s="40" t="s">
        <v>30</v>
      </c>
      <c r="AC25" s="40" t="s">
        <v>33</v>
      </c>
      <c r="AD25" s="40" t="s">
        <v>40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31</v>
      </c>
      <c r="N26" s="40" t="s">
        <v>31</v>
      </c>
      <c r="O26" s="40" t="s">
        <v>32</v>
      </c>
      <c r="P26" s="40" t="s">
        <v>31</v>
      </c>
      <c r="Q26" s="40" t="s">
        <v>28</v>
      </c>
      <c r="R26" s="40" t="s">
        <v>31</v>
      </c>
      <c r="S26" s="40" t="s">
        <v>30</v>
      </c>
      <c r="T26" s="40" t="s">
        <v>31</v>
      </c>
      <c r="U26" s="40" t="s">
        <v>32</v>
      </c>
      <c r="V26" s="40" t="s">
        <v>34</v>
      </c>
      <c r="W26" s="40" t="s">
        <v>28</v>
      </c>
      <c r="X26" s="40" t="s">
        <v>31</v>
      </c>
      <c r="Y26" s="40" t="s">
        <v>28</v>
      </c>
      <c r="Z26" s="40" t="s">
        <v>32</v>
      </c>
      <c r="AA26" s="40" t="s">
        <v>32</v>
      </c>
      <c r="AB26" s="40" t="s">
        <v>31</v>
      </c>
      <c r="AC26" s="40" t="s">
        <v>32</v>
      </c>
      <c r="AD26" s="40" t="s">
        <v>28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39</v>
      </c>
      <c r="N27" s="40" t="s">
        <v>32</v>
      </c>
      <c r="O27" s="40" t="s">
        <v>34</v>
      </c>
      <c r="P27" s="40" t="s">
        <v>34</v>
      </c>
      <c r="Q27" s="40" t="s">
        <v>42</v>
      </c>
      <c r="R27" s="40" t="s">
        <v>41</v>
      </c>
      <c r="S27" s="40" t="s">
        <v>33</v>
      </c>
      <c r="T27" s="40" t="s">
        <v>40</v>
      </c>
      <c r="U27" s="40" t="s">
        <v>35</v>
      </c>
      <c r="V27" s="40" t="s">
        <v>40</v>
      </c>
      <c r="W27" s="40" t="s">
        <v>35</v>
      </c>
      <c r="X27" s="40" t="s">
        <v>36</v>
      </c>
      <c r="Y27" s="40" t="s">
        <v>34</v>
      </c>
      <c r="Z27" s="40" t="s">
        <v>44</v>
      </c>
      <c r="AA27" s="40" t="s">
        <v>43</v>
      </c>
      <c r="AB27" s="40" t="s">
        <v>35</v>
      </c>
      <c r="AC27" s="40" t="s">
        <v>45</v>
      </c>
      <c r="AD27" s="40" t="s">
        <v>31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34</v>
      </c>
      <c r="O28" s="40" t="s">
        <v>35</v>
      </c>
      <c r="P28" s="40" t="s">
        <v>32</v>
      </c>
      <c r="Q28" s="40" t="s">
        <v>34</v>
      </c>
      <c r="R28" s="40" t="s">
        <v>30</v>
      </c>
      <c r="S28" s="40" t="s">
        <v>36</v>
      </c>
      <c r="T28" s="40" t="s">
        <v>34</v>
      </c>
      <c r="U28" s="40" t="s">
        <v>39</v>
      </c>
      <c r="V28" s="40" t="s">
        <v>36</v>
      </c>
      <c r="W28" s="40" t="s">
        <v>36</v>
      </c>
      <c r="X28" s="40" t="s">
        <v>35</v>
      </c>
      <c r="Y28" s="40" t="s">
        <v>36</v>
      </c>
      <c r="Z28" s="40" t="s">
        <v>34</v>
      </c>
      <c r="AA28" s="40" t="s">
        <v>35</v>
      </c>
      <c r="AB28" s="40" t="s">
        <v>32</v>
      </c>
      <c r="AC28" s="40" t="s">
        <v>36</v>
      </c>
      <c r="AD28" s="40" t="s">
        <v>32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172</v>
      </c>
      <c r="N29" s="40" t="s">
        <v>30</v>
      </c>
      <c r="O29" s="40" t="s">
        <v>40</v>
      </c>
      <c r="P29" s="40" t="s">
        <v>40</v>
      </c>
      <c r="Q29" s="40" t="s">
        <v>35</v>
      </c>
      <c r="R29" s="40" t="s">
        <v>38</v>
      </c>
      <c r="S29" s="40" t="s">
        <v>40</v>
      </c>
      <c r="T29" s="40" t="s">
        <v>38</v>
      </c>
      <c r="U29" s="40" t="s">
        <v>44</v>
      </c>
      <c r="V29" s="40" t="s">
        <v>41</v>
      </c>
      <c r="W29" s="40" t="s">
        <v>44</v>
      </c>
      <c r="X29" s="40" t="s">
        <v>38</v>
      </c>
      <c r="Y29" s="40" t="s">
        <v>39</v>
      </c>
      <c r="Z29" s="40" t="s">
        <v>43</v>
      </c>
      <c r="AA29" s="40" t="s">
        <v>45</v>
      </c>
      <c r="AB29" s="40" t="s">
        <v>172</v>
      </c>
      <c r="AC29" s="40" t="s">
        <v>172</v>
      </c>
      <c r="AD29" s="40" t="s">
        <v>38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36</v>
      </c>
      <c r="N30" s="40" t="s">
        <v>35</v>
      </c>
      <c r="O30" s="40" t="s">
        <v>30</v>
      </c>
      <c r="P30" s="40" t="s">
        <v>38</v>
      </c>
      <c r="Q30" s="40" t="s">
        <v>30</v>
      </c>
      <c r="R30" s="40" t="s">
        <v>39</v>
      </c>
      <c r="S30" s="40" t="s">
        <v>42</v>
      </c>
      <c r="T30" s="40" t="s">
        <v>35</v>
      </c>
      <c r="U30" s="40"/>
      <c r="V30" s="40" t="s">
        <v>42</v>
      </c>
      <c r="W30" s="40" t="s">
        <v>37</v>
      </c>
      <c r="X30" s="40" t="s">
        <v>39</v>
      </c>
      <c r="Y30" s="40" t="s">
        <v>37</v>
      </c>
      <c r="Z30" s="40" t="s">
        <v>35</v>
      </c>
      <c r="AA30" s="40" t="s">
        <v>194</v>
      </c>
      <c r="AB30" s="40" t="s">
        <v>37</v>
      </c>
      <c r="AC30" s="40" t="s">
        <v>37</v>
      </c>
      <c r="AD30" s="40" t="s">
        <v>34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43</v>
      </c>
      <c r="N31" s="40" t="s">
        <v>41</v>
      </c>
      <c r="O31" s="40" t="s">
        <v>41</v>
      </c>
      <c r="P31" s="40" t="s">
        <v>42</v>
      </c>
      <c r="Q31" s="40" t="s">
        <v>37</v>
      </c>
      <c r="R31" s="40" t="s">
        <v>45</v>
      </c>
      <c r="S31" s="40" t="s">
        <v>44</v>
      </c>
      <c r="T31" s="40" t="s">
        <v>30</v>
      </c>
      <c r="U31" s="40"/>
      <c r="V31" s="40" t="s">
        <v>33</v>
      </c>
      <c r="W31" s="40" t="s">
        <v>172</v>
      </c>
      <c r="X31" s="40" t="s">
        <v>42</v>
      </c>
      <c r="Y31" s="40" t="s">
        <v>41</v>
      </c>
      <c r="Z31" s="40" t="s">
        <v>37</v>
      </c>
      <c r="AA31" s="40" t="s">
        <v>33</v>
      </c>
      <c r="AB31" s="40" t="s">
        <v>44</v>
      </c>
      <c r="AC31" s="40" t="s">
        <v>39</v>
      </c>
      <c r="AD31" s="40" t="s">
        <v>172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7</v>
      </c>
      <c r="K33" s="1">
        <f t="shared" si="4"/>
        <v>1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7</v>
      </c>
      <c r="P35" s="88">
        <v>9</v>
      </c>
      <c r="Q35" s="77">
        <v>2</v>
      </c>
      <c r="R35" t="s">
        <v>42</v>
      </c>
      <c r="S35" s="74" t="s">
        <v>205</v>
      </c>
      <c r="T35" s="88">
        <v>9</v>
      </c>
      <c r="U35" t="s">
        <v>210</v>
      </c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10</v>
      </c>
      <c r="Q36" s="77">
        <v>3</v>
      </c>
      <c r="R36" t="s">
        <v>44</v>
      </c>
      <c r="T36" s="69">
        <v>10</v>
      </c>
      <c r="U36" t="s">
        <v>211</v>
      </c>
      <c r="BO36" s="1">
        <v>35</v>
      </c>
      <c r="BV36" s="1"/>
      <c r="BW36" s="1"/>
      <c r="CQ36" s="1">
        <v>63</v>
      </c>
      <c r="CT36" s="1"/>
    </row>
    <row r="37" spans="9:109" ht="15.75" thickBot="1" x14ac:dyDescent="0.3">
      <c r="I37" s="35" t="s">
        <v>42</v>
      </c>
      <c r="J37" s="44">
        <f t="shared" si="3"/>
        <v>5</v>
      </c>
      <c r="K37" s="1">
        <f t="shared" si="4"/>
        <v>1</v>
      </c>
      <c r="M37" s="1">
        <v>7</v>
      </c>
      <c r="N37" s="1">
        <v>14</v>
      </c>
      <c r="O37" s="1"/>
      <c r="Q37" s="77">
        <v>4</v>
      </c>
      <c r="R37" s="4" t="s">
        <v>19</v>
      </c>
      <c r="S37" s="4" t="s">
        <v>33</v>
      </c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5</v>
      </c>
      <c r="R38" t="s">
        <v>42</v>
      </c>
      <c r="S38" s="88">
        <v>9</v>
      </c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4</v>
      </c>
      <c r="K39" s="1">
        <f t="shared" si="4"/>
        <v>1</v>
      </c>
      <c r="M39" s="1">
        <v>12</v>
      </c>
      <c r="N39" s="1"/>
      <c r="Q39" s="77">
        <v>6</v>
      </c>
      <c r="R39" t="s">
        <v>33</v>
      </c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69">
        <v>7</v>
      </c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69">
        <v>10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70.5</v>
      </c>
      <c r="M43" t="s">
        <v>195</v>
      </c>
      <c r="Q43" s="77">
        <v>11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t="s">
        <v>202</v>
      </c>
      <c r="Q44" s="77">
        <v>12</v>
      </c>
      <c r="BX44" s="1">
        <v>44</v>
      </c>
      <c r="CK44" s="1"/>
      <c r="CZ44" s="1">
        <v>72</v>
      </c>
    </row>
    <row r="45" spans="9:109" x14ac:dyDescent="0.25">
      <c r="M45" t="s">
        <v>199</v>
      </c>
      <c r="Q45" s="77">
        <v>13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111</v>
      </c>
      <c r="Q46" s="77">
        <v>16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t="s">
        <v>196</v>
      </c>
      <c r="Q47" s="77">
        <v>17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43" t="s">
        <v>112</v>
      </c>
      <c r="Q48" s="77">
        <v>18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115</v>
      </c>
      <c r="N49" s="70"/>
      <c r="O49" s="70"/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70" t="s">
        <v>197</v>
      </c>
      <c r="N50" s="70"/>
      <c r="O50" s="70"/>
      <c r="P50" s="79"/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s="70" t="s">
        <v>198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43" t="s">
        <v>114</v>
      </c>
      <c r="CS52" s="1">
        <v>65</v>
      </c>
      <c r="DG52" s="1">
        <v>79</v>
      </c>
    </row>
    <row r="53" spans="13:138" x14ac:dyDescent="0.25">
      <c r="M53" t="s">
        <v>200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s="75" t="s">
        <v>201</v>
      </c>
      <c r="N54" s="78"/>
      <c r="O54" s="78"/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75" t="s">
        <v>207</v>
      </c>
      <c r="N55" s="78"/>
      <c r="O55" s="78"/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s="43" t="s">
        <v>119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t="s">
        <v>208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206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209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s="43" t="s">
        <v>121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t="s">
        <v>203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125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M63" t="s">
        <v>122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M64" t="s">
        <v>204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13:155" x14ac:dyDescent="0.25">
      <c r="M65" t="s">
        <v>123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13:155" x14ac:dyDescent="0.25">
      <c r="M66" s="43" t="s">
        <v>135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13:155" x14ac:dyDescent="0.25"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13:155" x14ac:dyDescent="0.25">
      <c r="DR68" s="1"/>
      <c r="DU68" s="1">
        <v>93</v>
      </c>
      <c r="DW68" s="43"/>
      <c r="DY68" s="43"/>
      <c r="EB68" s="1"/>
      <c r="ED68" s="43"/>
      <c r="EJ68" s="1">
        <v>108</v>
      </c>
    </row>
    <row r="69" spans="13:155" x14ac:dyDescent="0.25"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5" x14ac:dyDescent="0.25"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5" x14ac:dyDescent="0.25"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13:155" x14ac:dyDescent="0.25"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13:155" x14ac:dyDescent="0.25">
      <c r="DU73" t="s">
        <v>71</v>
      </c>
      <c r="EB73" t="s">
        <v>71</v>
      </c>
      <c r="EH73" t="s">
        <v>71</v>
      </c>
      <c r="EJ73" t="s">
        <v>71</v>
      </c>
    </row>
    <row r="74" spans="13:155" x14ac:dyDescent="0.25">
      <c r="DU74" t="s">
        <v>75</v>
      </c>
      <c r="EB74" t="s">
        <v>75</v>
      </c>
      <c r="EH74" t="s">
        <v>75</v>
      </c>
      <c r="EJ74" t="s">
        <v>75</v>
      </c>
    </row>
    <row r="75" spans="13:155" x14ac:dyDescent="0.25"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13:155" x14ac:dyDescent="0.25">
      <c r="EC76" s="1"/>
      <c r="EJ76" s="1"/>
      <c r="EK76" s="1">
        <v>109</v>
      </c>
      <c r="EL76" s="1"/>
      <c r="EQ76" s="1">
        <v>115</v>
      </c>
      <c r="EY76" s="1"/>
    </row>
    <row r="77" spans="13:155" x14ac:dyDescent="0.25"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13:155" x14ac:dyDescent="0.25"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13:155" x14ac:dyDescent="0.25"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13:155" x14ac:dyDescent="0.25">
      <c r="EO80" s="56" t="s">
        <v>70</v>
      </c>
      <c r="EQ80" s="56" t="s">
        <v>70</v>
      </c>
    </row>
    <row r="81" spans="138:165" x14ac:dyDescent="0.25">
      <c r="EO81" t="s">
        <v>71</v>
      </c>
      <c r="EQ81" t="s">
        <v>71</v>
      </c>
    </row>
    <row r="82" spans="138:165" x14ac:dyDescent="0.25"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138:165" x14ac:dyDescent="0.25"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138:165" x14ac:dyDescent="0.25">
      <c r="EK84" s="1"/>
      <c r="ER84" s="1">
        <v>116</v>
      </c>
      <c r="FB84" s="1"/>
      <c r="FD84" s="1">
        <v>128</v>
      </c>
    </row>
    <row r="85" spans="138:165" x14ac:dyDescent="0.25"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138:165" x14ac:dyDescent="0.25"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138:165" x14ac:dyDescent="0.25"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138:165" x14ac:dyDescent="0.25"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138:165" x14ac:dyDescent="0.25">
      <c r="ES89" t="s">
        <v>71</v>
      </c>
      <c r="FB89" t="s">
        <v>71</v>
      </c>
      <c r="FD89" t="s">
        <v>71</v>
      </c>
    </row>
    <row r="90" spans="138:165" x14ac:dyDescent="0.25"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138:165" x14ac:dyDescent="0.25">
      <c r="EO91" s="43"/>
      <c r="EQ91" s="43"/>
      <c r="ES91" s="43" t="s">
        <v>104</v>
      </c>
      <c r="FB91" s="43" t="s">
        <v>102</v>
      </c>
      <c r="FD91" s="43" t="s">
        <v>178</v>
      </c>
    </row>
    <row r="92" spans="138:165" x14ac:dyDescent="0.25">
      <c r="EK92" s="43"/>
      <c r="EU92" s="1">
        <v>119</v>
      </c>
      <c r="FH92" s="1">
        <v>132</v>
      </c>
    </row>
    <row r="93" spans="138:165" x14ac:dyDescent="0.25"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138:165" x14ac:dyDescent="0.25"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138:165" x14ac:dyDescent="0.25">
      <c r="FF95" s="56" t="s">
        <v>73</v>
      </c>
      <c r="FG95" s="56" t="s">
        <v>73</v>
      </c>
      <c r="FH95" s="56" t="s">
        <v>73</v>
      </c>
    </row>
    <row r="96" spans="138:165" x14ac:dyDescent="0.25">
      <c r="FF96" s="56" t="s">
        <v>70</v>
      </c>
      <c r="FG96" s="56" t="s">
        <v>70</v>
      </c>
      <c r="FH96" s="56" t="s">
        <v>70</v>
      </c>
    </row>
    <row r="97" spans="151:164" x14ac:dyDescent="0.25">
      <c r="FF97" t="s">
        <v>71</v>
      </c>
      <c r="FG97" t="s">
        <v>71</v>
      </c>
      <c r="FH97" t="s">
        <v>71</v>
      </c>
    </row>
    <row r="98" spans="151:164" x14ac:dyDescent="0.25"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151:164" x14ac:dyDescent="0.25">
      <c r="EU99" s="43"/>
      <c r="FF99" s="43" t="s">
        <v>176</v>
      </c>
      <c r="FG99" s="43" t="s">
        <v>97</v>
      </c>
      <c r="FH99" s="43" t="s">
        <v>100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269" priority="1" stopIfTrue="1">
      <formula>(M24=$A$3)</formula>
    </cfRule>
    <cfRule type="expression" dxfId="268" priority="2" stopIfTrue="1">
      <formula>(M24=$A$4)</formula>
    </cfRule>
    <cfRule type="expression" dxfId="267" priority="3" stopIfTrue="1">
      <formula>(M24=$A$5)</formula>
    </cfRule>
    <cfRule type="expression" dxfId="266" priority="4" stopIfTrue="1">
      <formula>(M24=$A$6)</formula>
    </cfRule>
    <cfRule type="expression" dxfId="265" priority="5" stopIfTrue="1">
      <formula>(M24=$A$7)</formula>
    </cfRule>
    <cfRule type="expression" dxfId="264" priority="6" stopIfTrue="1">
      <formula>(M24=$A$8)</formula>
    </cfRule>
    <cfRule type="expression" dxfId="263" priority="7" stopIfTrue="1">
      <formula>(M24=$A$9)</formula>
    </cfRule>
    <cfRule type="expression" dxfId="262" priority="8" stopIfTrue="1">
      <formula>(M24=$A$10)</formula>
    </cfRule>
    <cfRule type="expression" dxfId="261" priority="9" stopIfTrue="1">
      <formula>(M24=$A$11)</formula>
    </cfRule>
    <cfRule type="expression" dxfId="260" priority="10" stopIfTrue="1">
      <formula>(M24=$A$12)</formula>
    </cfRule>
    <cfRule type="expression" dxfId="259" priority="11" stopIfTrue="1">
      <formula>(M24=$A$13)</formula>
    </cfRule>
    <cfRule type="expression" dxfId="258" priority="12" stopIfTrue="1">
      <formula>(M24=$A$14)</formula>
    </cfRule>
    <cfRule type="expression" dxfId="257" priority="13" stopIfTrue="1">
      <formula>(M24=$A$15)</formula>
    </cfRule>
    <cfRule type="expression" dxfId="256" priority="14" stopIfTrue="1">
      <formula>(M24=$A$16)</formula>
    </cfRule>
    <cfRule type="expression" dxfId="255" priority="15" stopIfTrue="1">
      <formula>(M24=$A$17)</formula>
    </cfRule>
    <cfRule type="expression" dxfId="254" priority="16" stopIfTrue="1">
      <formula>(M24=$A$18)</formula>
    </cfRule>
    <cfRule type="expression" dxfId="253" priority="17" stopIfTrue="1">
      <formula>(M24=$A$19)</formula>
    </cfRule>
    <cfRule type="expression" dxfId="252" priority="18" stopIfTrue="1">
      <formula>(M24=$A$20)</formula>
    </cfRule>
  </conditionalFormatting>
  <conditionalFormatting sqref="AF3:FS3">
    <cfRule type="expression" dxfId="251" priority="19" stopIfTrue="1">
      <formula>(AF3=$A$3)</formula>
    </cfRule>
    <cfRule type="expression" dxfId="250" priority="20" stopIfTrue="1">
      <formula>(AF3=$A$4)</formula>
    </cfRule>
    <cfRule type="expression" dxfId="249" priority="21" stopIfTrue="1">
      <formula>(AF3=$A$5)</formula>
    </cfRule>
    <cfRule type="expression" dxfId="248" priority="22" stopIfTrue="1">
      <formula>(AF3=$A$6)</formula>
    </cfRule>
    <cfRule type="expression" dxfId="247" priority="23" stopIfTrue="1">
      <formula>(AF3=$A$7)</formula>
    </cfRule>
    <cfRule type="expression" dxfId="246" priority="24" stopIfTrue="1">
      <formula>(AF3=$A$8)</formula>
    </cfRule>
    <cfRule type="expression" dxfId="245" priority="25" stopIfTrue="1">
      <formula>(AF3=$A$9)</formula>
    </cfRule>
    <cfRule type="expression" dxfId="244" priority="26" stopIfTrue="1">
      <formula>(AF3=$A$10)</formula>
    </cfRule>
    <cfRule type="expression" dxfId="243" priority="27" stopIfTrue="1">
      <formula>(AF3=$A$11)</formula>
    </cfRule>
    <cfRule type="expression" dxfId="242" priority="28" stopIfTrue="1">
      <formula>(AF3=$A$12)</formula>
    </cfRule>
    <cfRule type="expression" dxfId="241" priority="29" stopIfTrue="1">
      <formula>(AF3=$A$13)</formula>
    </cfRule>
    <cfRule type="expression" dxfId="240" priority="30" stopIfTrue="1">
      <formula>(AF3=$A$14)</formula>
    </cfRule>
    <cfRule type="expression" dxfId="239" priority="31" stopIfTrue="1">
      <formula>(AF3=$A$15)</formula>
    </cfRule>
    <cfRule type="expression" dxfId="238" priority="32" stopIfTrue="1">
      <formula>(AF3=$A$16)</formula>
    </cfRule>
    <cfRule type="expression" dxfId="237" priority="33" stopIfTrue="1">
      <formula>(AF3=$A$17)</formula>
    </cfRule>
    <cfRule type="expression" dxfId="236" priority="34" stopIfTrue="1">
      <formula>(AF3=$A$18)</formula>
    </cfRule>
    <cfRule type="expression" dxfId="235" priority="35" stopIfTrue="1">
      <formula>(AF3=$A$19)</formula>
    </cfRule>
    <cfRule type="expression" dxfId="234" priority="36" stopIfTrue="1">
      <formula>(AF3=$A$20)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Calculate Full and Bye</vt:lpstr>
      <vt:lpstr>8Px7B</vt:lpstr>
      <vt:lpstr>8Px7B - Move Match</vt:lpstr>
      <vt:lpstr>8Px7B Move Match 2</vt:lpstr>
      <vt:lpstr>8Px7B - Move Match 3</vt:lpstr>
      <vt:lpstr>8Px7B - Move Match testing</vt:lpstr>
      <vt:lpstr>8Px14B</vt:lpstr>
      <vt:lpstr>18PxRB - Testing</vt:lpstr>
      <vt:lpstr>18PxRB - Testing (2)</vt:lpstr>
      <vt:lpstr>18PxRB - Testing (3)</vt:lpstr>
      <vt:lpstr>18PxRB - Testing (4)</vt:lpstr>
      <vt:lpstr>18PxRB - Testing (5)</vt:lpstr>
      <vt:lpstr>18PxRB - Testing (6)</vt:lpstr>
      <vt:lpstr>18PxRB - Testing (7)</vt:lpstr>
      <vt:lpstr>18PxRB - Testing (8)</vt:lpstr>
      <vt:lpstr>18PxB 2at50</vt:lpstr>
      <vt:lpstr>19PxRB 1at50</vt:lpstr>
      <vt:lpstr>19PxRB 1at50 (2)</vt:lpstr>
      <vt:lpstr>'18PxB 2at50'!Randomized</vt:lpstr>
      <vt:lpstr>'18PxRB - Testing (2)'!Randomized</vt:lpstr>
      <vt:lpstr>'18PxRB - Testing (3)'!Randomized</vt:lpstr>
      <vt:lpstr>'18PxRB - Testing (4)'!Randomized</vt:lpstr>
      <vt:lpstr>'18PxRB - Testing (5)'!Randomized</vt:lpstr>
      <vt:lpstr>'18PxRB - Testing (6)'!Randomized</vt:lpstr>
      <vt:lpstr>'18PxRB - Testing (7)'!Randomized</vt:lpstr>
      <vt:lpstr>'18PxRB - Testing (8)'!Randomized</vt:lpstr>
      <vt:lpstr>'19PxRB 1at50'!Randomized</vt:lpstr>
      <vt:lpstr>'19PxRB 1at50 (2)'!Randomized</vt:lpstr>
      <vt:lpstr>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2025-04-04T18:14:26Z</dcterms:created>
  <dcterms:modified xsi:type="dcterms:W3CDTF">2025-07-10T05:48:43Z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eb7ed6d5-fd33-46df-95c0-a5280a8e7054</vt:lpwstr>
  </property>
</Properties>
</file>