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und flow\FundFlow\"/>
    </mc:Choice>
  </mc:AlternateContent>
  <xr:revisionPtr revIDLastSave="0" documentId="13_ncr:1_{E74ACDD9-6F4D-4F1C-9D47-B2570C1A620D}" xr6:coauthVersionLast="47" xr6:coauthVersionMax="47" xr10:uidLastSave="{00000000-0000-0000-0000-000000000000}"/>
  <bookViews>
    <workbookView xWindow="-120" yWindow="-120" windowWidth="29040" windowHeight="15720" xr2:uid="{599F5688-EABD-429D-BCAE-711A7411893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55" i="1" l="1"/>
  <c r="I152" i="1"/>
  <c r="I153" i="1"/>
  <c r="I15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34" i="1"/>
  <c r="N189" i="1"/>
  <c r="L1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26" i="1"/>
  <c r="I129" i="1"/>
  <c r="J129" i="1"/>
  <c r="H129" i="1"/>
  <c r="F126" i="1"/>
  <c r="H126" i="1"/>
  <c r="I126" i="1"/>
  <c r="J126" i="1"/>
  <c r="J23" i="1"/>
  <c r="I23" i="1"/>
  <c r="J22" i="1"/>
  <c r="I22" i="1"/>
  <c r="H22" i="1"/>
</calcChain>
</file>

<file path=xl/sharedStrings.xml><?xml version="1.0" encoding="utf-8"?>
<sst xmlns="http://schemas.openxmlformats.org/spreadsheetml/2006/main" count="222" uniqueCount="157">
  <si>
    <t>总市值情况</t>
    <phoneticPr fontId="5" type="noConversion"/>
  </si>
  <si>
    <t>总股数情况</t>
    <phoneticPr fontId="5" type="noConversion"/>
  </si>
  <si>
    <t>上升↑</t>
    <phoneticPr fontId="5" type="noConversion"/>
  </si>
  <si>
    <t>股价推测</t>
    <phoneticPr fontId="5" type="noConversion"/>
  </si>
  <si>
    <t>资本配置推测</t>
    <phoneticPr fontId="5" type="noConversion"/>
  </si>
  <si>
    <t>基本不变 ~</t>
    <phoneticPr fontId="5" type="noConversion"/>
  </si>
  <si>
    <t>未知</t>
    <phoneticPr fontId="5" type="noConversion"/>
  </si>
  <si>
    <t>下降↓</t>
    <phoneticPr fontId="5" type="noConversion"/>
  </si>
  <si>
    <t>剧烈上升↑↑</t>
    <phoneticPr fontId="5" type="noConversion"/>
  </si>
  <si>
    <t>增持↑</t>
    <phoneticPr fontId="5" type="noConversion"/>
  </si>
  <si>
    <t>减持↓</t>
    <phoneticPr fontId="5" type="noConversion"/>
  </si>
  <si>
    <t>剧烈下降↓↓</t>
    <phoneticPr fontId="5" type="noConversion"/>
  </si>
  <si>
    <t>第一天</t>
    <phoneticPr fontId="5" type="noConversion"/>
  </si>
  <si>
    <t>总持股数</t>
    <phoneticPr fontId="5" type="noConversion"/>
  </si>
  <si>
    <t>总市值</t>
    <phoneticPr fontId="5" type="noConversion"/>
  </si>
  <si>
    <t>股价</t>
    <phoneticPr fontId="5" type="noConversion"/>
  </si>
  <si>
    <t>1000（a1）</t>
    <phoneticPr fontId="5" type="noConversion"/>
  </si>
  <si>
    <t>1000（v1）</t>
    <phoneticPr fontId="5" type="noConversion"/>
  </si>
  <si>
    <t>1（p1）</t>
    <phoneticPr fontId="5" type="noConversion"/>
  </si>
  <si>
    <t>1500（a2）</t>
    <phoneticPr fontId="5" type="noConversion"/>
  </si>
  <si>
    <t>2000（v2）</t>
    <phoneticPr fontId="5" type="noConversion"/>
  </si>
  <si>
    <t>1.3333（p2）</t>
    <phoneticPr fontId="5" type="noConversion"/>
  </si>
  <si>
    <t>p2 = v2 / a2</t>
    <phoneticPr fontId="5" type="noConversion"/>
  </si>
  <si>
    <t>第二天</t>
    <phoneticPr fontId="5" type="noConversion"/>
  </si>
  <si>
    <t>净流入市值  Nv2 = v2 - a1 * p2 = 667</t>
    <phoneticPr fontId="5" type="noConversion"/>
  </si>
  <si>
    <t>第三天</t>
    <phoneticPr fontId="5" type="noConversion"/>
  </si>
  <si>
    <t>1600（a3）</t>
    <phoneticPr fontId="5" type="noConversion"/>
  </si>
  <si>
    <t>1.1（p3）</t>
    <phoneticPr fontId="5" type="noConversion"/>
  </si>
  <si>
    <t>1760（v3）</t>
    <phoneticPr fontId="5" type="noConversion"/>
  </si>
  <si>
    <t>净流入市值  Nv3 = v3 - a2 * p3 = 110</t>
    <phoneticPr fontId="5" type="noConversion"/>
  </si>
  <si>
    <t>第四天</t>
    <phoneticPr fontId="5" type="noConversion"/>
  </si>
  <si>
    <t>Nv2 = （1 - a1 / a2）*  v2</t>
    <phoneticPr fontId="5" type="noConversion"/>
  </si>
  <si>
    <t>2（p4）</t>
    <phoneticPr fontId="5" type="noConversion"/>
  </si>
  <si>
    <t>1100（a4）</t>
    <phoneticPr fontId="5" type="noConversion"/>
  </si>
  <si>
    <t>2200（v4）</t>
    <phoneticPr fontId="5" type="noConversion"/>
  </si>
  <si>
    <t>净流入市值  Nv4 = v4 - a3 * p4 = -1000</t>
    <phoneticPr fontId="5" type="noConversion"/>
  </si>
  <si>
    <t>ABN AMRO Clearing Hong Kong Limited</t>
  </si>
  <si>
    <t>宝生证券有限公司</t>
  </si>
  <si>
    <t>富途证券国际(香港)有限公司</t>
  </si>
  <si>
    <t>法国巴黎银行</t>
  </si>
  <si>
    <t>法国兴业银行</t>
  </si>
  <si>
    <t>光大证券投资服务(香港)有限公司</t>
  </si>
  <si>
    <t>高盛(亚洲)证券有限公司</t>
  </si>
  <si>
    <t>华泰金融控股(香港)有限公司</t>
  </si>
  <si>
    <t>华盛资本证券有限公司</t>
  </si>
  <si>
    <t>美林远东有限公司</t>
  </si>
  <si>
    <t>摩根士丹利香港证券有限公司</t>
  </si>
  <si>
    <t>美国花旗银行</t>
  </si>
  <si>
    <t>瑞银证券(香港)有限公司</t>
  </si>
  <si>
    <t>安信国际证券(香港)有限公司</t>
  </si>
  <si>
    <t>贝塔国际证券有限公司</t>
  </si>
  <si>
    <t>宝新证券有限公司</t>
  </si>
  <si>
    <t>BTIG Hong Kong Limited</t>
  </si>
  <si>
    <t>创兴证券有限公司</t>
  </si>
  <si>
    <t>长雄证券有限公司</t>
  </si>
  <si>
    <t>长江证券经纪(香港)有限公司</t>
  </si>
  <si>
    <t>财通国际证券有限公司</t>
  </si>
  <si>
    <t>长桥证券(香港)有限公司</t>
  </si>
  <si>
    <t>创兴银行有限公司</t>
  </si>
  <si>
    <t>东亚证券有限公司</t>
  </si>
  <si>
    <t>大华继显(香港)有限公司</t>
  </si>
  <si>
    <t>大辉证券有限公司</t>
  </si>
  <si>
    <t>大丰昆泰证券有限公司</t>
  </si>
  <si>
    <t>东信证券有限公司</t>
  </si>
  <si>
    <t>第一上海证券有限公司</t>
  </si>
  <si>
    <t>大新证券有限公司</t>
  </si>
  <si>
    <t>大和资本市场香港有限公司</t>
  </si>
  <si>
    <t>东方证券(香港)有限公司</t>
  </si>
  <si>
    <t>东吴证券国际经纪有限公司</t>
  </si>
  <si>
    <t>东兴证券(香港)有限公司</t>
  </si>
  <si>
    <t>德意志银行股份有限公司</t>
  </si>
  <si>
    <t>复星国际证券有限公司</t>
  </si>
  <si>
    <t>富昌证券有限公司</t>
  </si>
  <si>
    <t>富册国际证券期货有限公司</t>
  </si>
  <si>
    <t>富瑞金融集团香港有限公司</t>
  </si>
  <si>
    <t>富邦证券(香港)有限公司</t>
  </si>
  <si>
    <t>方正证券(香港)有限公司</t>
  </si>
  <si>
    <t>方德证券有限公司</t>
  </si>
  <si>
    <t>国金证券(香港)有限公司</t>
  </si>
  <si>
    <t>国泰君安证券(香港)有限公司</t>
  </si>
  <si>
    <t>工银亚洲证券有限公司</t>
  </si>
  <si>
    <t>国元证券经纪(香港)有限公司</t>
  </si>
  <si>
    <t>广发证券(香港)经纪有限公司</t>
  </si>
  <si>
    <t>国泰证券(香港)有限公司</t>
  </si>
  <si>
    <t>工银国际证券有限公司</t>
  </si>
  <si>
    <t>国都证券(香港)有限公司</t>
  </si>
  <si>
    <t>国信证券(香港)经纪有限公司</t>
  </si>
  <si>
    <t>汇丰金融证券(香港)有限公司</t>
  </si>
  <si>
    <t>宏高证券有限公司</t>
  </si>
  <si>
    <t>海通国际证券有限公司</t>
  </si>
  <si>
    <t>华富建业证券有限公司</t>
  </si>
  <si>
    <t>华侨证券经纪(香港)有限公司</t>
  </si>
  <si>
    <t>恒生证券有限公司</t>
  </si>
  <si>
    <t>辉立证券(香港)有限公司</t>
  </si>
  <si>
    <t>恒丰证券有限公司</t>
  </si>
  <si>
    <t>海富证券有限公司</t>
  </si>
  <si>
    <t>华兴金融服务(香港)有限公司</t>
  </si>
  <si>
    <t>华诚证券有限公司</t>
  </si>
  <si>
    <t>亨达证券有限公司</t>
  </si>
  <si>
    <t>汇信理财有限公司</t>
  </si>
  <si>
    <t>汇泽证券有限公司</t>
  </si>
  <si>
    <t>哈富证券有限公司</t>
  </si>
  <si>
    <t>核聚证券有限公司</t>
  </si>
  <si>
    <t>横华国际证券有限公司</t>
  </si>
  <si>
    <t>华升证券(国际)有限公司</t>
  </si>
  <si>
    <t>混沌天成国际证券期货有限公司</t>
  </si>
  <si>
    <t>弘量研究有限公司</t>
  </si>
  <si>
    <t>韩国投资证券亚洲有限公司</t>
  </si>
  <si>
    <t>华福国际证券有限公司</t>
  </si>
  <si>
    <t>华安证券(香港)经纪有限公司</t>
  </si>
  <si>
    <t>结好证券有限公司</t>
  </si>
  <si>
    <t>京华山一国际(香港)有限公司</t>
  </si>
  <si>
    <t>金利丰证券有限公司</t>
  </si>
  <si>
    <t>嘉信证券有限公司</t>
  </si>
  <si>
    <t>钜亨证券有限公司</t>
  </si>
  <si>
    <t>建银国际证券有限公司</t>
  </si>
  <si>
    <t>极讯亚太有限公司</t>
  </si>
  <si>
    <t>交银国际证券有限公司</t>
  </si>
  <si>
    <t>金马证券有限公司</t>
  </si>
  <si>
    <t>嘉谟证券有限公司</t>
  </si>
  <si>
    <t>JPMorgan Chase Bank, National Association</t>
  </si>
  <si>
    <t>凯基证券亚洲有限公司</t>
  </si>
  <si>
    <t>六福证券(香港)有限公司</t>
  </si>
  <si>
    <t>立桥证券有限公司</t>
  </si>
  <si>
    <t>利弗莫尔证券有限公司</t>
  </si>
  <si>
    <t>立桥国际证券有限公司</t>
  </si>
  <si>
    <t>老虎证券(香港)环球有限公司</t>
  </si>
  <si>
    <t>摩根大通金融(香港)有限公司</t>
  </si>
  <si>
    <t>茂宸证券有限公司</t>
  </si>
  <si>
    <t>马银证券(香港)有限公司</t>
  </si>
  <si>
    <t>民银证券有限公司</t>
  </si>
  <si>
    <t>摩石证券有限公司</t>
  </si>
  <si>
    <t>南华证券投资有限公司</t>
  </si>
  <si>
    <t>农银国际证券有限公司</t>
  </si>
  <si>
    <t>浦银国际证券有限公司</t>
  </si>
  <si>
    <t>群益证券(香港)有限公司</t>
  </si>
  <si>
    <t>000016</t>
  </si>
  <si>
    <t>000921</t>
  </si>
  <si>
    <t>002032</t>
  </si>
  <si>
    <t>002035</t>
  </si>
  <si>
    <t>002050</t>
  </si>
  <si>
    <t>002429</t>
  </si>
  <si>
    <t>002677</t>
  </si>
  <si>
    <t>002959</t>
  </si>
  <si>
    <t>300342</t>
  </si>
  <si>
    <t>300894</t>
  </si>
  <si>
    <t>301332</t>
  </si>
  <si>
    <t>301362</t>
  </si>
  <si>
    <t>600060</t>
  </si>
  <si>
    <t>600619</t>
  </si>
  <si>
    <t>603303</t>
  </si>
  <si>
    <t>603486</t>
  </si>
  <si>
    <t>603515</t>
  </si>
  <si>
    <t>000810</t>
  </si>
  <si>
    <t>002668</t>
  </si>
  <si>
    <t>600690</t>
  </si>
  <si>
    <t>总减持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</si>
</sst>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0_);[Red]\(0\)"/>
  </numFmts>
  <fonts count="6" x14ac:knownFonts="1">
    <font>
      <sz val="11"/>
      <color theme="1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A5A5A5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4" borderId="1" applyNumberFormat="0" applyAlignment="0" applyProtection="0">
      <alignment vertical="center"/>
    </xf>
  </cellStyleXfs>
  <cellXfs count="2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4" borderId="0" xfId="3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2" fillId="3" borderId="0" xfId="2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4" fillId="5" borderId="0" xfId="2" applyFont="1" applyFill="1" applyBorder="1" applyAlignment="1">
      <alignment horizontal="center" vertical="center"/>
    </xf>
    <xf numFmtId="0" fontId="1" fillId="2" borderId="0" xfId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49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</cellXfs>
  <cellStyles count="4">
    <cellStyle name="差" xfId="2" builtinId="27"/>
    <cellStyle name="常规" xfId="0" builtinId="0"/>
    <cellStyle name="好" xfId="1" builtinId="26"/>
    <cellStyle name="检查单元格" xfId="3" builtinId="23"/>
  </cellStyles>
  <dxfs count="6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DC1BA5F-ACBE-4F0D-9359-C18502E3DB9F}" name="表2" displayName="表2" ref="B1:E12" totalsRowShown="0" headerRowDxfId="5" dataDxfId="4">
  <tableColumns count="4">
    <tableColumn id="1" xr3:uid="{A9965ED7-6483-456D-84BD-65FDF07C4043}" name="总市值情况" dataDxfId="3"/>
    <tableColumn id="2" xr3:uid="{B00C7F33-612F-4281-84DD-0EDA841EAE41}" name="总股数情况" dataDxfId="2"/>
    <tableColumn id="3" xr3:uid="{FDA9FC2D-C4EC-47B3-AB22-05F874D4AF9F}" name="股价推测" dataDxfId="1"/>
    <tableColumn id="4" xr3:uid="{3B37120B-EE50-4F95-82E3-584093AB8CBE}" name="资本配置推测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E9020-64C1-4088-B380-0446952F660F}">
  <dimension ref="B1:R189"/>
  <sheetViews>
    <sheetView tabSelected="1" topLeftCell="A121" workbookViewId="0">
      <selection activeCell="J152" sqref="J152"/>
    </sheetView>
  </sheetViews>
  <sheetFormatPr defaultRowHeight="14.25" x14ac:dyDescent="0.2"/>
  <cols>
    <col min="2" max="3" width="12.125" customWidth="1"/>
    <col min="4" max="4" width="13" bestFit="1" customWidth="1"/>
    <col min="5" max="5" width="14" customWidth="1"/>
    <col min="6" max="6" width="15.5" bestFit="1" customWidth="1"/>
    <col min="7" max="7" width="37" bestFit="1" customWidth="1"/>
    <col min="8" max="8" width="17" customWidth="1"/>
    <col min="9" max="9" width="16.625" bestFit="1" customWidth="1"/>
    <col min="10" max="10" width="15.5" bestFit="1" customWidth="1"/>
    <col min="11" max="11" width="11.25" bestFit="1" customWidth="1"/>
    <col min="12" max="12" width="13.375" bestFit="1" customWidth="1"/>
    <col min="13" max="13" width="11.375" bestFit="1" customWidth="1"/>
    <col min="14" max="14" width="11.625" bestFit="1" customWidth="1"/>
    <col min="15" max="15" width="13" bestFit="1" customWidth="1"/>
    <col min="16" max="16" width="11.375" bestFit="1" customWidth="1"/>
    <col min="17" max="17" width="11.25" bestFit="1" customWidth="1"/>
    <col min="18" max="18" width="13.125" customWidth="1"/>
  </cols>
  <sheetData>
    <row r="1" spans="2:18" x14ac:dyDescent="0.2">
      <c r="B1" s="1" t="s">
        <v>0</v>
      </c>
      <c r="C1" s="1" t="s">
        <v>1</v>
      </c>
      <c r="D1" s="3" t="s">
        <v>3</v>
      </c>
      <c r="E1" s="3" t="s">
        <v>4</v>
      </c>
      <c r="G1" s="16" t="s">
        <v>12</v>
      </c>
      <c r="H1" s="16"/>
      <c r="I1" s="16"/>
      <c r="J1" s="16" t="s">
        <v>23</v>
      </c>
      <c r="K1" s="16"/>
      <c r="L1" s="16"/>
      <c r="M1" s="16" t="s">
        <v>25</v>
      </c>
      <c r="N1" s="16"/>
      <c r="O1" s="16"/>
      <c r="P1" s="16" t="s">
        <v>30</v>
      </c>
      <c r="Q1" s="16"/>
      <c r="R1" s="16"/>
    </row>
    <row r="2" spans="2:18" x14ac:dyDescent="0.2">
      <c r="B2" s="1" t="s">
        <v>2</v>
      </c>
      <c r="C2" s="1" t="s">
        <v>5</v>
      </c>
      <c r="D2" s="4" t="s">
        <v>2</v>
      </c>
      <c r="E2" s="5" t="s">
        <v>5</v>
      </c>
      <c r="G2" s="9" t="s">
        <v>13</v>
      </c>
      <c r="H2" s="1" t="s">
        <v>14</v>
      </c>
      <c r="I2" s="10" t="s">
        <v>15</v>
      </c>
      <c r="J2" s="9" t="s">
        <v>13</v>
      </c>
      <c r="K2" s="1" t="s">
        <v>14</v>
      </c>
      <c r="L2" s="10" t="s">
        <v>15</v>
      </c>
      <c r="M2" s="9" t="s">
        <v>13</v>
      </c>
      <c r="N2" s="1" t="s">
        <v>14</v>
      </c>
      <c r="O2" s="10" t="s">
        <v>15</v>
      </c>
      <c r="P2" s="9" t="s">
        <v>13</v>
      </c>
      <c r="Q2" s="1" t="s">
        <v>14</v>
      </c>
      <c r="R2" s="10" t="s">
        <v>15</v>
      </c>
    </row>
    <row r="3" spans="2:18" x14ac:dyDescent="0.2">
      <c r="B3" s="1" t="s">
        <v>2</v>
      </c>
      <c r="C3" s="1" t="s">
        <v>2</v>
      </c>
      <c r="D3" s="2" t="s">
        <v>6</v>
      </c>
      <c r="E3" s="4" t="s">
        <v>9</v>
      </c>
      <c r="G3" s="9" t="s">
        <v>16</v>
      </c>
      <c r="H3" s="1" t="s">
        <v>17</v>
      </c>
      <c r="I3" s="10" t="s">
        <v>18</v>
      </c>
      <c r="J3" s="9" t="s">
        <v>19</v>
      </c>
      <c r="K3" s="1" t="s">
        <v>20</v>
      </c>
      <c r="L3" s="10" t="s">
        <v>21</v>
      </c>
      <c r="M3" s="9" t="s">
        <v>26</v>
      </c>
      <c r="N3" s="1" t="s">
        <v>28</v>
      </c>
      <c r="O3" s="10" t="s">
        <v>27</v>
      </c>
      <c r="P3" s="9" t="s">
        <v>33</v>
      </c>
      <c r="Q3" s="1" t="s">
        <v>34</v>
      </c>
      <c r="R3" s="10" t="s">
        <v>32</v>
      </c>
    </row>
    <row r="4" spans="2:18" x14ac:dyDescent="0.2">
      <c r="B4" s="1" t="s">
        <v>2</v>
      </c>
      <c r="C4" s="1" t="s">
        <v>7</v>
      </c>
      <c r="D4" s="6" t="s">
        <v>8</v>
      </c>
      <c r="E4" s="7" t="s">
        <v>10</v>
      </c>
      <c r="G4" s="9"/>
      <c r="H4" s="1"/>
      <c r="I4" s="10"/>
      <c r="J4" s="9"/>
      <c r="K4" s="1"/>
      <c r="L4" s="10" t="s">
        <v>22</v>
      </c>
      <c r="M4" s="9"/>
      <c r="N4" s="1"/>
      <c r="O4" s="10"/>
      <c r="P4" s="14"/>
      <c r="R4" s="15"/>
    </row>
    <row r="5" spans="2:18" x14ac:dyDescent="0.2">
      <c r="B5" s="1"/>
      <c r="C5" s="1"/>
      <c r="D5" s="1"/>
      <c r="E5" s="1"/>
      <c r="G5" s="11"/>
      <c r="H5" s="12"/>
      <c r="I5" s="13"/>
      <c r="J5" s="18" t="s">
        <v>24</v>
      </c>
      <c r="K5" s="19"/>
      <c r="L5" s="20"/>
      <c r="M5" s="18" t="s">
        <v>29</v>
      </c>
      <c r="N5" s="19"/>
      <c r="O5" s="20"/>
      <c r="P5" s="18" t="s">
        <v>35</v>
      </c>
      <c r="Q5" s="19"/>
      <c r="R5" s="20"/>
    </row>
    <row r="6" spans="2:18" x14ac:dyDescent="0.2">
      <c r="B6" s="1" t="s">
        <v>7</v>
      </c>
      <c r="C6" s="1" t="s">
        <v>5</v>
      </c>
      <c r="D6" s="7" t="s">
        <v>7</v>
      </c>
      <c r="E6" s="5" t="s">
        <v>5</v>
      </c>
      <c r="J6" s="17" t="s">
        <v>31</v>
      </c>
      <c r="K6" s="17"/>
      <c r="L6" s="17"/>
    </row>
    <row r="7" spans="2:18" x14ac:dyDescent="0.2">
      <c r="B7" s="1" t="s">
        <v>7</v>
      </c>
      <c r="C7" s="1" t="s">
        <v>2</v>
      </c>
      <c r="D7" s="8" t="s">
        <v>11</v>
      </c>
      <c r="E7" s="4" t="s">
        <v>9</v>
      </c>
    </row>
    <row r="8" spans="2:18" x14ac:dyDescent="0.2">
      <c r="B8" s="1" t="s">
        <v>7</v>
      </c>
      <c r="C8" s="1" t="s">
        <v>7</v>
      </c>
      <c r="D8" s="2" t="s">
        <v>6</v>
      </c>
      <c r="E8" s="7" t="s">
        <v>10</v>
      </c>
    </row>
    <row r="9" spans="2:18" ht="15.75" customHeight="1" x14ac:dyDescent="0.2">
      <c r="B9" s="1"/>
      <c r="C9" s="1"/>
      <c r="D9" s="1"/>
      <c r="E9" s="1"/>
      <c r="G9" t="s">
        <v>36</v>
      </c>
      <c r="H9" s="22">
        <v>8566250000</v>
      </c>
      <c r="I9" s="22">
        <v>15845140000</v>
      </c>
      <c r="J9" s="22">
        <v>22981050000</v>
      </c>
      <c r="K9" s="22"/>
    </row>
    <row r="10" spans="2:18" x14ac:dyDescent="0.2">
      <c r="B10" s="1" t="s">
        <v>5</v>
      </c>
      <c r="C10" s="1" t="s">
        <v>5</v>
      </c>
      <c r="D10" s="5" t="s">
        <v>5</v>
      </c>
      <c r="E10" s="5" t="s">
        <v>5</v>
      </c>
      <c r="G10" t="s">
        <v>37</v>
      </c>
      <c r="H10" s="22">
        <v>51465160000</v>
      </c>
      <c r="I10" s="22">
        <v>54802360000</v>
      </c>
      <c r="J10" s="22">
        <v>51299160000</v>
      </c>
      <c r="K10" s="22"/>
    </row>
    <row r="11" spans="2:18" x14ac:dyDescent="0.2">
      <c r="B11" s="1" t="s">
        <v>5</v>
      </c>
      <c r="C11" s="1" t="s">
        <v>2</v>
      </c>
      <c r="D11" s="7" t="s">
        <v>7</v>
      </c>
      <c r="E11" s="4" t="s">
        <v>9</v>
      </c>
      <c r="G11" t="s">
        <v>38</v>
      </c>
      <c r="H11" s="22">
        <v>34031180000</v>
      </c>
      <c r="I11" s="22">
        <v>49658180000</v>
      </c>
      <c r="J11" s="22">
        <v>49468180000</v>
      </c>
      <c r="K11" s="22"/>
    </row>
    <row r="12" spans="2:18" x14ac:dyDescent="0.2">
      <c r="B12" s="1" t="s">
        <v>5</v>
      </c>
      <c r="C12" s="1" t="s">
        <v>7</v>
      </c>
      <c r="D12" s="4" t="s">
        <v>2</v>
      </c>
      <c r="E12" s="7" t="s">
        <v>7</v>
      </c>
      <c r="G12" t="s">
        <v>39</v>
      </c>
      <c r="H12" s="22">
        <v>988628710000</v>
      </c>
      <c r="I12" s="22">
        <v>739013300000</v>
      </c>
      <c r="J12" s="22">
        <v>929797980000</v>
      </c>
      <c r="K12" s="22"/>
    </row>
    <row r="13" spans="2:18" x14ac:dyDescent="0.2">
      <c r="G13" t="s">
        <v>40</v>
      </c>
      <c r="H13" s="22">
        <v>43778580000</v>
      </c>
      <c r="I13" s="22">
        <v>22877960000</v>
      </c>
      <c r="J13" s="22">
        <v>20997960000</v>
      </c>
      <c r="K13" s="22"/>
    </row>
    <row r="14" spans="2:18" x14ac:dyDescent="0.2">
      <c r="G14" t="s">
        <v>41</v>
      </c>
      <c r="H14" s="22">
        <v>3770000000</v>
      </c>
      <c r="I14" s="22">
        <v>1770000000</v>
      </c>
      <c r="J14" s="22">
        <v>1770000000</v>
      </c>
      <c r="K14" s="22"/>
    </row>
    <row r="15" spans="2:18" x14ac:dyDescent="0.2">
      <c r="G15" t="s">
        <v>42</v>
      </c>
      <c r="H15" s="22">
        <v>1399908570000</v>
      </c>
      <c r="I15" s="22">
        <v>470814160000</v>
      </c>
      <c r="J15" s="22">
        <v>1300499030000</v>
      </c>
      <c r="K15" s="22"/>
    </row>
    <row r="16" spans="2:18" x14ac:dyDescent="0.2">
      <c r="G16" t="s">
        <v>43</v>
      </c>
      <c r="H16" s="22">
        <v>32934310000</v>
      </c>
      <c r="I16" s="22">
        <v>28934310000</v>
      </c>
      <c r="J16" s="22">
        <v>29944310000</v>
      </c>
      <c r="K16" s="22"/>
    </row>
    <row r="17" spans="6:14" x14ac:dyDescent="0.2">
      <c r="G17" t="s">
        <v>44</v>
      </c>
      <c r="H17" s="22">
        <v>5330000000</v>
      </c>
      <c r="I17" s="22">
        <v>4897000000</v>
      </c>
      <c r="J17" s="22">
        <v>4817000000</v>
      </c>
      <c r="K17" s="22"/>
    </row>
    <row r="18" spans="6:14" x14ac:dyDescent="0.2">
      <c r="G18" t="s">
        <v>45</v>
      </c>
      <c r="H18" s="22">
        <v>1162579490000</v>
      </c>
      <c r="I18" s="22">
        <v>1423709010000</v>
      </c>
      <c r="J18" s="22">
        <v>1269757260000</v>
      </c>
      <c r="K18" s="22"/>
    </row>
    <row r="19" spans="6:14" x14ac:dyDescent="0.2">
      <c r="G19" t="s">
        <v>46</v>
      </c>
      <c r="H19" s="22">
        <v>1506636570000</v>
      </c>
      <c r="I19" s="22">
        <v>1521707480000</v>
      </c>
      <c r="J19" s="22">
        <v>1330536030000</v>
      </c>
      <c r="K19" s="22"/>
    </row>
    <row r="20" spans="6:14" x14ac:dyDescent="0.2">
      <c r="G20" t="s">
        <v>47</v>
      </c>
      <c r="H20" s="22">
        <v>1836929060000</v>
      </c>
      <c r="I20" s="22">
        <v>1761281510000</v>
      </c>
      <c r="J20" s="22">
        <v>1722330590000</v>
      </c>
      <c r="K20" s="22"/>
    </row>
    <row r="21" spans="6:14" x14ac:dyDescent="0.2">
      <c r="G21" t="s">
        <v>48</v>
      </c>
      <c r="H21" s="22">
        <v>1373521310000</v>
      </c>
      <c r="I21" s="22">
        <v>1499157940000</v>
      </c>
      <c r="J21" s="22">
        <v>1369555110000</v>
      </c>
      <c r="K21" s="22"/>
    </row>
    <row r="22" spans="6:14" x14ac:dyDescent="0.2">
      <c r="H22" s="22">
        <f>SUM(H9:H21)</f>
        <v>8448079190000</v>
      </c>
      <c r="I22" s="22">
        <f>SUM(I9:I21)</f>
        <v>7594468350000</v>
      </c>
      <c r="J22" s="22">
        <f>SUM(J9:J21)</f>
        <v>8103753660000</v>
      </c>
    </row>
    <row r="23" spans="6:14" x14ac:dyDescent="0.2">
      <c r="I23" s="22">
        <f>I22-H22</f>
        <v>-853610840000</v>
      </c>
      <c r="J23" s="22">
        <f>J22-I22</f>
        <v>509285310000</v>
      </c>
    </row>
    <row r="26" spans="6:14" x14ac:dyDescent="0.2">
      <c r="F26">
        <v>8566250000</v>
      </c>
      <c r="G26" t="s">
        <v>36</v>
      </c>
      <c r="H26" s="21">
        <v>8566250000</v>
      </c>
      <c r="I26" s="21">
        <v>15845140000</v>
      </c>
      <c r="J26" s="21">
        <v>22981050000</v>
      </c>
      <c r="L26">
        <f>H26/1000</f>
        <v>8566250</v>
      </c>
      <c r="N26">
        <v>2298105</v>
      </c>
    </row>
    <row r="27" spans="6:14" x14ac:dyDescent="0.2">
      <c r="F27">
        <v>71487970000</v>
      </c>
      <c r="G27" t="s">
        <v>49</v>
      </c>
      <c r="H27" s="21">
        <v>71487970000</v>
      </c>
      <c r="I27" s="21">
        <v>71487970000</v>
      </c>
      <c r="J27" s="21">
        <v>71487970000</v>
      </c>
      <c r="L27">
        <f t="shared" ref="L27:L90" si="0">H27/1000</f>
        <v>71487970</v>
      </c>
      <c r="N27">
        <v>7148797</v>
      </c>
    </row>
    <row r="28" spans="6:14" x14ac:dyDescent="0.2">
      <c r="F28">
        <v>0</v>
      </c>
      <c r="G28" t="s">
        <v>50</v>
      </c>
      <c r="H28" s="21">
        <v>0</v>
      </c>
      <c r="I28" s="21">
        <v>0</v>
      </c>
      <c r="J28" s="21">
        <v>0</v>
      </c>
      <c r="L28">
        <f t="shared" si="0"/>
        <v>0</v>
      </c>
      <c r="N28">
        <v>0</v>
      </c>
    </row>
    <row r="29" spans="6:14" x14ac:dyDescent="0.2">
      <c r="F29">
        <v>104360000000</v>
      </c>
      <c r="G29" t="s">
        <v>51</v>
      </c>
      <c r="H29" s="21">
        <v>104360000000</v>
      </c>
      <c r="I29" s="21">
        <v>104360000000</v>
      </c>
      <c r="J29" s="21">
        <v>104360000000</v>
      </c>
      <c r="L29">
        <f t="shared" si="0"/>
        <v>104360000</v>
      </c>
      <c r="N29">
        <v>10436000</v>
      </c>
    </row>
    <row r="30" spans="6:14" x14ac:dyDescent="0.2">
      <c r="F30">
        <v>0</v>
      </c>
      <c r="G30" t="s">
        <v>52</v>
      </c>
      <c r="H30" s="21">
        <v>0</v>
      </c>
      <c r="I30" s="21">
        <v>0</v>
      </c>
      <c r="J30" s="21">
        <v>0</v>
      </c>
      <c r="L30">
        <f t="shared" si="0"/>
        <v>0</v>
      </c>
      <c r="N30">
        <v>0</v>
      </c>
    </row>
    <row r="31" spans="6:14" x14ac:dyDescent="0.2">
      <c r="F31">
        <v>51465160000</v>
      </c>
      <c r="G31" t="s">
        <v>37</v>
      </c>
      <c r="H31" s="21">
        <v>51465160000</v>
      </c>
      <c r="I31" s="21">
        <v>54802360000</v>
      </c>
      <c r="J31" s="21">
        <v>51299160000</v>
      </c>
      <c r="L31">
        <f t="shared" si="0"/>
        <v>51465160</v>
      </c>
      <c r="N31">
        <v>5129916</v>
      </c>
    </row>
    <row r="32" spans="6:14" x14ac:dyDescent="0.2">
      <c r="F32">
        <v>20000000</v>
      </c>
      <c r="G32" t="s">
        <v>53</v>
      </c>
      <c r="H32" s="21">
        <v>20000000</v>
      </c>
      <c r="I32" s="21">
        <v>20000000</v>
      </c>
      <c r="J32" s="21">
        <v>20000000</v>
      </c>
      <c r="L32">
        <f t="shared" si="0"/>
        <v>20000</v>
      </c>
      <c r="N32">
        <v>2000</v>
      </c>
    </row>
    <row r="33" spans="6:14" x14ac:dyDescent="0.2">
      <c r="F33">
        <v>0</v>
      </c>
      <c r="G33" t="s">
        <v>54</v>
      </c>
      <c r="H33" s="21">
        <v>0</v>
      </c>
      <c r="I33" s="21">
        <v>0</v>
      </c>
      <c r="J33" s="21">
        <v>0</v>
      </c>
      <c r="L33">
        <f t="shared" si="0"/>
        <v>0</v>
      </c>
      <c r="N33">
        <v>0</v>
      </c>
    </row>
    <row r="34" spans="6:14" x14ac:dyDescent="0.2">
      <c r="F34">
        <v>400000000</v>
      </c>
      <c r="G34" t="s">
        <v>55</v>
      </c>
      <c r="H34" s="21">
        <v>400000000</v>
      </c>
      <c r="I34" s="21">
        <v>400000000</v>
      </c>
      <c r="J34" s="21">
        <v>400000000</v>
      </c>
      <c r="L34">
        <f t="shared" si="0"/>
        <v>400000</v>
      </c>
      <c r="N34">
        <v>40000</v>
      </c>
    </row>
    <row r="35" spans="6:14" x14ac:dyDescent="0.2">
      <c r="F35">
        <v>1340000000</v>
      </c>
      <c r="G35" t="s">
        <v>56</v>
      </c>
      <c r="H35" s="21">
        <v>1340000000</v>
      </c>
      <c r="I35" s="21">
        <v>1340000000</v>
      </c>
      <c r="J35" s="21">
        <v>1340000000</v>
      </c>
      <c r="L35">
        <f t="shared" si="0"/>
        <v>1340000</v>
      </c>
      <c r="N35">
        <v>134000</v>
      </c>
    </row>
    <row r="36" spans="6:14" x14ac:dyDescent="0.2">
      <c r="F36">
        <v>0</v>
      </c>
      <c r="G36" t="s">
        <v>57</v>
      </c>
      <c r="H36" s="21">
        <v>0</v>
      </c>
      <c r="I36" s="21">
        <v>0</v>
      </c>
      <c r="J36" s="21">
        <v>0</v>
      </c>
      <c r="L36">
        <f t="shared" si="0"/>
        <v>0</v>
      </c>
      <c r="N36">
        <v>0</v>
      </c>
    </row>
    <row r="37" spans="6:14" x14ac:dyDescent="0.2">
      <c r="F37">
        <v>0</v>
      </c>
      <c r="G37" t="s">
        <v>58</v>
      </c>
      <c r="H37" s="21">
        <v>0</v>
      </c>
      <c r="I37" s="21">
        <v>0</v>
      </c>
      <c r="J37" s="21">
        <v>0</v>
      </c>
      <c r="L37">
        <f t="shared" si="0"/>
        <v>0</v>
      </c>
      <c r="N37">
        <v>0</v>
      </c>
    </row>
    <row r="38" spans="6:14" x14ac:dyDescent="0.2">
      <c r="F38">
        <v>150500000</v>
      </c>
      <c r="G38" t="s">
        <v>59</v>
      </c>
      <c r="H38" s="21">
        <v>150500000</v>
      </c>
      <c r="I38" s="21">
        <v>150500000</v>
      </c>
      <c r="J38" s="21">
        <v>205500000</v>
      </c>
      <c r="L38">
        <f t="shared" si="0"/>
        <v>150500</v>
      </c>
      <c r="N38">
        <v>20550</v>
      </c>
    </row>
    <row r="39" spans="6:14" x14ac:dyDescent="0.2">
      <c r="F39">
        <v>3099000000</v>
      </c>
      <c r="G39" t="s">
        <v>60</v>
      </c>
      <c r="H39" s="21">
        <v>3099000000</v>
      </c>
      <c r="I39" s="21">
        <v>3099000000</v>
      </c>
      <c r="J39" s="21">
        <v>3099000000</v>
      </c>
      <c r="L39">
        <f t="shared" si="0"/>
        <v>3099000</v>
      </c>
      <c r="N39">
        <v>309900</v>
      </c>
    </row>
    <row r="40" spans="6:14" x14ac:dyDescent="0.2">
      <c r="F40">
        <v>0</v>
      </c>
      <c r="G40" t="s">
        <v>61</v>
      </c>
      <c r="H40" s="21">
        <v>0</v>
      </c>
      <c r="I40" s="21">
        <v>0</v>
      </c>
      <c r="J40" s="21">
        <v>0</v>
      </c>
      <c r="L40">
        <f t="shared" si="0"/>
        <v>0</v>
      </c>
      <c r="N40">
        <v>0</v>
      </c>
    </row>
    <row r="41" spans="6:14" x14ac:dyDescent="0.2">
      <c r="F41">
        <v>600000000</v>
      </c>
      <c r="G41" t="s">
        <v>62</v>
      </c>
      <c r="H41" s="21">
        <v>600000000</v>
      </c>
      <c r="I41" s="21">
        <v>600000000</v>
      </c>
      <c r="J41" s="21">
        <v>600000000</v>
      </c>
      <c r="L41">
        <f t="shared" si="0"/>
        <v>600000</v>
      </c>
      <c r="N41">
        <v>60000</v>
      </c>
    </row>
    <row r="42" spans="6:14" x14ac:dyDescent="0.2">
      <c r="F42">
        <v>0</v>
      </c>
      <c r="G42" t="s">
        <v>63</v>
      </c>
      <c r="H42" s="21">
        <v>0</v>
      </c>
      <c r="I42" s="21">
        <v>0</v>
      </c>
      <c r="J42" s="21">
        <v>0</v>
      </c>
      <c r="L42">
        <f t="shared" si="0"/>
        <v>0</v>
      </c>
      <c r="N42">
        <v>0</v>
      </c>
    </row>
    <row r="43" spans="6:14" x14ac:dyDescent="0.2">
      <c r="F43">
        <v>0</v>
      </c>
      <c r="G43" t="s">
        <v>64</v>
      </c>
      <c r="H43" s="21">
        <v>0</v>
      </c>
      <c r="I43" s="21">
        <v>0</v>
      </c>
      <c r="J43" s="21">
        <v>0</v>
      </c>
      <c r="L43">
        <f t="shared" si="0"/>
        <v>0</v>
      </c>
      <c r="N43">
        <v>0</v>
      </c>
    </row>
    <row r="44" spans="6:14" x14ac:dyDescent="0.2">
      <c r="F44">
        <v>30000000</v>
      </c>
      <c r="G44" t="s">
        <v>65</v>
      </c>
      <c r="H44" s="21">
        <v>30000000</v>
      </c>
      <c r="I44" s="21">
        <v>30000000</v>
      </c>
      <c r="J44" s="21">
        <v>30000000</v>
      </c>
      <c r="L44">
        <f t="shared" si="0"/>
        <v>30000</v>
      </c>
      <c r="N44">
        <v>3000</v>
      </c>
    </row>
    <row r="45" spans="6:14" x14ac:dyDescent="0.2">
      <c r="F45">
        <v>0</v>
      </c>
      <c r="G45" t="s">
        <v>66</v>
      </c>
      <c r="H45" s="21">
        <v>0</v>
      </c>
      <c r="I45" s="21">
        <v>0</v>
      </c>
      <c r="J45" s="21">
        <v>0</v>
      </c>
      <c r="L45">
        <f t="shared" si="0"/>
        <v>0</v>
      </c>
      <c r="N45">
        <v>0</v>
      </c>
    </row>
    <row r="46" spans="6:14" x14ac:dyDescent="0.2">
      <c r="F46">
        <v>2560000000</v>
      </c>
      <c r="G46" t="s">
        <v>67</v>
      </c>
      <c r="H46" s="21">
        <v>2560000000</v>
      </c>
      <c r="I46" s="21">
        <v>2560000000</v>
      </c>
      <c r="J46" s="21">
        <v>2560000000</v>
      </c>
      <c r="L46">
        <f t="shared" si="0"/>
        <v>2560000</v>
      </c>
      <c r="N46">
        <v>256000</v>
      </c>
    </row>
    <row r="47" spans="6:14" x14ac:dyDescent="0.2">
      <c r="F47">
        <v>130000000</v>
      </c>
      <c r="G47" t="s">
        <v>68</v>
      </c>
      <c r="H47" s="21">
        <v>130000000</v>
      </c>
      <c r="I47" s="21">
        <v>130000000</v>
      </c>
      <c r="J47" s="21">
        <v>130000000</v>
      </c>
      <c r="L47">
        <f t="shared" si="0"/>
        <v>130000</v>
      </c>
      <c r="N47">
        <v>13000</v>
      </c>
    </row>
    <row r="48" spans="6:14" x14ac:dyDescent="0.2">
      <c r="F48">
        <v>0</v>
      </c>
      <c r="G48" t="s">
        <v>69</v>
      </c>
      <c r="H48" s="21">
        <v>0</v>
      </c>
      <c r="I48" s="21">
        <v>0</v>
      </c>
      <c r="J48" s="21">
        <v>0</v>
      </c>
      <c r="L48">
        <f t="shared" si="0"/>
        <v>0</v>
      </c>
      <c r="N48">
        <v>0</v>
      </c>
    </row>
    <row r="49" spans="6:14" x14ac:dyDescent="0.2">
      <c r="F49">
        <v>281941540000</v>
      </c>
      <c r="G49" t="s">
        <v>70</v>
      </c>
      <c r="H49" s="21">
        <v>281941540000</v>
      </c>
      <c r="I49" s="21">
        <v>281941540000</v>
      </c>
      <c r="J49" s="21">
        <v>281941540000</v>
      </c>
      <c r="L49">
        <f t="shared" si="0"/>
        <v>281941540</v>
      </c>
      <c r="N49">
        <v>28194154</v>
      </c>
    </row>
    <row r="50" spans="6:14" x14ac:dyDescent="0.2">
      <c r="F50">
        <v>0</v>
      </c>
      <c r="G50" t="s">
        <v>71</v>
      </c>
      <c r="H50" s="21">
        <v>0</v>
      </c>
      <c r="I50" s="21">
        <v>0</v>
      </c>
      <c r="J50" s="21">
        <v>0</v>
      </c>
      <c r="L50">
        <f t="shared" si="0"/>
        <v>0</v>
      </c>
      <c r="N50">
        <v>0</v>
      </c>
    </row>
    <row r="51" spans="6:14" x14ac:dyDescent="0.2">
      <c r="F51">
        <v>0</v>
      </c>
      <c r="G51" t="s">
        <v>72</v>
      </c>
      <c r="H51" s="21">
        <v>0</v>
      </c>
      <c r="I51" s="21">
        <v>0</v>
      </c>
      <c r="J51" s="21">
        <v>0</v>
      </c>
      <c r="L51">
        <f t="shared" si="0"/>
        <v>0</v>
      </c>
      <c r="N51">
        <v>0</v>
      </c>
    </row>
    <row r="52" spans="6:14" x14ac:dyDescent="0.2">
      <c r="F52">
        <v>0</v>
      </c>
      <c r="G52" t="s">
        <v>73</v>
      </c>
      <c r="H52" s="21">
        <v>0</v>
      </c>
      <c r="I52" s="21">
        <v>0</v>
      </c>
      <c r="J52" s="21">
        <v>0</v>
      </c>
      <c r="L52">
        <f t="shared" si="0"/>
        <v>0</v>
      </c>
      <c r="N52">
        <v>0</v>
      </c>
    </row>
    <row r="53" spans="6:14" x14ac:dyDescent="0.2">
      <c r="F53">
        <v>0</v>
      </c>
      <c r="G53" t="s">
        <v>74</v>
      </c>
      <c r="H53" s="21">
        <v>0</v>
      </c>
      <c r="I53" s="21">
        <v>0</v>
      </c>
      <c r="J53" s="21">
        <v>0</v>
      </c>
      <c r="L53">
        <f t="shared" si="0"/>
        <v>0</v>
      </c>
      <c r="N53">
        <v>0</v>
      </c>
    </row>
    <row r="54" spans="6:14" x14ac:dyDescent="0.2">
      <c r="F54">
        <v>46000000</v>
      </c>
      <c r="G54" t="s">
        <v>75</v>
      </c>
      <c r="H54" s="21">
        <v>46000000</v>
      </c>
      <c r="I54" s="21">
        <v>46000000</v>
      </c>
      <c r="J54" s="21">
        <v>46000000</v>
      </c>
      <c r="L54">
        <f t="shared" si="0"/>
        <v>46000</v>
      </c>
      <c r="N54">
        <v>4600</v>
      </c>
    </row>
    <row r="55" spans="6:14" x14ac:dyDescent="0.2">
      <c r="F55">
        <v>34031180000</v>
      </c>
      <c r="G55" t="s">
        <v>38</v>
      </c>
      <c r="H55" s="21">
        <v>34031180000</v>
      </c>
      <c r="I55" s="21">
        <v>49658180000</v>
      </c>
      <c r="J55" s="21">
        <v>49468180000</v>
      </c>
      <c r="L55">
        <f t="shared" si="0"/>
        <v>34031180</v>
      </c>
      <c r="N55">
        <v>4946818</v>
      </c>
    </row>
    <row r="56" spans="6:14" x14ac:dyDescent="0.2">
      <c r="F56">
        <v>0</v>
      </c>
      <c r="G56" t="s">
        <v>76</v>
      </c>
      <c r="H56" s="21">
        <v>0</v>
      </c>
      <c r="I56" s="21">
        <v>0</v>
      </c>
      <c r="J56" s="21">
        <v>0</v>
      </c>
      <c r="L56">
        <f t="shared" si="0"/>
        <v>0</v>
      </c>
      <c r="N56">
        <v>0</v>
      </c>
    </row>
    <row r="57" spans="6:14" x14ac:dyDescent="0.2">
      <c r="F57">
        <v>185000000</v>
      </c>
      <c r="G57" t="s">
        <v>77</v>
      </c>
      <c r="H57" s="21">
        <v>185000000</v>
      </c>
      <c r="I57" s="21">
        <v>185000000</v>
      </c>
      <c r="J57" s="21">
        <v>185000000</v>
      </c>
      <c r="L57">
        <f t="shared" si="0"/>
        <v>185000</v>
      </c>
      <c r="N57">
        <v>18500</v>
      </c>
    </row>
    <row r="58" spans="6:14" x14ac:dyDescent="0.2">
      <c r="F58">
        <v>988628710000</v>
      </c>
      <c r="G58" t="s">
        <v>39</v>
      </c>
      <c r="H58" s="21">
        <v>988628710000</v>
      </c>
      <c r="I58" s="21">
        <v>739013300000</v>
      </c>
      <c r="J58" s="21">
        <v>929797980000</v>
      </c>
      <c r="L58">
        <f t="shared" si="0"/>
        <v>988628710</v>
      </c>
      <c r="N58">
        <v>92979798</v>
      </c>
    </row>
    <row r="59" spans="6:14" x14ac:dyDescent="0.2">
      <c r="F59">
        <v>43778580000</v>
      </c>
      <c r="G59" t="s">
        <v>40</v>
      </c>
      <c r="H59" s="21">
        <v>43778580000</v>
      </c>
      <c r="I59" s="21">
        <v>22877960000</v>
      </c>
      <c r="J59" s="21">
        <v>20997960000</v>
      </c>
      <c r="L59">
        <f t="shared" si="0"/>
        <v>43778580</v>
      </c>
      <c r="N59">
        <v>2099796</v>
      </c>
    </row>
    <row r="60" spans="6:14" x14ac:dyDescent="0.2">
      <c r="F60">
        <v>3770000000</v>
      </c>
      <c r="G60" t="s">
        <v>41</v>
      </c>
      <c r="H60" s="21">
        <v>3770000000</v>
      </c>
      <c r="I60" s="21">
        <v>1770000000</v>
      </c>
      <c r="J60" s="21">
        <v>1770000000</v>
      </c>
      <c r="L60">
        <f t="shared" si="0"/>
        <v>3770000</v>
      </c>
      <c r="N60">
        <v>177000</v>
      </c>
    </row>
    <row r="61" spans="6:14" x14ac:dyDescent="0.2">
      <c r="F61">
        <v>1600000000</v>
      </c>
      <c r="G61" t="s">
        <v>78</v>
      </c>
      <c r="H61" s="21">
        <v>1600000000</v>
      </c>
      <c r="I61" s="21">
        <v>1600000000</v>
      </c>
      <c r="J61" s="21">
        <v>1600000000</v>
      </c>
      <c r="L61">
        <f t="shared" si="0"/>
        <v>1600000</v>
      </c>
      <c r="N61">
        <v>160000</v>
      </c>
    </row>
    <row r="62" spans="6:14" x14ac:dyDescent="0.2">
      <c r="F62">
        <v>1399908570000</v>
      </c>
      <c r="G62" t="s">
        <v>42</v>
      </c>
      <c r="H62" s="21">
        <v>1399908570000</v>
      </c>
      <c r="I62" s="21">
        <v>470814160000</v>
      </c>
      <c r="J62" s="21">
        <v>1300499030000</v>
      </c>
      <c r="L62">
        <f t="shared" si="0"/>
        <v>1399908570</v>
      </c>
      <c r="N62">
        <v>130049903</v>
      </c>
    </row>
    <row r="63" spans="6:14" x14ac:dyDescent="0.2">
      <c r="F63">
        <v>33513000000</v>
      </c>
      <c r="G63" t="s">
        <v>79</v>
      </c>
      <c r="H63" s="21">
        <v>33513000000</v>
      </c>
      <c r="I63" s="21">
        <v>33513000000</v>
      </c>
      <c r="J63" s="21">
        <v>29164000000</v>
      </c>
      <c r="L63">
        <f t="shared" si="0"/>
        <v>33513000</v>
      </c>
      <c r="N63">
        <v>2916400</v>
      </c>
    </row>
    <row r="64" spans="6:14" x14ac:dyDescent="0.2">
      <c r="F64">
        <v>2370000000</v>
      </c>
      <c r="G64" t="s">
        <v>80</v>
      </c>
      <c r="H64" s="21">
        <v>2370000000</v>
      </c>
      <c r="I64" s="21">
        <v>2370000000</v>
      </c>
      <c r="J64" s="21">
        <v>2370000000</v>
      </c>
      <c r="L64">
        <f t="shared" si="0"/>
        <v>2370000</v>
      </c>
      <c r="N64">
        <v>237000</v>
      </c>
    </row>
    <row r="65" spans="6:14" x14ac:dyDescent="0.2">
      <c r="F65">
        <v>0</v>
      </c>
      <c r="G65" t="s">
        <v>81</v>
      </c>
      <c r="H65" s="21">
        <v>0</v>
      </c>
      <c r="I65" s="21">
        <v>0</v>
      </c>
      <c r="J65" s="21">
        <v>0</v>
      </c>
      <c r="L65">
        <f t="shared" si="0"/>
        <v>0</v>
      </c>
      <c r="N65">
        <v>0</v>
      </c>
    </row>
    <row r="66" spans="6:14" x14ac:dyDescent="0.2">
      <c r="F66">
        <v>6054000000</v>
      </c>
      <c r="G66" t="s">
        <v>82</v>
      </c>
      <c r="H66" s="21">
        <v>6054000000</v>
      </c>
      <c r="I66" s="21">
        <v>5854000000</v>
      </c>
      <c r="J66" s="21">
        <v>5986000000</v>
      </c>
      <c r="L66">
        <f t="shared" si="0"/>
        <v>6054000</v>
      </c>
      <c r="N66">
        <v>598600</v>
      </c>
    </row>
    <row r="67" spans="6:14" x14ac:dyDescent="0.2">
      <c r="F67">
        <v>300000000</v>
      </c>
      <c r="G67" t="s">
        <v>83</v>
      </c>
      <c r="H67" s="21">
        <v>300000000</v>
      </c>
      <c r="I67" s="21">
        <v>300000000</v>
      </c>
      <c r="J67" s="21">
        <v>300000000</v>
      </c>
      <c r="L67">
        <f t="shared" si="0"/>
        <v>300000</v>
      </c>
      <c r="N67">
        <v>30000</v>
      </c>
    </row>
    <row r="68" spans="6:14" x14ac:dyDescent="0.2">
      <c r="F68">
        <v>805000000</v>
      </c>
      <c r="G68" t="s">
        <v>84</v>
      </c>
      <c r="H68" s="21">
        <v>805000000</v>
      </c>
      <c r="I68" s="21">
        <v>805000000</v>
      </c>
      <c r="J68" s="21">
        <v>805000000</v>
      </c>
      <c r="L68">
        <f t="shared" si="0"/>
        <v>805000</v>
      </c>
      <c r="N68">
        <v>80500</v>
      </c>
    </row>
    <row r="69" spans="6:14" x14ac:dyDescent="0.2">
      <c r="F69">
        <v>402800000</v>
      </c>
      <c r="G69" t="s">
        <v>85</v>
      </c>
      <c r="H69" s="21">
        <v>402800000</v>
      </c>
      <c r="I69" s="21">
        <v>402800000</v>
      </c>
      <c r="J69" s="21">
        <v>402800000</v>
      </c>
      <c r="L69">
        <f t="shared" si="0"/>
        <v>402800</v>
      </c>
      <c r="N69">
        <v>40280</v>
      </c>
    </row>
    <row r="70" spans="6:14" x14ac:dyDescent="0.2">
      <c r="F70">
        <v>1286000000</v>
      </c>
      <c r="G70" t="s">
        <v>86</v>
      </c>
      <c r="H70" s="21">
        <v>1286000000</v>
      </c>
      <c r="I70" s="21">
        <v>1286000000</v>
      </c>
      <c r="J70" s="21">
        <v>1286000000</v>
      </c>
      <c r="L70">
        <f t="shared" si="0"/>
        <v>1286000</v>
      </c>
      <c r="N70">
        <v>128600</v>
      </c>
    </row>
    <row r="71" spans="6:14" x14ac:dyDescent="0.2">
      <c r="F71">
        <v>3500000000</v>
      </c>
      <c r="G71" t="s">
        <v>87</v>
      </c>
      <c r="H71" s="21">
        <v>3500000000</v>
      </c>
      <c r="I71" s="21">
        <v>3500000000</v>
      </c>
      <c r="J71" s="21">
        <v>3500000000</v>
      </c>
      <c r="L71">
        <f t="shared" si="0"/>
        <v>3500000</v>
      </c>
      <c r="N71">
        <v>350000</v>
      </c>
    </row>
    <row r="72" spans="6:14" x14ac:dyDescent="0.2">
      <c r="F72">
        <v>0</v>
      </c>
      <c r="G72" t="s">
        <v>88</v>
      </c>
      <c r="H72" s="21">
        <v>0</v>
      </c>
      <c r="I72" s="21">
        <v>0</v>
      </c>
      <c r="J72" s="21">
        <v>0</v>
      </c>
      <c r="L72">
        <f t="shared" si="0"/>
        <v>0</v>
      </c>
      <c r="N72">
        <v>0</v>
      </c>
    </row>
    <row r="73" spans="6:14" x14ac:dyDescent="0.2">
      <c r="F73">
        <v>2586000000</v>
      </c>
      <c r="G73" t="s">
        <v>89</v>
      </c>
      <c r="H73" s="21">
        <v>2586000000</v>
      </c>
      <c r="I73" s="21">
        <v>2586000000</v>
      </c>
      <c r="J73" s="21">
        <v>2586000000</v>
      </c>
      <c r="L73">
        <f t="shared" si="0"/>
        <v>2586000</v>
      </c>
      <c r="N73">
        <v>258600</v>
      </c>
    </row>
    <row r="74" spans="6:14" x14ac:dyDescent="0.2">
      <c r="F74">
        <v>0</v>
      </c>
      <c r="G74" t="s">
        <v>90</v>
      </c>
      <c r="H74" s="21">
        <v>0</v>
      </c>
      <c r="I74" s="21">
        <v>0</v>
      </c>
      <c r="J74" s="21">
        <v>0</v>
      </c>
      <c r="L74">
        <f t="shared" si="0"/>
        <v>0</v>
      </c>
      <c r="N74">
        <v>0</v>
      </c>
    </row>
    <row r="75" spans="6:14" x14ac:dyDescent="0.2">
      <c r="F75">
        <v>6000000</v>
      </c>
      <c r="G75" t="s">
        <v>91</v>
      </c>
      <c r="H75" s="21">
        <v>6000000</v>
      </c>
      <c r="I75" s="21">
        <v>6000000</v>
      </c>
      <c r="J75" s="21">
        <v>6000000</v>
      </c>
      <c r="L75">
        <f t="shared" si="0"/>
        <v>6000</v>
      </c>
      <c r="N75">
        <v>600</v>
      </c>
    </row>
    <row r="76" spans="6:14" x14ac:dyDescent="0.2">
      <c r="F76">
        <v>5941000000</v>
      </c>
      <c r="G76" t="s">
        <v>92</v>
      </c>
      <c r="H76" s="21">
        <v>5941000000</v>
      </c>
      <c r="I76" s="21">
        <v>10091000000</v>
      </c>
      <c r="J76" s="21">
        <v>5941000000</v>
      </c>
      <c r="L76">
        <f t="shared" si="0"/>
        <v>5941000</v>
      </c>
      <c r="N76">
        <v>594100</v>
      </c>
    </row>
    <row r="77" spans="6:14" x14ac:dyDescent="0.2">
      <c r="F77">
        <v>11942600000</v>
      </c>
      <c r="G77" t="s">
        <v>93</v>
      </c>
      <c r="H77" s="21">
        <v>11942600000</v>
      </c>
      <c r="I77" s="21">
        <v>11942600000</v>
      </c>
      <c r="J77" s="21">
        <v>11942600000</v>
      </c>
      <c r="L77">
        <f t="shared" si="0"/>
        <v>11942600</v>
      </c>
      <c r="N77">
        <v>1194260</v>
      </c>
    </row>
    <row r="78" spans="6:14" x14ac:dyDescent="0.2">
      <c r="F78">
        <v>0</v>
      </c>
      <c r="G78" t="s">
        <v>94</v>
      </c>
      <c r="H78" s="21">
        <v>0</v>
      </c>
      <c r="I78" s="21">
        <v>0</v>
      </c>
      <c r="J78" s="21">
        <v>0</v>
      </c>
      <c r="L78">
        <f t="shared" si="0"/>
        <v>0</v>
      </c>
      <c r="N78">
        <v>0</v>
      </c>
    </row>
    <row r="79" spans="6:14" x14ac:dyDescent="0.2">
      <c r="F79">
        <v>0</v>
      </c>
      <c r="G79" t="s">
        <v>95</v>
      </c>
      <c r="H79" s="21">
        <v>0</v>
      </c>
      <c r="I79" s="21">
        <v>0</v>
      </c>
      <c r="J79" s="21">
        <v>0</v>
      </c>
      <c r="L79">
        <f t="shared" si="0"/>
        <v>0</v>
      </c>
      <c r="N79">
        <v>0</v>
      </c>
    </row>
    <row r="80" spans="6:14" x14ac:dyDescent="0.2">
      <c r="F80">
        <v>0</v>
      </c>
      <c r="G80" t="s">
        <v>96</v>
      </c>
      <c r="H80" s="21">
        <v>0</v>
      </c>
      <c r="I80" s="21">
        <v>0</v>
      </c>
      <c r="J80" s="21">
        <v>0</v>
      </c>
      <c r="L80">
        <f t="shared" si="0"/>
        <v>0</v>
      </c>
      <c r="N80">
        <v>0</v>
      </c>
    </row>
    <row r="81" spans="6:14" x14ac:dyDescent="0.2">
      <c r="F81">
        <v>0</v>
      </c>
      <c r="G81" t="s">
        <v>97</v>
      </c>
      <c r="H81" s="21">
        <v>0</v>
      </c>
      <c r="I81" s="21">
        <v>0</v>
      </c>
      <c r="J81" s="21">
        <v>0</v>
      </c>
      <c r="L81">
        <f t="shared" si="0"/>
        <v>0</v>
      </c>
      <c r="N81">
        <v>0</v>
      </c>
    </row>
    <row r="82" spans="6:14" x14ac:dyDescent="0.2">
      <c r="F82">
        <v>0</v>
      </c>
      <c r="G82" t="s">
        <v>98</v>
      </c>
      <c r="H82" s="21">
        <v>0</v>
      </c>
      <c r="I82" s="21">
        <v>0</v>
      </c>
      <c r="J82" s="21">
        <v>0</v>
      </c>
      <c r="L82">
        <f t="shared" si="0"/>
        <v>0</v>
      </c>
      <c r="N82">
        <v>0</v>
      </c>
    </row>
    <row r="83" spans="6:14" x14ac:dyDescent="0.2">
      <c r="F83">
        <v>0</v>
      </c>
      <c r="G83" t="s">
        <v>99</v>
      </c>
      <c r="H83" s="21">
        <v>0</v>
      </c>
      <c r="I83" s="21">
        <v>0</v>
      </c>
      <c r="J83" s="21">
        <v>0</v>
      </c>
      <c r="L83">
        <f t="shared" si="0"/>
        <v>0</v>
      </c>
      <c r="N83">
        <v>0</v>
      </c>
    </row>
    <row r="84" spans="6:14" x14ac:dyDescent="0.2">
      <c r="F84">
        <v>113000000</v>
      </c>
      <c r="G84" t="s">
        <v>100</v>
      </c>
      <c r="H84" s="21">
        <v>113000000</v>
      </c>
      <c r="I84" s="21">
        <v>113000000</v>
      </c>
      <c r="J84" s="21">
        <v>113000000</v>
      </c>
      <c r="L84">
        <f t="shared" si="0"/>
        <v>113000</v>
      </c>
      <c r="N84">
        <v>11300</v>
      </c>
    </row>
    <row r="85" spans="6:14" x14ac:dyDescent="0.2">
      <c r="F85">
        <v>32934310000</v>
      </c>
      <c r="G85" t="s">
        <v>43</v>
      </c>
      <c r="H85" s="21">
        <v>32934310000</v>
      </c>
      <c r="I85" s="21">
        <v>28934310000</v>
      </c>
      <c r="J85" s="21">
        <v>29944310000</v>
      </c>
      <c r="L85">
        <f t="shared" si="0"/>
        <v>32934310</v>
      </c>
      <c r="N85">
        <v>2994431</v>
      </c>
    </row>
    <row r="86" spans="6:14" x14ac:dyDescent="0.2">
      <c r="F86">
        <v>2854000000</v>
      </c>
      <c r="G86" t="s">
        <v>101</v>
      </c>
      <c r="H86" s="21">
        <v>2854000000</v>
      </c>
      <c r="I86" s="21">
        <v>2854000000</v>
      </c>
      <c r="J86" s="21">
        <v>2854000000</v>
      </c>
      <c r="L86">
        <f t="shared" si="0"/>
        <v>2854000</v>
      </c>
      <c r="N86">
        <v>285400</v>
      </c>
    </row>
    <row r="87" spans="6:14" x14ac:dyDescent="0.2">
      <c r="F87">
        <v>5330000000</v>
      </c>
      <c r="G87" t="s">
        <v>44</v>
      </c>
      <c r="H87" s="21">
        <v>5330000000</v>
      </c>
      <c r="I87" s="21">
        <v>4897000000</v>
      </c>
      <c r="J87" s="21">
        <v>4817000000</v>
      </c>
      <c r="L87">
        <f t="shared" si="0"/>
        <v>5330000</v>
      </c>
      <c r="N87">
        <v>481700</v>
      </c>
    </row>
    <row r="88" spans="6:14" x14ac:dyDescent="0.2">
      <c r="F88">
        <v>0</v>
      </c>
      <c r="G88" t="s">
        <v>102</v>
      </c>
      <c r="H88" s="21">
        <v>0</v>
      </c>
      <c r="I88" s="21">
        <v>0</v>
      </c>
      <c r="J88" s="21">
        <v>0</v>
      </c>
      <c r="L88">
        <f t="shared" si="0"/>
        <v>0</v>
      </c>
      <c r="N88">
        <v>0</v>
      </c>
    </row>
    <row r="89" spans="6:14" x14ac:dyDescent="0.2">
      <c r="F89">
        <v>668000000</v>
      </c>
      <c r="G89" t="s">
        <v>103</v>
      </c>
      <c r="H89" s="21">
        <v>668000000</v>
      </c>
      <c r="I89" s="21">
        <v>668000000</v>
      </c>
      <c r="J89" s="21">
        <v>668000000</v>
      </c>
      <c r="L89">
        <f t="shared" si="0"/>
        <v>668000</v>
      </c>
      <c r="N89">
        <v>66800</v>
      </c>
    </row>
    <row r="90" spans="6:14" x14ac:dyDescent="0.2">
      <c r="F90">
        <v>0</v>
      </c>
      <c r="G90" t="s">
        <v>104</v>
      </c>
      <c r="H90" s="21">
        <v>0</v>
      </c>
      <c r="I90" s="21">
        <v>0</v>
      </c>
      <c r="J90" s="21">
        <v>0</v>
      </c>
      <c r="L90">
        <f t="shared" si="0"/>
        <v>0</v>
      </c>
      <c r="N90">
        <v>0</v>
      </c>
    </row>
    <row r="91" spans="6:14" x14ac:dyDescent="0.2">
      <c r="F91">
        <v>0</v>
      </c>
      <c r="G91" t="s">
        <v>105</v>
      </c>
      <c r="H91" s="21">
        <v>0</v>
      </c>
      <c r="I91" s="21">
        <v>0</v>
      </c>
      <c r="J91" s="21">
        <v>0</v>
      </c>
      <c r="L91">
        <f t="shared" ref="L91:L126" si="1">H91/1000</f>
        <v>0</v>
      </c>
      <c r="N91">
        <v>0</v>
      </c>
    </row>
    <row r="92" spans="6:14" x14ac:dyDescent="0.2">
      <c r="F92">
        <v>0</v>
      </c>
      <c r="G92" t="s">
        <v>106</v>
      </c>
      <c r="H92" s="21">
        <v>0</v>
      </c>
      <c r="I92" s="21">
        <v>0</v>
      </c>
      <c r="J92" s="21">
        <v>0</v>
      </c>
      <c r="L92">
        <f t="shared" si="1"/>
        <v>0</v>
      </c>
      <c r="N92">
        <v>0</v>
      </c>
    </row>
    <row r="93" spans="6:14" x14ac:dyDescent="0.2">
      <c r="F93">
        <v>0</v>
      </c>
      <c r="G93" t="s">
        <v>107</v>
      </c>
      <c r="H93" s="21">
        <v>0</v>
      </c>
      <c r="I93" s="21">
        <v>0</v>
      </c>
      <c r="J93" s="21">
        <v>0</v>
      </c>
      <c r="L93">
        <f t="shared" si="1"/>
        <v>0</v>
      </c>
      <c r="N93">
        <v>0</v>
      </c>
    </row>
    <row r="94" spans="6:14" x14ac:dyDescent="0.2">
      <c r="F94">
        <v>0</v>
      </c>
      <c r="G94" t="s">
        <v>108</v>
      </c>
      <c r="H94" s="21">
        <v>0</v>
      </c>
      <c r="I94" s="21">
        <v>0</v>
      </c>
      <c r="J94" s="21">
        <v>0</v>
      </c>
      <c r="L94">
        <f t="shared" si="1"/>
        <v>0</v>
      </c>
      <c r="N94">
        <v>0</v>
      </c>
    </row>
    <row r="95" spans="6:14" x14ac:dyDescent="0.2">
      <c r="F95">
        <v>0</v>
      </c>
      <c r="G95" t="s">
        <v>109</v>
      </c>
      <c r="H95" s="21">
        <v>0</v>
      </c>
      <c r="I95" s="21">
        <v>0</v>
      </c>
      <c r="J95" s="21">
        <v>0</v>
      </c>
      <c r="L95">
        <f t="shared" si="1"/>
        <v>0</v>
      </c>
      <c r="N95">
        <v>0</v>
      </c>
    </row>
    <row r="96" spans="6:14" x14ac:dyDescent="0.2">
      <c r="F96">
        <v>0</v>
      </c>
      <c r="G96" t="s">
        <v>110</v>
      </c>
      <c r="H96" s="21">
        <v>0</v>
      </c>
      <c r="I96" s="21">
        <v>0</v>
      </c>
      <c r="J96" s="21">
        <v>0</v>
      </c>
      <c r="L96">
        <f t="shared" si="1"/>
        <v>0</v>
      </c>
      <c r="N96">
        <v>0</v>
      </c>
    </row>
    <row r="97" spans="6:14" x14ac:dyDescent="0.2">
      <c r="F97">
        <v>0</v>
      </c>
      <c r="G97" t="s">
        <v>111</v>
      </c>
      <c r="H97" s="21">
        <v>0</v>
      </c>
      <c r="I97" s="21">
        <v>0</v>
      </c>
      <c r="J97" s="21">
        <v>0</v>
      </c>
      <c r="L97">
        <f t="shared" si="1"/>
        <v>0</v>
      </c>
      <c r="N97">
        <v>0</v>
      </c>
    </row>
    <row r="98" spans="6:14" x14ac:dyDescent="0.2">
      <c r="F98">
        <v>0</v>
      </c>
      <c r="G98" t="s">
        <v>112</v>
      </c>
      <c r="H98" s="21">
        <v>0</v>
      </c>
      <c r="I98" s="21">
        <v>0</v>
      </c>
      <c r="J98" s="21">
        <v>0</v>
      </c>
      <c r="L98">
        <f t="shared" si="1"/>
        <v>0</v>
      </c>
      <c r="N98">
        <v>0</v>
      </c>
    </row>
    <row r="99" spans="6:14" x14ac:dyDescent="0.2">
      <c r="F99">
        <v>0</v>
      </c>
      <c r="G99" t="s">
        <v>113</v>
      </c>
      <c r="H99" s="21">
        <v>0</v>
      </c>
      <c r="I99" s="21">
        <v>0</v>
      </c>
      <c r="J99" s="21">
        <v>0</v>
      </c>
      <c r="L99">
        <f t="shared" si="1"/>
        <v>0</v>
      </c>
      <c r="N99">
        <v>0</v>
      </c>
    </row>
    <row r="100" spans="6:14" x14ac:dyDescent="0.2">
      <c r="F100">
        <v>0</v>
      </c>
      <c r="G100" t="s">
        <v>114</v>
      </c>
      <c r="H100" s="21">
        <v>0</v>
      </c>
      <c r="I100" s="21">
        <v>0</v>
      </c>
      <c r="J100" s="21">
        <v>0</v>
      </c>
      <c r="L100">
        <f t="shared" si="1"/>
        <v>0</v>
      </c>
      <c r="N100">
        <v>0</v>
      </c>
    </row>
    <row r="101" spans="6:14" x14ac:dyDescent="0.2">
      <c r="F101">
        <v>0</v>
      </c>
      <c r="G101" t="s">
        <v>115</v>
      </c>
      <c r="H101" s="21">
        <v>0</v>
      </c>
      <c r="I101" s="21">
        <v>0</v>
      </c>
      <c r="J101" s="21">
        <v>0</v>
      </c>
      <c r="L101">
        <f t="shared" si="1"/>
        <v>0</v>
      </c>
      <c r="N101">
        <v>0</v>
      </c>
    </row>
    <row r="102" spans="6:14" x14ac:dyDescent="0.2">
      <c r="F102">
        <v>84000000</v>
      </c>
      <c r="G102" t="s">
        <v>116</v>
      </c>
      <c r="H102" s="21">
        <v>84000000</v>
      </c>
      <c r="I102" s="21">
        <v>20000000</v>
      </c>
      <c r="J102" s="21">
        <v>0</v>
      </c>
      <c r="L102">
        <f t="shared" si="1"/>
        <v>84000</v>
      </c>
      <c r="N102">
        <v>0</v>
      </c>
    </row>
    <row r="103" spans="6:14" x14ac:dyDescent="0.2">
      <c r="F103">
        <v>488000000</v>
      </c>
      <c r="G103" t="s">
        <v>117</v>
      </c>
      <c r="H103" s="21">
        <v>488000000</v>
      </c>
      <c r="I103" s="21">
        <v>488000000</v>
      </c>
      <c r="J103" s="21">
        <v>488000000</v>
      </c>
      <c r="L103">
        <f t="shared" si="1"/>
        <v>488000</v>
      </c>
      <c r="N103">
        <v>48800</v>
      </c>
    </row>
    <row r="104" spans="6:14" x14ac:dyDescent="0.2">
      <c r="F104">
        <v>0</v>
      </c>
      <c r="G104" t="s">
        <v>118</v>
      </c>
      <c r="H104" s="21">
        <v>0</v>
      </c>
      <c r="I104" s="21">
        <v>0</v>
      </c>
      <c r="J104" s="21">
        <v>0</v>
      </c>
      <c r="L104">
        <f t="shared" si="1"/>
        <v>0</v>
      </c>
      <c r="N104">
        <v>0</v>
      </c>
    </row>
    <row r="105" spans="6:14" x14ac:dyDescent="0.2">
      <c r="F105">
        <v>0</v>
      </c>
      <c r="G105" t="s">
        <v>119</v>
      </c>
      <c r="H105" s="21">
        <v>0</v>
      </c>
      <c r="I105" s="21">
        <v>0</v>
      </c>
      <c r="J105" s="21">
        <v>0</v>
      </c>
      <c r="L105">
        <f t="shared" si="1"/>
        <v>0</v>
      </c>
      <c r="N105">
        <v>0</v>
      </c>
    </row>
    <row r="106" spans="6:14" x14ac:dyDescent="0.2">
      <c r="F106">
        <v>2736400360000</v>
      </c>
      <c r="G106" t="s">
        <v>120</v>
      </c>
      <c r="H106" s="21">
        <v>2736400360000</v>
      </c>
      <c r="I106" s="21">
        <v>2738511360000</v>
      </c>
      <c r="J106" s="21">
        <v>2741438360000</v>
      </c>
      <c r="L106">
        <f t="shared" si="1"/>
        <v>2736400360</v>
      </c>
      <c r="N106">
        <v>274143836</v>
      </c>
    </row>
    <row r="107" spans="6:14" x14ac:dyDescent="0.2">
      <c r="F107">
        <v>1037670000</v>
      </c>
      <c r="G107" t="s">
        <v>121</v>
      </c>
      <c r="H107" s="21">
        <v>1037670000</v>
      </c>
      <c r="I107" s="21">
        <v>1037670000</v>
      </c>
      <c r="J107" s="21">
        <v>1237670000</v>
      </c>
      <c r="L107">
        <f t="shared" si="1"/>
        <v>1037670</v>
      </c>
      <c r="N107">
        <v>123767</v>
      </c>
    </row>
    <row r="108" spans="6:14" x14ac:dyDescent="0.2">
      <c r="F108">
        <v>0</v>
      </c>
      <c r="G108" t="s">
        <v>122</v>
      </c>
      <c r="H108" s="21">
        <v>0</v>
      </c>
      <c r="I108" s="21">
        <v>0</v>
      </c>
      <c r="J108" s="21">
        <v>0</v>
      </c>
      <c r="L108">
        <f t="shared" si="1"/>
        <v>0</v>
      </c>
      <c r="N108">
        <v>0</v>
      </c>
    </row>
    <row r="109" spans="6:14" x14ac:dyDescent="0.2">
      <c r="F109">
        <v>79500000</v>
      </c>
      <c r="G109" t="s">
        <v>123</v>
      </c>
      <c r="H109" s="21">
        <v>79500000</v>
      </c>
      <c r="I109" s="21">
        <v>79500000</v>
      </c>
      <c r="J109" s="21">
        <v>47500000</v>
      </c>
      <c r="L109">
        <f t="shared" si="1"/>
        <v>79500</v>
      </c>
      <c r="N109">
        <v>4750</v>
      </c>
    </row>
    <row r="110" spans="6:14" x14ac:dyDescent="0.2">
      <c r="F110">
        <v>19510000</v>
      </c>
      <c r="G110" t="s">
        <v>124</v>
      </c>
      <c r="H110" s="21">
        <v>19510000</v>
      </c>
      <c r="I110" s="21">
        <v>19510000</v>
      </c>
      <c r="J110" s="21">
        <v>19510000</v>
      </c>
      <c r="L110">
        <f t="shared" si="1"/>
        <v>19510</v>
      </c>
      <c r="N110">
        <v>1951</v>
      </c>
    </row>
    <row r="111" spans="6:14" x14ac:dyDescent="0.2">
      <c r="F111">
        <v>0</v>
      </c>
      <c r="G111" t="s">
        <v>125</v>
      </c>
      <c r="H111" s="21">
        <v>0</v>
      </c>
      <c r="I111" s="21">
        <v>0</v>
      </c>
      <c r="J111" s="21">
        <v>0</v>
      </c>
      <c r="L111">
        <f t="shared" si="1"/>
        <v>0</v>
      </c>
      <c r="N111">
        <v>0</v>
      </c>
    </row>
    <row r="112" spans="6:14" x14ac:dyDescent="0.2">
      <c r="F112">
        <v>0</v>
      </c>
      <c r="G112" t="s">
        <v>126</v>
      </c>
      <c r="H112" s="21">
        <v>0</v>
      </c>
      <c r="I112" s="21">
        <v>0</v>
      </c>
      <c r="J112" s="21">
        <v>0</v>
      </c>
      <c r="L112">
        <f t="shared" si="1"/>
        <v>0</v>
      </c>
      <c r="N112">
        <v>0</v>
      </c>
    </row>
    <row r="113" spans="6:14" x14ac:dyDescent="0.2">
      <c r="F113">
        <v>867113460000</v>
      </c>
      <c r="G113" t="s">
        <v>127</v>
      </c>
      <c r="H113" s="21">
        <v>867113460000</v>
      </c>
      <c r="I113" s="21">
        <v>898221930000</v>
      </c>
      <c r="J113" s="21">
        <v>843972190000</v>
      </c>
      <c r="L113">
        <f t="shared" si="1"/>
        <v>867113460</v>
      </c>
      <c r="N113">
        <v>84397219</v>
      </c>
    </row>
    <row r="114" spans="6:14" x14ac:dyDescent="0.2">
      <c r="F114">
        <v>0</v>
      </c>
      <c r="G114" t="s">
        <v>128</v>
      </c>
      <c r="H114" s="21">
        <v>0</v>
      </c>
      <c r="I114" s="21">
        <v>0</v>
      </c>
      <c r="J114" s="21">
        <v>0</v>
      </c>
      <c r="L114">
        <f t="shared" si="1"/>
        <v>0</v>
      </c>
      <c r="N114">
        <v>0</v>
      </c>
    </row>
    <row r="115" spans="6:14" x14ac:dyDescent="0.2">
      <c r="F115">
        <v>1162579490000</v>
      </c>
      <c r="G115" t="s">
        <v>45</v>
      </c>
      <c r="H115" s="21">
        <v>1162579490000</v>
      </c>
      <c r="I115" s="21">
        <v>1423709010000</v>
      </c>
      <c r="J115" s="21">
        <v>1269757260000</v>
      </c>
      <c r="L115">
        <f t="shared" si="1"/>
        <v>1162579490</v>
      </c>
      <c r="N115">
        <v>126975726</v>
      </c>
    </row>
    <row r="116" spans="6:14" x14ac:dyDescent="0.2">
      <c r="F116">
        <v>865000000</v>
      </c>
      <c r="G116" t="s">
        <v>129</v>
      </c>
      <c r="H116" s="21">
        <v>865000000</v>
      </c>
      <c r="I116" s="21">
        <v>865000000</v>
      </c>
      <c r="J116" s="21">
        <v>865000000</v>
      </c>
      <c r="L116">
        <f t="shared" si="1"/>
        <v>865000</v>
      </c>
      <c r="N116">
        <v>86500</v>
      </c>
    </row>
    <row r="117" spans="6:14" x14ac:dyDescent="0.2">
      <c r="F117">
        <v>1506636570000</v>
      </c>
      <c r="G117" t="s">
        <v>46</v>
      </c>
      <c r="H117" s="21">
        <v>1506636570000</v>
      </c>
      <c r="I117" s="21">
        <v>1521707480000</v>
      </c>
      <c r="J117" s="21">
        <v>1330536030000</v>
      </c>
      <c r="L117">
        <f t="shared" si="1"/>
        <v>1506636570</v>
      </c>
      <c r="N117">
        <v>133053603</v>
      </c>
    </row>
    <row r="118" spans="6:14" x14ac:dyDescent="0.2">
      <c r="F118">
        <v>0</v>
      </c>
      <c r="G118" t="s">
        <v>130</v>
      </c>
      <c r="H118" s="21">
        <v>0</v>
      </c>
      <c r="I118" s="21">
        <v>0</v>
      </c>
      <c r="J118" s="21">
        <v>0</v>
      </c>
      <c r="L118">
        <f t="shared" si="1"/>
        <v>0</v>
      </c>
      <c r="N118">
        <v>0</v>
      </c>
    </row>
    <row r="119" spans="6:14" x14ac:dyDescent="0.2">
      <c r="F119">
        <v>0</v>
      </c>
      <c r="G119" t="s">
        <v>131</v>
      </c>
      <c r="H119" s="21">
        <v>0</v>
      </c>
      <c r="I119" s="21">
        <v>0</v>
      </c>
      <c r="J119" s="21">
        <v>0</v>
      </c>
      <c r="L119">
        <f t="shared" si="1"/>
        <v>0</v>
      </c>
      <c r="N119">
        <v>0</v>
      </c>
    </row>
    <row r="120" spans="6:14" x14ac:dyDescent="0.2">
      <c r="F120">
        <v>1836929060000</v>
      </c>
      <c r="G120" t="s">
        <v>47</v>
      </c>
      <c r="H120" s="21">
        <v>1836929060000</v>
      </c>
      <c r="I120" s="21">
        <v>1761281510000</v>
      </c>
      <c r="J120" s="21">
        <v>1722330590000</v>
      </c>
      <c r="L120">
        <f t="shared" si="1"/>
        <v>1836929060</v>
      </c>
      <c r="N120">
        <v>172233059</v>
      </c>
    </row>
    <row r="121" spans="6:14" x14ac:dyDescent="0.2">
      <c r="F121">
        <v>0</v>
      </c>
      <c r="G121" t="s">
        <v>132</v>
      </c>
      <c r="H121" s="21">
        <v>0</v>
      </c>
      <c r="I121" s="21">
        <v>0</v>
      </c>
      <c r="J121" s="21">
        <v>0</v>
      </c>
      <c r="L121">
        <f t="shared" si="1"/>
        <v>0</v>
      </c>
      <c r="N121">
        <v>0</v>
      </c>
    </row>
    <row r="122" spans="6:14" x14ac:dyDescent="0.2">
      <c r="F122">
        <v>136000000</v>
      </c>
      <c r="G122" t="s">
        <v>133</v>
      </c>
      <c r="H122" s="21">
        <v>136000000</v>
      </c>
      <c r="I122" s="21">
        <v>136000000</v>
      </c>
      <c r="J122" s="21">
        <v>136000000</v>
      </c>
      <c r="L122">
        <f t="shared" si="1"/>
        <v>136000</v>
      </c>
      <c r="N122">
        <v>13600</v>
      </c>
    </row>
    <row r="123" spans="6:14" x14ac:dyDescent="0.2">
      <c r="F123">
        <v>0</v>
      </c>
      <c r="G123" t="s">
        <v>134</v>
      </c>
      <c r="H123" s="21">
        <v>0</v>
      </c>
      <c r="I123" s="21">
        <v>0</v>
      </c>
      <c r="J123" s="21">
        <v>0</v>
      </c>
      <c r="L123">
        <f t="shared" si="1"/>
        <v>0</v>
      </c>
      <c r="N123">
        <v>0</v>
      </c>
    </row>
    <row r="124" spans="6:14" x14ac:dyDescent="0.2">
      <c r="F124">
        <v>0</v>
      </c>
      <c r="G124" t="s">
        <v>135</v>
      </c>
      <c r="H124" s="21">
        <v>0</v>
      </c>
      <c r="I124" s="21">
        <v>0</v>
      </c>
      <c r="J124" s="21">
        <v>0</v>
      </c>
      <c r="L124">
        <f t="shared" si="1"/>
        <v>0</v>
      </c>
      <c r="N124">
        <v>0</v>
      </c>
    </row>
    <row r="125" spans="6:14" x14ac:dyDescent="0.2">
      <c r="F125">
        <v>1373521310000</v>
      </c>
      <c r="G125" t="s">
        <v>48</v>
      </c>
      <c r="H125" s="21">
        <v>1373521310000</v>
      </c>
      <c r="I125" s="21">
        <v>1499157940000</v>
      </c>
      <c r="J125" s="21">
        <v>1369555110000</v>
      </c>
      <c r="L125">
        <f t="shared" si="1"/>
        <v>1373521310</v>
      </c>
      <c r="N125">
        <v>136955511</v>
      </c>
    </row>
    <row r="126" spans="6:14" x14ac:dyDescent="0.2">
      <c r="F126">
        <f>SUM(F26:F125)</f>
        <v>12594594100000</v>
      </c>
      <c r="H126" s="21">
        <f>SUM(H26:H125)</f>
        <v>12594594100000</v>
      </c>
      <c r="I126" s="21">
        <f t="shared" ref="I126:J126" si="2">SUM(I26:I125)</f>
        <v>11778088730000</v>
      </c>
      <c r="J126" s="21">
        <f t="shared" si="2"/>
        <v>12227887300000</v>
      </c>
      <c r="L126" s="22">
        <f>SUM(L26:L125)</f>
        <v>12594594100</v>
      </c>
      <c r="N126">
        <v>0</v>
      </c>
    </row>
    <row r="127" spans="6:14" x14ac:dyDescent="0.2">
      <c r="H127" s="22">
        <v>39630884000000</v>
      </c>
      <c r="I127" s="22">
        <v>27792319850000</v>
      </c>
      <c r="J127" s="22">
        <v>39763969130000</v>
      </c>
      <c r="K127" s="22"/>
      <c r="N127">
        <v>0</v>
      </c>
    </row>
    <row r="128" spans="6:14" x14ac:dyDescent="0.2">
      <c r="H128" s="22">
        <v>12610322596000</v>
      </c>
      <c r="I128" s="22"/>
      <c r="J128" s="22"/>
      <c r="K128" s="22"/>
      <c r="L128" s="22"/>
      <c r="N128">
        <v>0</v>
      </c>
    </row>
    <row r="129" spans="5:14" x14ac:dyDescent="0.2">
      <c r="H129">
        <f>H127/H126</f>
        <v>3.1466582952443063</v>
      </c>
      <c r="I129">
        <f>I127/I126</f>
        <v>2.359662971396209</v>
      </c>
      <c r="J129">
        <f t="shared" ref="I129:J129" si="3">J127/J126</f>
        <v>3.2519083758647334</v>
      </c>
      <c r="N129">
        <v>2405835</v>
      </c>
    </row>
    <row r="130" spans="5:14" x14ac:dyDescent="0.2">
      <c r="N130">
        <v>0</v>
      </c>
    </row>
    <row r="131" spans="5:14" x14ac:dyDescent="0.2">
      <c r="N131">
        <v>0</v>
      </c>
    </row>
    <row r="132" spans="5:14" x14ac:dyDescent="0.2">
      <c r="N132">
        <v>810900</v>
      </c>
    </row>
    <row r="133" spans="5:14" x14ac:dyDescent="0.2">
      <c r="N133">
        <v>0</v>
      </c>
    </row>
    <row r="134" spans="5:14" x14ac:dyDescent="0.2">
      <c r="E134" s="23" t="s">
        <v>136</v>
      </c>
      <c r="F134" s="24">
        <v>5358000000</v>
      </c>
      <c r="G134" s="23" t="s">
        <v>136</v>
      </c>
      <c r="H134" s="24">
        <v>5358000000</v>
      </c>
      <c r="I134" s="21">
        <f>F134-H134</f>
        <v>0</v>
      </c>
      <c r="N134">
        <v>0</v>
      </c>
    </row>
    <row r="135" spans="5:14" x14ac:dyDescent="0.2">
      <c r="E135" s="23" t="s">
        <v>153</v>
      </c>
      <c r="F135" s="24">
        <v>1540000000</v>
      </c>
      <c r="I135" s="21">
        <f t="shared" ref="I135:I154" si="4">F135-H135</f>
        <v>1540000000</v>
      </c>
      <c r="N135">
        <v>0</v>
      </c>
    </row>
    <row r="136" spans="5:14" x14ac:dyDescent="0.2">
      <c r="E136" s="23" t="s">
        <v>137</v>
      </c>
      <c r="F136" s="24">
        <v>143579200000</v>
      </c>
      <c r="G136" s="23" t="s">
        <v>137</v>
      </c>
      <c r="H136" s="24">
        <v>145644550000</v>
      </c>
      <c r="I136" s="21">
        <f t="shared" si="4"/>
        <v>-2065350000</v>
      </c>
      <c r="N136">
        <v>0</v>
      </c>
    </row>
    <row r="137" spans="5:14" x14ac:dyDescent="0.2">
      <c r="E137" s="23" t="s">
        <v>138</v>
      </c>
      <c r="F137" s="24">
        <v>366242830000</v>
      </c>
      <c r="G137" s="23" t="s">
        <v>138</v>
      </c>
      <c r="H137" s="24">
        <v>364421060000</v>
      </c>
      <c r="I137" s="21">
        <f t="shared" si="4"/>
        <v>1821770000</v>
      </c>
      <c r="N137">
        <v>0</v>
      </c>
    </row>
    <row r="138" spans="5:14" x14ac:dyDescent="0.2">
      <c r="E138" s="23" t="s">
        <v>139</v>
      </c>
      <c r="F138" s="24">
        <v>234619710000</v>
      </c>
      <c r="G138" s="23" t="s">
        <v>139</v>
      </c>
      <c r="H138" s="24">
        <v>233331710000</v>
      </c>
      <c r="I138" s="21">
        <f t="shared" si="4"/>
        <v>1288000000</v>
      </c>
      <c r="N138">
        <v>0</v>
      </c>
    </row>
    <row r="139" spans="5:14" x14ac:dyDescent="0.2">
      <c r="E139" s="23" t="s">
        <v>140</v>
      </c>
      <c r="F139" s="24">
        <v>2366179250000</v>
      </c>
      <c r="G139" s="23" t="s">
        <v>140</v>
      </c>
      <c r="H139" s="24">
        <v>2349330940000</v>
      </c>
      <c r="I139" s="21">
        <f t="shared" si="4"/>
        <v>16848310000</v>
      </c>
      <c r="N139">
        <v>0</v>
      </c>
    </row>
    <row r="140" spans="5:14" x14ac:dyDescent="0.2">
      <c r="E140" s="23" t="s">
        <v>141</v>
      </c>
      <c r="F140" s="24">
        <v>93200630000</v>
      </c>
      <c r="G140" s="23" t="s">
        <v>141</v>
      </c>
      <c r="H140" s="24">
        <v>93200630000</v>
      </c>
      <c r="I140" s="21">
        <f t="shared" si="4"/>
        <v>0</v>
      </c>
      <c r="N140">
        <v>27000</v>
      </c>
    </row>
    <row r="141" spans="5:14" x14ac:dyDescent="0.2">
      <c r="E141" s="23" t="s">
        <v>154</v>
      </c>
      <c r="F141" s="24">
        <v>4374000000</v>
      </c>
      <c r="I141" s="21">
        <f t="shared" si="4"/>
        <v>4374000000</v>
      </c>
      <c r="N141">
        <v>16</v>
      </c>
    </row>
    <row r="142" spans="5:14" x14ac:dyDescent="0.2">
      <c r="E142" s="23" t="s">
        <v>142</v>
      </c>
      <c r="F142" s="24">
        <v>56022000000</v>
      </c>
      <c r="G142" s="23" t="s">
        <v>142</v>
      </c>
      <c r="H142" s="24">
        <v>56022000000</v>
      </c>
      <c r="I142" s="21">
        <f t="shared" si="4"/>
        <v>0</v>
      </c>
      <c r="N142">
        <v>0</v>
      </c>
    </row>
    <row r="143" spans="5:14" x14ac:dyDescent="0.2">
      <c r="E143" s="23" t="s">
        <v>143</v>
      </c>
      <c r="F143" s="24">
        <v>3858270000</v>
      </c>
      <c r="G143" s="23" t="s">
        <v>143</v>
      </c>
      <c r="H143" s="24">
        <v>3858270000</v>
      </c>
      <c r="I143" s="21">
        <f t="shared" si="4"/>
        <v>0</v>
      </c>
      <c r="N143">
        <v>0</v>
      </c>
    </row>
    <row r="144" spans="5:14" x14ac:dyDescent="0.2">
      <c r="E144" s="23" t="s">
        <v>144</v>
      </c>
      <c r="F144" s="24">
        <v>12000000</v>
      </c>
      <c r="G144" s="23" t="s">
        <v>144</v>
      </c>
      <c r="H144" s="24">
        <v>12000000</v>
      </c>
      <c r="I144" s="21">
        <f t="shared" si="4"/>
        <v>0</v>
      </c>
      <c r="N144">
        <v>257800</v>
      </c>
    </row>
    <row r="145" spans="5:14" x14ac:dyDescent="0.2">
      <c r="E145" s="23" t="s">
        <v>145</v>
      </c>
      <c r="F145" s="24">
        <v>1887650000</v>
      </c>
      <c r="G145" s="23" t="s">
        <v>145</v>
      </c>
      <c r="H145" s="24">
        <v>1887650000</v>
      </c>
      <c r="I145" s="21">
        <f t="shared" si="4"/>
        <v>0</v>
      </c>
      <c r="N145">
        <v>0</v>
      </c>
    </row>
    <row r="146" spans="5:14" x14ac:dyDescent="0.2">
      <c r="E146" s="23" t="s">
        <v>146</v>
      </c>
      <c r="F146" s="24">
        <v>19420000</v>
      </c>
      <c r="G146" s="23" t="s">
        <v>146</v>
      </c>
      <c r="H146" s="24">
        <v>56420000</v>
      </c>
      <c r="I146" s="21">
        <f t="shared" si="4"/>
        <v>-37000000</v>
      </c>
      <c r="N146">
        <v>0</v>
      </c>
    </row>
    <row r="147" spans="5:14" x14ac:dyDescent="0.2">
      <c r="E147" s="23" t="s">
        <v>147</v>
      </c>
      <c r="F147" s="24">
        <v>98000000</v>
      </c>
      <c r="G147" s="23" t="s">
        <v>147</v>
      </c>
      <c r="H147" s="24">
        <v>98000000</v>
      </c>
      <c r="I147" s="21">
        <f t="shared" si="4"/>
        <v>0</v>
      </c>
      <c r="N147">
        <v>0</v>
      </c>
    </row>
    <row r="148" spans="5:14" x14ac:dyDescent="0.2">
      <c r="E148" s="23" t="s">
        <v>148</v>
      </c>
      <c r="F148" s="24">
        <v>222934060000</v>
      </c>
      <c r="G148" s="23" t="s">
        <v>148</v>
      </c>
      <c r="H148" s="24">
        <v>222944060000</v>
      </c>
      <c r="I148" s="21">
        <f t="shared" si="4"/>
        <v>-10000000</v>
      </c>
      <c r="N148">
        <v>358486</v>
      </c>
    </row>
    <row r="149" spans="5:14" x14ac:dyDescent="0.2">
      <c r="E149" s="23" t="s">
        <v>155</v>
      </c>
      <c r="F149" s="24">
        <v>2652690390000</v>
      </c>
      <c r="I149" s="21">
        <f t="shared" si="4"/>
        <v>2652690390000</v>
      </c>
      <c r="N149">
        <v>1499299211</v>
      </c>
    </row>
    <row r="150" spans="5:14" x14ac:dyDescent="0.2">
      <c r="E150" s="23" t="s">
        <v>151</v>
      </c>
      <c r="F150" s="24">
        <v>33031200000</v>
      </c>
      <c r="G150" s="23" t="s">
        <v>151</v>
      </c>
      <c r="H150" s="24">
        <v>34037200000</v>
      </c>
      <c r="I150" s="21">
        <f t="shared" si="4"/>
        <v>-1006000000</v>
      </c>
      <c r="N150">
        <v>0</v>
      </c>
    </row>
    <row r="151" spans="5:14" x14ac:dyDescent="0.2">
      <c r="E151" s="23" t="s">
        <v>152</v>
      </c>
      <c r="F151" s="24">
        <v>139089010000</v>
      </c>
      <c r="G151" s="23" t="s">
        <v>152</v>
      </c>
      <c r="H151" s="24">
        <v>139089010000</v>
      </c>
      <c r="I151" s="21">
        <f t="shared" si="4"/>
        <v>0</v>
      </c>
      <c r="N151">
        <v>0</v>
      </c>
    </row>
    <row r="152" spans="5:14" x14ac:dyDescent="0.2">
      <c r="I152" s="21">
        <f>F152-H152</f>
        <v>0</v>
      </c>
      <c r="N152">
        <v>23720</v>
      </c>
    </row>
    <row r="153" spans="5:14" x14ac:dyDescent="0.2">
      <c r="G153" s="23" t="s">
        <v>150</v>
      </c>
      <c r="H153" s="24">
        <v>14536370000</v>
      </c>
      <c r="I153" s="21">
        <f t="shared" si="4"/>
        <v>-14536370000</v>
      </c>
      <c r="N153">
        <v>1100600</v>
      </c>
    </row>
    <row r="154" spans="5:14" x14ac:dyDescent="0.2">
      <c r="G154" s="23" t="s">
        <v>149</v>
      </c>
      <c r="H154" s="24">
        <v>214000000</v>
      </c>
      <c r="I154" s="21">
        <f t="shared" si="4"/>
        <v>-214000000</v>
      </c>
      <c r="N154">
        <v>0</v>
      </c>
    </row>
    <row r="155" spans="5:14" x14ac:dyDescent="0.2">
      <c r="H155" t="s">
        <v>156</v>
      </c>
      <c r="I155" s="21">
        <f>SUM(I134:I154)</f>
        <v>2660693750000</v>
      </c>
      <c r="N155">
        <v>4828765</v>
      </c>
    </row>
    <row r="156" spans="5:14" x14ac:dyDescent="0.2">
      <c r="N156">
        <v>1046200</v>
      </c>
    </row>
    <row r="157" spans="5:14" x14ac:dyDescent="0.2">
      <c r="N157">
        <v>0</v>
      </c>
    </row>
    <row r="158" spans="5:14" x14ac:dyDescent="0.2">
      <c r="N158">
        <v>626000</v>
      </c>
    </row>
    <row r="159" spans="5:14" x14ac:dyDescent="0.2">
      <c r="N159">
        <v>0</v>
      </c>
    </row>
    <row r="160" spans="5:14" x14ac:dyDescent="0.2">
      <c r="N160">
        <v>20000</v>
      </c>
    </row>
    <row r="161" spans="14:14" x14ac:dyDescent="0.2">
      <c r="N161">
        <v>0</v>
      </c>
    </row>
    <row r="162" spans="14:14" x14ac:dyDescent="0.2">
      <c r="N162">
        <v>122105856</v>
      </c>
    </row>
    <row r="163" spans="14:14" x14ac:dyDescent="0.2">
      <c r="N163">
        <v>12146103</v>
      </c>
    </row>
    <row r="164" spans="14:14" x14ac:dyDescent="0.2">
      <c r="N164">
        <v>73067</v>
      </c>
    </row>
    <row r="165" spans="14:14" x14ac:dyDescent="0.2">
      <c r="N165">
        <v>122720</v>
      </c>
    </row>
    <row r="166" spans="14:14" x14ac:dyDescent="0.2">
      <c r="N166">
        <v>132400</v>
      </c>
    </row>
    <row r="167" spans="14:14" x14ac:dyDescent="0.2">
      <c r="N167">
        <v>0</v>
      </c>
    </row>
    <row r="168" spans="14:14" x14ac:dyDescent="0.2">
      <c r="N168">
        <v>29500</v>
      </c>
    </row>
    <row r="169" spans="14:14" x14ac:dyDescent="0.2">
      <c r="N169">
        <v>26100483</v>
      </c>
    </row>
    <row r="170" spans="14:14" x14ac:dyDescent="0.2">
      <c r="N170">
        <v>194017</v>
      </c>
    </row>
    <row r="171" spans="14:14" x14ac:dyDescent="0.2">
      <c r="N171">
        <v>20000</v>
      </c>
    </row>
    <row r="172" spans="14:14" x14ac:dyDescent="0.2">
      <c r="N172">
        <v>18500</v>
      </c>
    </row>
    <row r="173" spans="14:14" x14ac:dyDescent="0.2">
      <c r="N173">
        <v>0</v>
      </c>
    </row>
    <row r="174" spans="14:14" x14ac:dyDescent="0.2">
      <c r="N174">
        <v>0</v>
      </c>
    </row>
    <row r="175" spans="14:14" x14ac:dyDescent="0.2">
      <c r="N175">
        <v>0</v>
      </c>
    </row>
    <row r="176" spans="14:14" x14ac:dyDescent="0.2">
      <c r="N176">
        <v>0</v>
      </c>
    </row>
    <row r="177" spans="14:14" x14ac:dyDescent="0.2">
      <c r="N177">
        <v>31546</v>
      </c>
    </row>
    <row r="178" spans="14:14" x14ac:dyDescent="0.2">
      <c r="N178">
        <v>0</v>
      </c>
    </row>
    <row r="179" spans="14:14" x14ac:dyDescent="0.2">
      <c r="N179">
        <v>22193062</v>
      </c>
    </row>
    <row r="180" spans="14:14" x14ac:dyDescent="0.2">
      <c r="N180">
        <v>401800</v>
      </c>
    </row>
    <row r="181" spans="14:14" x14ac:dyDescent="0.2">
      <c r="N181">
        <v>1058983196</v>
      </c>
    </row>
    <row r="182" spans="14:14" x14ac:dyDescent="0.2">
      <c r="N182">
        <v>0</v>
      </c>
    </row>
    <row r="183" spans="14:14" x14ac:dyDescent="0.2">
      <c r="N183">
        <v>202300</v>
      </c>
    </row>
    <row r="184" spans="14:14" x14ac:dyDescent="0.2">
      <c r="N184">
        <v>24100</v>
      </c>
    </row>
    <row r="185" spans="14:14" x14ac:dyDescent="0.2">
      <c r="N185">
        <v>25000</v>
      </c>
    </row>
    <row r="186" spans="14:14" x14ac:dyDescent="0.2">
      <c r="N186">
        <v>0</v>
      </c>
    </row>
    <row r="187" spans="14:14" x14ac:dyDescent="0.2">
      <c r="N187">
        <v>0</v>
      </c>
    </row>
    <row r="188" spans="14:14" x14ac:dyDescent="0.2">
      <c r="N188">
        <v>0</v>
      </c>
    </row>
    <row r="189" spans="14:14" x14ac:dyDescent="0.2">
      <c r="N189">
        <f>SUM(N26:N188)</f>
        <v>3976396913</v>
      </c>
    </row>
  </sheetData>
  <mergeCells count="8">
    <mergeCell ref="P1:R1"/>
    <mergeCell ref="J6:L6"/>
    <mergeCell ref="P5:R5"/>
    <mergeCell ref="G1:I1"/>
    <mergeCell ref="J1:L1"/>
    <mergeCell ref="M1:O1"/>
    <mergeCell ref="J5:L5"/>
    <mergeCell ref="M5:O5"/>
  </mergeCells>
  <phoneticPr fontId="5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何翊瑨</dc:creator>
  <cp:lastModifiedBy>翊瑨 何</cp:lastModifiedBy>
  <dcterms:created xsi:type="dcterms:W3CDTF">2024-03-14T06:17:09Z</dcterms:created>
  <dcterms:modified xsi:type="dcterms:W3CDTF">2024-03-19T09:16:01Z</dcterms:modified>
</cp:coreProperties>
</file>