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475" windowHeight="8970"/>
  </bookViews>
  <sheets>
    <sheet name="理論驗算" sheetId="1" r:id="rId1"/>
    <sheet name="單位換算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K5" i="1" l="1"/>
  <c r="L5" i="1" s="1"/>
  <c r="I5" i="1"/>
  <c r="M5" i="1" s="1"/>
  <c r="G5" i="1"/>
  <c r="E5" i="1"/>
  <c r="F5" i="1" s="1"/>
  <c r="C5" i="1"/>
  <c r="C4" i="1"/>
  <c r="E4" i="1"/>
  <c r="F4" i="1" s="1"/>
  <c r="G4" i="1"/>
  <c r="I4" i="1"/>
  <c r="M4" i="1" s="1"/>
  <c r="K4" i="1"/>
  <c r="L4" i="1" s="1"/>
  <c r="M3" i="1"/>
  <c r="M2" i="1"/>
  <c r="C2" i="2"/>
  <c r="L3" i="1"/>
  <c r="L2" i="1"/>
  <c r="K3" i="1"/>
  <c r="K2" i="1"/>
  <c r="I3" i="1"/>
  <c r="I2" i="1"/>
  <c r="G3" i="1"/>
  <c r="G2" i="1"/>
  <c r="E3" i="1"/>
  <c r="F3" i="1" s="1"/>
  <c r="E2" i="1"/>
  <c r="F2" i="1" s="1"/>
  <c r="C3" i="1"/>
  <c r="C2" i="1"/>
</calcChain>
</file>

<file path=xl/sharedStrings.xml><?xml version="1.0" encoding="utf-8"?>
<sst xmlns="http://schemas.openxmlformats.org/spreadsheetml/2006/main" count="17" uniqueCount="17">
  <si>
    <t>馬達馬力</t>
    <phoneticPr fontId="2" type="noConversion"/>
  </si>
  <si>
    <t>電壓</t>
    <phoneticPr fontId="2" type="noConversion"/>
  </si>
  <si>
    <t>電流</t>
    <phoneticPr fontId="2" type="noConversion"/>
  </si>
  <si>
    <t>齒輪比</t>
    <phoneticPr fontId="2" type="noConversion"/>
  </si>
  <si>
    <t>最高轉速(rpm)</t>
    <phoneticPr fontId="2" type="noConversion"/>
  </si>
  <si>
    <t>最高轉速rad/s</t>
    <phoneticPr fontId="2" type="noConversion"/>
  </si>
  <si>
    <t>馬達最低扭力</t>
    <phoneticPr fontId="2" type="noConversion"/>
  </si>
  <si>
    <t>每秒半圈的扭力</t>
    <phoneticPr fontId="2" type="noConversion"/>
  </si>
  <si>
    <t>輪胎直徑(m)</t>
    <phoneticPr fontId="2" type="noConversion"/>
  </si>
  <si>
    <t>輪胎最高轉速</t>
    <phoneticPr fontId="2" type="noConversion"/>
  </si>
  <si>
    <t>最高時速</t>
    <phoneticPr fontId="2" type="noConversion"/>
  </si>
  <si>
    <t>單位轉換</t>
    <phoneticPr fontId="2" type="noConversion"/>
  </si>
  <si>
    <t>kg.cm</t>
    <phoneticPr fontId="2" type="noConversion"/>
  </si>
  <si>
    <t>N.m</t>
    <phoneticPr fontId="2" type="noConversion"/>
  </si>
  <si>
    <t>半圈輸出扭力N•m</t>
    <phoneticPr fontId="2" type="noConversion"/>
  </si>
  <si>
    <t>力量輸出</t>
    <phoneticPr fontId="2" type="noConversion"/>
  </si>
  <si>
    <t>Tabtoo Working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</si>
</sst>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B1" workbookViewId="0">
      <selection activeCell="K5" sqref="K5"/>
    </sheetView>
  </sheetViews>
  <sheetFormatPr defaultRowHeight="16.5" x14ac:dyDescent="0.25"/>
  <cols>
    <col min="1" max="2" width="9" style="1"/>
    <col min="4" max="4" width="13.625" style="1" customWidth="1"/>
    <col min="5" max="6" width="13.625" customWidth="1"/>
    <col min="7" max="8" width="17.25" customWidth="1"/>
    <col min="9" max="9" width="19.125" customWidth="1"/>
    <col min="10" max="10" width="12.375" customWidth="1"/>
    <col min="11" max="11" width="12.875" customWidth="1"/>
    <col min="14" max="14" width="16.375" customWidth="1"/>
  </cols>
  <sheetData>
    <row r="1" spans="1:14" x14ac:dyDescent="0.25">
      <c r="A1" s="1" t="s">
        <v>0</v>
      </c>
      <c r="B1" s="1" t="s">
        <v>1</v>
      </c>
      <c r="C1" t="s">
        <v>2</v>
      </c>
      <c r="D1" s="1" t="s">
        <v>4</v>
      </c>
      <c r="E1" t="s">
        <v>5</v>
      </c>
      <c r="F1" t="s">
        <v>6</v>
      </c>
      <c r="G1" t="s">
        <v>7</v>
      </c>
      <c r="H1" t="s">
        <v>3</v>
      </c>
      <c r="I1" t="s">
        <v>14</v>
      </c>
      <c r="J1" t="s">
        <v>8</v>
      </c>
      <c r="K1" t="s">
        <v>9</v>
      </c>
      <c r="L1" t="s">
        <v>10</v>
      </c>
      <c r="M1" t="s">
        <v>15</v>
      </c>
    </row>
    <row r="2" spans="1:14" x14ac:dyDescent="0.25">
      <c r="A2" s="1">
        <v>350</v>
      </c>
      <c r="B2" s="1">
        <v>36</v>
      </c>
      <c r="C2">
        <f>A2/B2</f>
        <v>9.7222222222222214</v>
      </c>
      <c r="D2" s="1">
        <v>4500</v>
      </c>
      <c r="E2">
        <f>(D2*2*3.14159)/60</f>
        <v>471.23849999999999</v>
      </c>
      <c r="F2">
        <f>A2/E2</f>
        <v>0.74272369511404523</v>
      </c>
      <c r="G2">
        <f>A2/(3.14159)</f>
        <v>111.40855426710679</v>
      </c>
      <c r="H2">
        <v>24</v>
      </c>
      <c r="I2">
        <f>G2*H2</f>
        <v>2673.8053024105629</v>
      </c>
      <c r="J2">
        <v>0.48259999999999997</v>
      </c>
      <c r="K2">
        <f>D2/H2</f>
        <v>187.5</v>
      </c>
      <c r="L2">
        <f>(J2*K2*3.14159)/60</f>
        <v>4.7379104187500003</v>
      </c>
      <c r="M2">
        <f>I2/9.8/J2</f>
        <v>565.34868577741372</v>
      </c>
    </row>
    <row r="3" spans="1:14" s="2" customFormat="1" x14ac:dyDescent="0.25">
      <c r="A3" s="3">
        <v>350</v>
      </c>
      <c r="B3" s="3">
        <v>36</v>
      </c>
      <c r="C3" s="2">
        <f>A3/B3</f>
        <v>9.7222222222222214</v>
      </c>
      <c r="D3" s="3">
        <v>4500</v>
      </c>
      <c r="E3" s="2">
        <f>(D3*2*3.14159)/60</f>
        <v>471.23849999999999</v>
      </c>
      <c r="F3" s="2">
        <f>A3/E3</f>
        <v>0.74272369511404523</v>
      </c>
      <c r="G3" s="2">
        <f>A3/(3.14159)</f>
        <v>111.40855426710679</v>
      </c>
      <c r="H3" s="2">
        <v>17</v>
      </c>
      <c r="I3" s="2">
        <f>G3*H3</f>
        <v>1893.9454225408156</v>
      </c>
      <c r="J3" s="2">
        <v>0.48259999999999997</v>
      </c>
      <c r="K3" s="2">
        <f>D3/H3</f>
        <v>264.70588235294116</v>
      </c>
      <c r="L3" s="2">
        <f>(J3*K3*3.14159)/60</f>
        <v>6.6888147088235286</v>
      </c>
      <c r="M3" s="2">
        <f>I3/9.8/J3</f>
        <v>400.45531909233478</v>
      </c>
      <c r="N3" s="2" t="s">
        <v>16</v>
      </c>
    </row>
    <row r="4" spans="1:14" x14ac:dyDescent="0.25">
      <c r="A4" s="1">
        <v>180</v>
      </c>
      <c r="B4" s="1">
        <v>24</v>
      </c>
      <c r="C4">
        <f>A4/B4</f>
        <v>7.5</v>
      </c>
      <c r="D4" s="1">
        <v>3600</v>
      </c>
      <c r="E4">
        <f>(D4*2*3.14159)/60</f>
        <v>376.99079999999998</v>
      </c>
      <c r="F4">
        <f>A4/E4</f>
        <v>0.4774652325733148</v>
      </c>
      <c r="G4">
        <f>A4/(3.14159)</f>
        <v>57.295827908797776</v>
      </c>
      <c r="H4">
        <v>55</v>
      </c>
      <c r="I4">
        <f>G4*H4</f>
        <v>3151.2705349838775</v>
      </c>
      <c r="J4">
        <v>0.48259999999999997</v>
      </c>
      <c r="K4">
        <f>D4/H4</f>
        <v>65.454545454545453</v>
      </c>
      <c r="L4">
        <f>(J4*K4*3.14159)/60</f>
        <v>1.6539614552727273</v>
      </c>
      <c r="M4">
        <f>I4/9.8/J4</f>
        <v>666.3038082376662</v>
      </c>
    </row>
    <row r="5" spans="1:14" x14ac:dyDescent="0.25">
      <c r="A5" s="1">
        <v>180</v>
      </c>
      <c r="B5" s="1">
        <v>24</v>
      </c>
      <c r="C5">
        <f>A5/B5</f>
        <v>7.5</v>
      </c>
      <c r="D5" s="1">
        <v>5000</v>
      </c>
      <c r="E5">
        <f>(D5*2*3.14159)/60</f>
        <v>523.59833333333324</v>
      </c>
      <c r="F5">
        <f>A5/E5</f>
        <v>0.34377496745278668</v>
      </c>
      <c r="G5">
        <f>A5/(3.14159)</f>
        <v>57.295827908797776</v>
      </c>
      <c r="H5">
        <v>17</v>
      </c>
      <c r="I5">
        <f>G5*H5</f>
        <v>974.02907444956213</v>
      </c>
      <c r="J5">
        <v>0.48259999999999997</v>
      </c>
      <c r="K5">
        <f>D5/H5</f>
        <v>294.11764705882354</v>
      </c>
      <c r="L5">
        <f>(J5*K5*3.14159)/60</f>
        <v>7.4320163431372546</v>
      </c>
      <c r="M5">
        <f>I5/9.8/J5</f>
        <v>205.94844981891501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4" sqref="B4"/>
    </sheetView>
  </sheetViews>
  <sheetFormatPr defaultRowHeight="16.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B2">
        <v>43</v>
      </c>
      <c r="C2">
        <f>B2*0.0980665</f>
        <v>4.2168595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理論驗算</vt:lpstr>
      <vt:lpstr>單位換算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2015-08-17T05:31:19Z</dcterms:created>
  <dcterms:modified xsi:type="dcterms:W3CDTF">2015-08-20T19:34:16Z</dcterms:modified>
</cp:coreProperties>
</file>