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74"/>
  </bookViews>
  <sheets>
    <sheet name="目录" sheetId="1" r:id="rId1"/>
    <sheet name="DW_FT_RE_ST_DNS_TRAFFIC_D" sheetId="2" r:id="rId2"/>
    <sheet name="DW_FT_RE_ST_DNS_TRAFFIC_H" sheetId="3" r:id="rId3"/>
    <sheet name="DW_FT_RE_ST_DNS_TRAFFIC_15M" sheetId="4" r:id="rId4"/>
    <sheet name="DW_FT_RE_ST_MWWG_N31_05_D" sheetId="5" r:id="rId5"/>
    <sheet name="DW_FT_RE_ST_MWWG_N31_05_H" sheetId="6" r:id="rId6"/>
    <sheet name="DW_FT_RE_ST_MWWG_N31_04_D" sheetId="7" r:id="rId7"/>
    <sheet name="DW_FT_RE_ST_MWWG_N31_03_D" sheetId="8" r:id="rId8"/>
    <sheet name="DW_FT_RE_ST_MWWG_N31_03_H" sheetId="9" r:id="rId9"/>
    <sheet name="DW_FT_RE_ST_MWWG_N31_02_D" sheetId="10" r:id="rId10"/>
    <sheet name="DW_FT_RE_ST_MWWG_N31_02_H" sheetId="11" r:id="rId11"/>
    <sheet name="DW_FT_RE_ST_MWWG_N31_01_D" sheetId="12" r:id="rId12"/>
    <sheet name="DW_FT_RE_ST_HYLJDX_MONITOR_D" sheetId="13" r:id="rId13"/>
    <sheet name="DW_FT_RE_ST_HYLJDX_MONITOR_H" sheetId="14" r:id="rId14"/>
    <sheet name="DW_FT_RE_ST_HYLJDX_IF_MACH_D" sheetId="15" r:id="rId15"/>
    <sheet name="DW_FT_RE_ST_HYLJDX_IF_MACH_H" sheetId="16" r:id="rId16"/>
    <sheet name="DW_FT_RE_ST_HYLJDX_DATABASE_D" sheetId="17" r:id="rId17"/>
    <sheet name="DW_FT_RE_ST_HYLJDX_DATABASE_H" sheetId="18" r:id="rId18"/>
    <sheet name="DW_FT_RE_ST_HYLJDX_BW_LIST_D" sheetId="19" r:id="rId19"/>
    <sheet name="DW_FT_RE_ST_HYLJDX_BW_LIST_H" sheetId="20" r:id="rId20"/>
    <sheet name="DW_FT_RE_ST_SDH_D" sheetId="21" r:id="rId21"/>
    <sheet name="DW_FT_RE_ST_SAEGW_SRVCODE_H" sheetId="22" r:id="rId22"/>
    <sheet name="DW_FT_RE_ST_SAEGW_GPRS_D" sheetId="23" r:id="rId23"/>
    <sheet name="DW_FT_RE_ST_JRWG_N31_04_H" sheetId="24" r:id="rId24"/>
    <sheet name="DW_FT_RE_ST_JRWG_N31_04_D" sheetId="25" r:id="rId25"/>
    <sheet name="DW_FT_RE_ST_JRWG_N31_03_H" sheetId="26" r:id="rId26"/>
    <sheet name="DW_FT_RE_ST_JRWG_N31_03_D" sheetId="27" r:id="rId27"/>
    <sheet name="DW_FT_RE_ST_JRWG_N31_02_D" sheetId="28" r:id="rId28"/>
    <sheet name="DW_FT_RE_ST_JRWG_N31_01_D" sheetId="29" r:id="rId29"/>
    <sheet name="DW_FT_RE_ST_HLHTWG_02_D" sheetId="30" r:id="rId30"/>
    <sheet name="DW_FT_RE_ST_HLHTWG_02_H" sheetId="31" r:id="rId31"/>
    <sheet name="DW_FT_RE_ST_HLHTWG_01_D" sheetId="32" r:id="rId32"/>
    <sheet name="DW_FT_RE_ST_HLHTWG_01_H" sheetId="33" r:id="rId33"/>
    <sheet name="DW_FT_RE_ST_PON_OLT_OMD_D" sheetId="34" r:id="rId34"/>
    <sheet name="DW_FT_RE_ST_PON_ONU_OMD_D" sheetId="35" r:id="rId35"/>
    <sheet name="DW_FT_RE_ST_DNS_BUSINESS_15M" sheetId="36" r:id="rId36"/>
    <sheet name="DW_FT_RE_ST_INTERFACE_5M" sheetId="37" r:id="rId37"/>
    <sheet name="DW_FT_RE_ST_INTERFACE_H" sheetId="38" r:id="rId38"/>
    <sheet name="DW_FT_RE_ST_INTERFACE_D" sheetId="39" r:id="rId39"/>
    <sheet name="DW_FT_RE_ST_LSTP3_H" sheetId="40" r:id="rId40"/>
    <sheet name="DW_FT_RE_ST_LSTP3_5M" sheetId="41" r:id="rId41"/>
    <sheet name="DW_FT_RE_ST_ENODEB_15M" sheetId="42" r:id="rId42"/>
    <sheet name="DW_LT_PROBLEM_LOC_OBJ_H" sheetId="43" r:id="rId43"/>
    <sheet name="DW_FT_RE_ST_UTRANCELL_H" sheetId="44" r:id="rId44"/>
    <sheet name="DW_FT_RE_ST_UTRANCELL_D" sheetId="45" r:id="rId45"/>
    <sheet name="DW_FT_RE_ST_PTN_LINK_M" sheetId="46" r:id="rId46"/>
    <sheet name="DW_FT_RE_ST_PTN_LINK_H" sheetId="47" r:id="rId47"/>
    <sheet name="DW_FT_RE_ST_PTN_LINK_D" sheetId="48" r:id="rId48"/>
    <sheet name="DW_FT_RE_ST_PTN_LINK_W" sheetId="49" r:id="rId49"/>
    <sheet name="DW_FT_RE_ST_PTN_LINK_15M" sheetId="50" r:id="rId50"/>
    <sheet name="DW_FT_RE_ST_PTN_LOOP_LINK_M" sheetId="51" r:id="rId51"/>
    <sheet name="DW_FT_RE_ST_PTN_LOOP_LINK_H" sheetId="52" r:id="rId52"/>
    <sheet name="DW_FT_RE_ST_PTN_LOOP_LINK_D" sheetId="53" r:id="rId53"/>
    <sheet name="DW_FT_RE_ST_PTN_LOOP_LINK_W" sheetId="54" r:id="rId54"/>
    <sheet name="DW_FT_RE_ST_PTN_LOOP_LINK_15M" sheetId="55" r:id="rId55"/>
    <sheet name="DW_FT_RE_ST_PTN_UNI_PORT_M" sheetId="56" r:id="rId56"/>
    <sheet name="DW_FT_RE_ST_PTN_UNI_PORT_H" sheetId="57" r:id="rId57"/>
    <sheet name="DW_FT_RE_ST_PTN_UNI_PORT_D" sheetId="58" r:id="rId58"/>
    <sheet name="DW_FT_RE_ST_PTN_UNI_PORT_W" sheetId="59" r:id="rId59"/>
    <sheet name="DW_FT_RE_ST_PTN_UNI_PORT_15M" sheetId="60" r:id="rId60"/>
    <sheet name="DW_FT_RE_ST_PTN_NNI_PORT_M" sheetId="61" r:id="rId61"/>
    <sheet name="DW_FT_RE_ST_PTN_NNI_PORT_H" sheetId="62" r:id="rId62"/>
    <sheet name="DW_FT_RE_ST_PTN_NNI_PORT_D" sheetId="63" r:id="rId63"/>
    <sheet name="DW_FT_RE_ST_PTN_NNI_PORT_W" sheetId="64" r:id="rId64"/>
    <sheet name="DW_FT_RE_ST_PTN_NNI_PORT_15M" sheetId="65" r:id="rId65"/>
    <sheet name="DW_FT_RE_ST_CELL_D" sheetId="66" r:id="rId66"/>
    <sheet name="DW_FT_RE_ST_BSC_D" sheetId="67" r:id="rId67"/>
    <sheet name="DW_FT_RE_ST_PCU_D" sheetId="68" r:id="rId68"/>
    <sheet name="DW_FT_RE_ST_MR_4G_T1_D" sheetId="69" r:id="rId69"/>
    <sheet name="DW_FT_RE_ST_MISC_D" sheetId="70" r:id="rId70"/>
    <sheet name="DW_FT_RE_ST_ENODEB_D" sheetId="71" r:id="rId71"/>
    <sheet name="DW_FT_RE_ST_ENODEB_H" sheetId="72" r:id="rId72"/>
    <sheet name="DW_FT_RE_ST_HUAWEI_LTE_AVGLD_H" sheetId="73" r:id="rId73"/>
    <sheet name="DW_FT_RE_ST_HUAWEI_LTE_AVGLD_D" sheetId="74" r:id="rId74"/>
    <sheet name="DW_FT_RE_ST_HUAWEI_LTE_PGW_H" sheetId="75" r:id="rId75"/>
    <sheet name="DW_FT_RE_ST_HUAWEI_LTE_PGW_D" sheetId="76" r:id="rId76"/>
    <sheet name="DW_FT_RE_ST_HUAWEI_LTE_MME_H" sheetId="77" r:id="rId77"/>
    <sheet name="DW_FT_RE_ST_HUAWEI_LTE_MME_D" sheetId="78" r:id="rId78"/>
    <sheet name="DW_FT_RE_ST_HYWG_N31_14_H" sheetId="79" r:id="rId79"/>
    <sheet name="DW_FT_RE_ST_HYWG_N31_14_D" sheetId="80" r:id="rId80"/>
    <sheet name="DW_FT_RE_ST_HYWG_N31_12_H" sheetId="81" r:id="rId81"/>
    <sheet name="DW_FT_RE_ST_HYWG_N31_12_D" sheetId="82" r:id="rId82"/>
    <sheet name="DW_FT_RE_ST_HYWG_N31_11_H" sheetId="83" r:id="rId83"/>
    <sheet name="DW_FT_RE_ST_HYWG_N31_11_D" sheetId="84" r:id="rId84"/>
    <sheet name="DW_FT_RE_ST_HYWG_N31_10_D" sheetId="85" r:id="rId85"/>
    <sheet name="DW_FT_RE_ST_HYWG_N31_09_D" sheetId="86" r:id="rId86"/>
    <sheet name="DW_FT_RE_ST_HYWG_N31_08_D" sheetId="87" r:id="rId87"/>
    <sheet name="DW_FT_RE_ST_HYWG_N31_07_D" sheetId="88" r:id="rId88"/>
    <sheet name="DW_FT_RE_ST_HYWG_N31_06_D" sheetId="89" r:id="rId89"/>
    <sheet name="DW_FT_RE_ST_HYWG_N31_05_D" sheetId="90" r:id="rId90"/>
    <sheet name="DW_FT_RE_ST_HYWG_N31_04_H" sheetId="91" r:id="rId91"/>
    <sheet name="DW_FT_RE_ST_HYWG_N31_04_D" sheetId="92" r:id="rId92"/>
    <sheet name="DW_FT_RE_ST_HYWG_N31_03_D" sheetId="93" r:id="rId93"/>
    <sheet name="DW_FT_RE_ST_HYWG_N31_02_D" sheetId="94" r:id="rId94"/>
    <sheet name="DW_FT_RE_ST_HYWG_N31_01_H" sheetId="95" r:id="rId95"/>
    <sheet name="DW_FT_RE_ST_HYWG_N31_01_D" sheetId="96" r:id="rId96"/>
    <sheet name="DW_FT_RE_ST_HYCX_MP_ERR_CODE_D" sheetId="97" r:id="rId97"/>
    <sheet name="DW_FT_RE_ST_HYCX_TOP_BUSI_D" sheetId="98" r:id="rId98"/>
    <sheet name="DW_FT_RE_ST_HYCX_MSG_SP_SURT_D" sheetId="99" r:id="rId99"/>
    <sheet name="DW_FT_RE_ST_HYCX_MSG_MC_SURT_D" sheetId="100" r:id="rId100"/>
    <sheet name="DW_FT_RE_ST_HYCX_MC_SURT_D" sheetId="101" r:id="rId101"/>
    <sheet name="DW_FT_RE_ST_HYCX_SP_SURT_D" sheetId="102" r:id="rId102"/>
    <sheet name="DW_FT_RE_ST_HYCX_BUSI_SP_D" sheetId="103" r:id="rId103"/>
    <sheet name="DW_FT_RE_ST_HYCX_BUSI_MC_D" sheetId="104" r:id="rId104"/>
    <sheet name="DW_FT_RE_ST_HYCX_KPI_D" sheetId="105" r:id="rId105"/>
    <sheet name="DW_FT_RE_ST_HUAXIA_TESTSPEED_D" sheetId="106" r:id="rId106"/>
    <sheet name="DW_FT_RE_ST_ICACHE_02_H" sheetId="107" r:id="rId107"/>
    <sheet name="DW_FT_RE_ST_ICACHE_02_D" sheetId="108" r:id="rId108"/>
    <sheet name="DW_FT_RE_ST_ICACHE_01_H" sheetId="109" r:id="rId109"/>
    <sheet name="DW_FT_RE_ST_ICACHE_01_D" sheetId="110" r:id="rId110"/>
    <sheet name="DW_FT_RE_ST_DNS_FOCUS_DN_H" sheetId="111" r:id="rId111"/>
    <sheet name="DW_FT_RE_ST_DNS_FOCUS_DN_D" sheetId="112" r:id="rId112"/>
    <sheet name="DW_FT_RE_ST_DNS_DEVICE_INFO_H" sheetId="113" r:id="rId113"/>
    <sheet name="DW_FT_RE_ST_DNS_DEVICE_INFO_D" sheetId="114" r:id="rId114"/>
    <sheet name="DW_FT_RE_ST_DNS_DN_ANAL_RANK_H" sheetId="115" r:id="rId115"/>
    <sheet name="DW_FT_RE_ST_DNS_DN_ANAL_RANK_D" sheetId="116" r:id="rId116"/>
    <sheet name="DW_FT_RE_ST_DNS_BUSINESS_H" sheetId="117" r:id="rId117"/>
    <sheet name="DW_FT_RE_ST_DNS_BUSINESS_D" sheetId="118" r:id="rId118"/>
    <sheet name="DW_FT_RE_ST_DISNEY_GRID_H" sheetId="119" r:id="rId119"/>
    <sheet name="DW_FT_RE_NE_SGW_M" sheetId="120" r:id="rId120"/>
    <sheet name="DW_FT_RE_NE_SGW_H" sheetId="121" r:id="rId121"/>
    <sheet name="DW_FT_RE_NE_SGW_D" sheetId="122" r:id="rId122"/>
    <sheet name="DW_FT_RE_NE_SGW_15M" sheetId="123" r:id="rId123"/>
    <sheet name="DW_FT_RE_NE_SBC_M" sheetId="124" r:id="rId124"/>
    <sheet name="DW_FT_RE_NE_SBC_H" sheetId="125" r:id="rId125"/>
    <sheet name="DW_FT_RE_NE_SBC_D" sheetId="126" r:id="rId126"/>
    <sheet name="DW_FT_RE_NE_SBC_15M" sheetId="127" r:id="rId127"/>
    <sheet name="DW_FT_RE_NE_PGW_M" sheetId="128" r:id="rId128"/>
    <sheet name="DW_FT_RE_NE_PGW_H" sheetId="129" r:id="rId129"/>
    <sheet name="DW_FT_RE_NE_PGW_D" sheetId="130" r:id="rId130"/>
    <sheet name="DW_FT_RE_NE_PGW_15M" sheetId="131" r:id="rId131"/>
    <sheet name="DW_FT_RE_NE_PCRF_M" sheetId="132" r:id="rId132"/>
    <sheet name="DW_FT_RE_NE_PCRF_H" sheetId="133" r:id="rId133"/>
    <sheet name="DW_FT_RE_NE_PCRF_D" sheetId="134" r:id="rId134"/>
    <sheet name="DW_FT_RE_NE_PCRF_15M" sheetId="135" r:id="rId135"/>
    <sheet name="DW_FT_RE_NE_MME_M" sheetId="136" r:id="rId136"/>
    <sheet name="DW_FT_RE_NE_MME_H" sheetId="137" r:id="rId137"/>
    <sheet name="DW_FT_RE_NE_MME_D" sheetId="138" r:id="rId138"/>
    <sheet name="DW_FT_RE_NE_MME_15M" sheetId="139" r:id="rId139"/>
    <sheet name="DW_FT_RE_NE_MGCF_M" sheetId="140" r:id="rId140"/>
    <sheet name="DW_FT_RE_NE_MGCF_H" sheetId="141" r:id="rId141"/>
    <sheet name="DW_FT_RE_NE_MGCF_D" sheetId="142" r:id="rId142"/>
    <sheet name="DW_FT_RE_NE_MGCF_15M" sheetId="143" r:id="rId143"/>
    <sheet name="DW_FT_RE_NE_HSS_M" sheetId="144" r:id="rId144"/>
    <sheet name="DW_FT_RE_NE_HSS_H" sheetId="145" r:id="rId145"/>
    <sheet name="DW_FT_RE_NE_HSS_D" sheetId="146" r:id="rId146"/>
    <sheet name="DW_FT_RE_NE_HSS_15M" sheetId="147" r:id="rId147"/>
    <sheet name="DW_FT_RE_NE_EMSC_M" sheetId="148" r:id="rId148"/>
    <sheet name="DW_FT_RE_NE_EMSC_H" sheetId="149" r:id="rId149"/>
    <sheet name="DW_FT_RE_NE_EMSC_D" sheetId="150" r:id="rId150"/>
    <sheet name="DW_FT_RE_NE_EMSC_15M" sheetId="151" r:id="rId151"/>
    <sheet name="DW_FT_RE_NE_DRA_M" sheetId="152" r:id="rId152"/>
    <sheet name="DW_FT_RE_NE_DRA_H" sheetId="153" r:id="rId153"/>
    <sheet name="DW_FT_RE_NE_DRA_D" sheetId="154" r:id="rId154"/>
    <sheet name="DW_FT_RE_NE_DRA_15M" sheetId="155" r:id="rId155"/>
    <sheet name="DW_FT_RE_NE_CSCF_M" sheetId="156" r:id="rId156"/>
    <sheet name="DW_FT_RE_NE_CSCF_H" sheetId="157" r:id="rId157"/>
    <sheet name="DW_FT_RE_NE_CSCF_D" sheetId="158" r:id="rId158"/>
    <sheet name="DW_FT_RE_NE_CSCF_15M" sheetId="159" r:id="rId159"/>
    <sheet name="DW_FT_RE_NE_AS_M" sheetId="160" r:id="rId160"/>
    <sheet name="DW_FT_RE_NE_AS_H" sheetId="161" r:id="rId161"/>
    <sheet name="DW_FT_RE_NE_AS_D" sheetId="162" r:id="rId162"/>
    <sheet name="DW_FT_RE_NE_AS_15M" sheetId="163" r:id="rId163"/>
    <sheet name="DW_FT_CU_SN_WM_CELL_H" sheetId="164" r:id="rId164"/>
  </sheets>
  <calcPr calcId="144525" concurrentCalc="0"/>
</workbook>
</file>

<file path=xl/sharedStrings.xml><?xml version="1.0" encoding="utf-8"?>
<sst xmlns="http://schemas.openxmlformats.org/spreadsheetml/2006/main" count="9735">
  <si>
    <t>序号</t>
  </si>
  <si>
    <t>中文表名</t>
  </si>
  <si>
    <t>英文表名</t>
  </si>
  <si>
    <t>备注信息</t>
  </si>
  <si>
    <t>场景-微区域-小区网管指标_小时</t>
  </si>
  <si>
    <t>资源域_性能_4G_AS_15分钟</t>
  </si>
  <si>
    <t>4G_AS设备性能数据_15分钟</t>
  </si>
  <si>
    <t>资源域_性能_4G_AS_天</t>
  </si>
  <si>
    <t>4G_AS设备性能数据_天</t>
  </si>
  <si>
    <t>资源域_性能_4G_AS_小时</t>
  </si>
  <si>
    <t>4G_AS设备性能数据_小时</t>
  </si>
  <si>
    <t>资源域_性能_4G_AS_月</t>
  </si>
  <si>
    <t>4G_AS设备性能数据_月</t>
  </si>
  <si>
    <t>资源域_性能_4G_CSCF_15分钟</t>
  </si>
  <si>
    <t>4G_CSCF设备性能数据_15分钟</t>
  </si>
  <si>
    <t>资源域_性能_4G_CSCF_天</t>
  </si>
  <si>
    <t>4G_CSCF设备性能数据_天</t>
  </si>
  <si>
    <t>资源域_性能_4G_CSCF_小时</t>
  </si>
  <si>
    <t>4G_CSCF设备性能数据_小时</t>
  </si>
  <si>
    <t>资源域_性能_4G_CSCF_月</t>
  </si>
  <si>
    <t>4G_CSCF设备性能数据_月</t>
  </si>
  <si>
    <t>资源域_性能_4G_DRA_15分钟</t>
  </si>
  <si>
    <t>4G_DRA设备性能数据_15分钟</t>
  </si>
  <si>
    <t>资源域_性能_4G_DRA_天</t>
  </si>
  <si>
    <t>4G_DRA设备性能数据_天</t>
  </si>
  <si>
    <t>资源域_性能_4G_DRA_小时</t>
  </si>
  <si>
    <t>4G_DRA设备性能数据_小时</t>
  </si>
  <si>
    <t>资源域_性能_4G_DRA_月</t>
  </si>
  <si>
    <t>4G_DRA设备性能数据_月</t>
  </si>
  <si>
    <t>资源域_性能_4G_EMSC_15分钟</t>
  </si>
  <si>
    <t>4G_EMSC设备性能数据_15分钟</t>
  </si>
  <si>
    <t>资源域_性能_4G_EMSC_天</t>
  </si>
  <si>
    <t>4G_EMSC设备性能数据_天</t>
  </si>
  <si>
    <t>资源域_性能_4G_EMSC_小时</t>
  </si>
  <si>
    <t>4G_EMSC设备性能数据_小时</t>
  </si>
  <si>
    <t>资源域_性能_4G_EMSC_月</t>
  </si>
  <si>
    <t>4G_EMSC设备性能数据_月</t>
  </si>
  <si>
    <t>资源域_性能_4G_HSS_15分钟</t>
  </si>
  <si>
    <t>4G_HSS设备性能数据_15分钟</t>
  </si>
  <si>
    <t>资源域_性能_4G_HSS_天</t>
  </si>
  <si>
    <t>4G_HSS设备性能数据_天</t>
  </si>
  <si>
    <t>资源域_性能_4G_HSS_小时</t>
  </si>
  <si>
    <t>4G_HSS设备性能数据_小时</t>
  </si>
  <si>
    <t>资源域_性能_4G_HSS_月</t>
  </si>
  <si>
    <t>4G_HSS设备性能数据_月</t>
  </si>
  <si>
    <t>资源域_性能_4G_MGCF_15分钟</t>
  </si>
  <si>
    <t>4G_MGCF设备性能数据_15分钟</t>
  </si>
  <si>
    <t>资源域_性能_4G_MGCF_天</t>
  </si>
  <si>
    <t>4G_MGCF设备性能数据_天</t>
  </si>
  <si>
    <t>资源域_性能_4G_MGCF_小时</t>
  </si>
  <si>
    <t>4G_MGCF设备性能数据_小时</t>
  </si>
  <si>
    <t>资源域_性能_4G_MGCF_月</t>
  </si>
  <si>
    <t>4G_MGCF设备性能数据_月</t>
  </si>
  <si>
    <t>资源域_性能_4G_MME_15分钟</t>
  </si>
  <si>
    <t>4G_MME设备性能数据_15分钟</t>
  </si>
  <si>
    <t>资源域_性能_4G_MME_天</t>
  </si>
  <si>
    <t>4G_MME设备性能数据_天</t>
  </si>
  <si>
    <t>资源域_性能_4G_MME_小时</t>
  </si>
  <si>
    <t>4G_MME设备性能数据_小时</t>
  </si>
  <si>
    <t>资源域_性能_4G_MME_月</t>
  </si>
  <si>
    <t>4G_MME设备性能数据_月</t>
  </si>
  <si>
    <t>资源域_性能_4G_PCRF_15分钟</t>
  </si>
  <si>
    <t>4G_PCRF设备性能数据_15分钟</t>
  </si>
  <si>
    <t>资源域_性能_4G_PCRF_天</t>
  </si>
  <si>
    <t>4G_PCRF设备性能数据_天</t>
  </si>
  <si>
    <t>资源域_性能_4G_PCRF_小时</t>
  </si>
  <si>
    <t>4G_PCRF设备性能数据_小时</t>
  </si>
  <si>
    <t>资源域_性能_4G_PCRF_月</t>
  </si>
  <si>
    <t>4G_PCRF设备性能数据_月</t>
  </si>
  <si>
    <t>资源域_性能_4G_PGW_15分钟</t>
  </si>
  <si>
    <t>4G_PGW设备性能数据_15分钟</t>
  </si>
  <si>
    <t>资源域_性能_4G_PGW_天</t>
  </si>
  <si>
    <t>4G_PGW设备性能数据_天</t>
  </si>
  <si>
    <t>资源域_性能_4G_PGW_小时</t>
  </si>
  <si>
    <t>4G_PGW设备性能数据_小时</t>
  </si>
  <si>
    <t>资源域_性能_4G_PGW_月</t>
  </si>
  <si>
    <t>4G_PGW设备性能数据_月</t>
  </si>
  <si>
    <t>资源域_性能_4G_SBC_15分钟</t>
  </si>
  <si>
    <t>4G_SBC设备性能数据_15分钟</t>
  </si>
  <si>
    <t>资源域_性能_4G_SBC_天</t>
  </si>
  <si>
    <t>4G_SBC设备性能数据_天</t>
  </si>
  <si>
    <t>资源域_性能_4G_SBC_小时</t>
  </si>
  <si>
    <t>4G_SBC设备性能数据_小时</t>
  </si>
  <si>
    <t>资源域_性能_4G_SBC_月</t>
  </si>
  <si>
    <t>4G_SBC设备性能数据_月</t>
  </si>
  <si>
    <t>资源域_性能_4G_SGW_15分钟</t>
  </si>
  <si>
    <t>4G_SGW设备性能数据_15分钟</t>
  </si>
  <si>
    <t>资源域_性能_4G_SGW_天</t>
  </si>
  <si>
    <t>4G_SGW设备性能数据_天</t>
  </si>
  <si>
    <t>资源域_性能_4G_SGW_小时</t>
  </si>
  <si>
    <t>4G_SGW设备性能数据_小时</t>
  </si>
  <si>
    <t>资源域_性能_4G_SGW_月</t>
  </si>
  <si>
    <t>4G_SGW设备性能数据_月</t>
  </si>
  <si>
    <t>资源域_性能_迪斯尼_栅格_小时</t>
  </si>
  <si>
    <t>资源域_性能_DNS性能指标_业务量_天</t>
  </si>
  <si>
    <t>资源域_性能_DNS性能指标_业务量_天
老表名：BUSINESSDATA_DAY</t>
  </si>
  <si>
    <t>资源域_性能_DNS性能指标_业务量_小时</t>
  </si>
  <si>
    <t>资源域_性能_DNS性能指标_业务量_小时
老表名：BUSINESSDATA_HOUR</t>
  </si>
  <si>
    <t>资源域_性能_DNS性能指标_域名解析排行_天</t>
  </si>
  <si>
    <t>资源域_性能_DNS性能指标_域名解析排行_天
老表名：TOP100DNAME_DAY</t>
  </si>
  <si>
    <t>资源域_性能_DNS性能指标_域名解析排行_小时</t>
  </si>
  <si>
    <t>资源域_性能_DNS性能指标_域名解析排行_小时
老表名：TOP100DNAME_HOUR</t>
  </si>
  <si>
    <t>资源域_性能_DNS性能指标_设备状态_天</t>
  </si>
  <si>
    <t>资源域_性能_DNS性能指标_设备状态_天
老表名：DeviceInfo_DAY</t>
  </si>
  <si>
    <t>资源域_性能_DNS性能指标_设备状态_小时</t>
  </si>
  <si>
    <t>资源域_性能_DNS性能指标_设备状态_小时
原视图名称：V_DNS_DEVICEINFO_HOUR</t>
  </si>
  <si>
    <t>资源域_性能_DNS性能指标_重点域名_天</t>
  </si>
  <si>
    <t>资源域_性能_DNS性能指标_重点域名_天
老表名：IMPORTANTDNAME_DAY</t>
  </si>
  <si>
    <t>资源域_性能_DNS性能指标_重点域名_小时</t>
  </si>
  <si>
    <t>资源域_性能_DNS性能指标_重点域名_小时
老表名：IMPORTANTDNAME_HOUR</t>
  </si>
  <si>
    <t>资源域_性能_ICACHE性能指标01_天</t>
  </si>
  <si>
    <t>资源域_性能_ICACHE性能指标01_天
老表名：CACHE_BY_PROTOCOL_DAY</t>
  </si>
  <si>
    <t>资源域_性能_ICACHE性能指标01_小时</t>
  </si>
  <si>
    <t>资源域_性能_ICACHE性能指标01_小时
老表名：CACHE_BY_PROTOCOL_HOUR</t>
  </si>
  <si>
    <t>资源域_性能_ICACHE性能指标02_天</t>
  </si>
  <si>
    <t>资源域_性能_ICACHE性能指标02_天
老表名：CACHE_BY_PEAK_FLOW_DAY</t>
  </si>
  <si>
    <t>资源域_性能_ICACHE性能指标02_小时</t>
  </si>
  <si>
    <t>资源域_性能_ICACHE性能指标02_小时
老表名：CACHE_BY_PEAK_FLOW_HOUR</t>
  </si>
  <si>
    <t>资源域_性能_华夏测速业务指标_天</t>
  </si>
  <si>
    <t>资源域_性能_华夏测速业务指标_天
老表名：HUAXIA_SPEED_DETECTION_DAY</t>
  </si>
  <si>
    <t>资源域_性能_行业彩信_MMS_KPI报表_天</t>
  </si>
  <si>
    <t>资源域_性能_行业彩信_MMS_KPI报表_天
老表名：MMS_DINGZHI_KPI_DAY</t>
  </si>
  <si>
    <t>资源域_性能_行业彩信_MMS业务分MMSC报表_天</t>
  </si>
  <si>
    <t>资源域_性能_行业彩信_MMS业务分MMSC报表_天
老表名：MMS_DINGZHI_MMSC_DAY</t>
  </si>
  <si>
    <t>资源域_性能_行业彩信_MMS业务分SP报表_天</t>
  </si>
  <si>
    <t>资源域_性能_行业彩信_MMS业务分SP报表_天
老表名：MMS_DINGZHI_SP_DAY</t>
  </si>
  <si>
    <t>资源域_性能_行业彩信_MMS成功率分SP报表_天</t>
  </si>
  <si>
    <t>资源域_性能_行业彩信_MMS成功率分SP报表_天
老表名：MMS_DINGZHI_SUCCRATESP_DAY</t>
  </si>
  <si>
    <t>资源域_性能_行业彩信_MMS成功率分彩信中心报表_天</t>
  </si>
  <si>
    <t>资源域_性能_行业彩信_MMS成功率分彩信中心报表_天
老表名：MMS_DINGZHI_SUCCRATEMMSC_DAY</t>
  </si>
  <si>
    <t>资源域_性能_行业彩信_MMS接口消息分MMSC成功率报表_天</t>
  </si>
  <si>
    <t>资源域_性能_行业彩信_MMS接口消息分MMSC成功率报表_天
老表名：MMS_DINGZHI_IFSUCCMMSC_DAY</t>
  </si>
  <si>
    <t>资源域_性能_行业彩信_MMS接口消息分SP成功率报表_天</t>
  </si>
  <si>
    <t>资源域_性能_行业彩信_MMS接口消息分SP成功率报表_天
老表名：MMS_DINGZHI_IFSUCCSP_DAY</t>
  </si>
  <si>
    <t>资源域_性能_行业彩信_MMS系统峰值业务量报表_天</t>
  </si>
  <si>
    <t>资源域_性能_行业彩信_MMS系统峰值业务量报表_天
老表名：MMS_DINGZHI_PEAK_DAY</t>
  </si>
  <si>
    <t>资源域_性能_行业彩信_M接口错误码统计报表_天</t>
  </si>
  <si>
    <t>资源域_性能_行业彩信_M接口错误码统计报表_天
老表名：MMS_DINGZHI_IFMERRCODE_DAY</t>
  </si>
  <si>
    <t>资源域_性能_行业网关N31性能指标01_天</t>
  </si>
  <si>
    <t>资源域_性能_行业网关N31性能指标01_天
老表名：ISMG_HY_IAGW_ECSI_DAY</t>
  </si>
  <si>
    <t>资源域_性能_行业网关N31性能指标01_小时</t>
  </si>
  <si>
    <t>资源域_性能_行业网关N31性能指标01_小时
老表名：ISMG_HY_IAGW_ECSI_HOUR</t>
  </si>
  <si>
    <t>资源域_性能_行业网关N31性能指标02_天</t>
  </si>
  <si>
    <t>资源域_性能_行业网关N31性能指标02_天
老表名：ISMG_HY_IAGW_OTHER_DAY</t>
  </si>
  <si>
    <t>资源域_性能_行业网关N31性能指标03_天</t>
  </si>
  <si>
    <t>资源域_性能_行业网关N31性能指标03_天
老表名：ISMG_HY_ECSI_USER_DAY</t>
  </si>
  <si>
    <t>资源域_性能_行业网关N31性能指标04_天</t>
  </si>
  <si>
    <t>资源域_性能_行业网关N31性能指标04_天
老表名：ISMG_HY_QUEUE_IAGW_DEVICE_DAY</t>
  </si>
  <si>
    <t>资源域_性能_行业网关N31性能指标04_小时</t>
  </si>
  <si>
    <t>资源域_性能_行业网关N31性能指标04_小时
老表名：ISMG_HY_QUEUE_IAGW_DEVICE_HOUR</t>
  </si>
  <si>
    <t>资源域_性能_行业网关N31性能指标05_天</t>
  </si>
  <si>
    <t>资源域_性能_行业网关N31性能指标05_天
老表名：ISMG_HY_MO_DAY</t>
  </si>
  <si>
    <t>资源域_性能_行业网关N31性能指标06_天</t>
  </si>
  <si>
    <t>资源域_性能_行业网关N31性能指标06_天
老表名：ISMG_HY_MT_DAY</t>
  </si>
  <si>
    <t>资源域_性能_行业网关N31性能指标07_天</t>
  </si>
  <si>
    <t>资源域_性能_行业网关N31性能指标07_天
老表名：ISMG_HY_REPORT_ERROR_IA_GW_D</t>
  </si>
  <si>
    <t>资源域_性能_行业网关N31性能指标08_天</t>
  </si>
  <si>
    <t>资源域_性能_行业网关N31性能指标08_天
老表名：ISMG_HY_REPORT_ERROR_GW_IA_D</t>
  </si>
  <si>
    <t>资源域_性能_行业网关N31性能指标09_天</t>
  </si>
  <si>
    <t>资源域_性能_行业网关N31性能指标09_天
老表名：ISMG_HY_FORWARD_ERROR_GW_IA_D</t>
  </si>
  <si>
    <t>资源域_性能_行业网关N31性能指标10_天</t>
  </si>
  <si>
    <t>资源域_性能_行业网关N31性能指标10_天
老表名：ISMG_HY_FORWARD_ERROR_IA_GW_D</t>
  </si>
  <si>
    <t>资源域_性能_行业网关N31性能指标11_天</t>
  </si>
  <si>
    <t>资源域_性能_行业网关N31性能指标11_天
老表名：ISMG_HY_PERFORMANCE_DAY</t>
  </si>
  <si>
    <t>资源域_性能_行业网关N31性能指标11_小时</t>
  </si>
  <si>
    <t>资源域_性能_行业网关N31性能指标11_小时
老表名：ISMG_HY_PERFORMANCE_HOUR</t>
  </si>
  <si>
    <t>资源域_性能_行业网关N31性能指标12_天</t>
  </si>
  <si>
    <t>资源域_性能_行业网关N31性能指标12_天
老表名：ISMG_HY_RS_PERFORMANCE_DAY</t>
  </si>
  <si>
    <t>资源域_性能_行业网关N31性能指标12_小时</t>
  </si>
  <si>
    <t>资源域_性能_行业网关N31性能指标12_小时
老表名：ISMG_HY_RS_PERFORMANCE_HOUR</t>
  </si>
  <si>
    <t>资源域_性能_行业网关N31性能指标14_天</t>
  </si>
  <si>
    <t>资源域_性能_行业网关N31性能指标14_天
老表名：ISMG_HYRT_ZXIMGW_IA_DAY</t>
  </si>
  <si>
    <t>资源域_性能_行业网关N31性能指标14_小时</t>
  </si>
  <si>
    <t>资源域_性能_行业网关N31性能指标14_小时
老表名：ISMG_HYRT_ZXIMGW_IA_HOUR</t>
  </si>
  <si>
    <t>资源域_性能_华为LTE性能_MME_天</t>
  </si>
  <si>
    <t>资源域_性能_华为LTE性能_MME_天
老表名：LTE_MME_FUNCTION_DAY</t>
  </si>
  <si>
    <t>资源域_性能_华为LTE性能_MME_小时</t>
  </si>
  <si>
    <t>资源域_性能_华为LTE性能_MME_小时
老表名：LTE_MME_FUNCTION_HOUR</t>
  </si>
  <si>
    <t>资源域_性能_华为LTE性能_PGW_天</t>
  </si>
  <si>
    <t>资源域_性能_华为LTE性能_PGW_天
老表名：LTE_PGW_FUNCTION_DAY</t>
  </si>
  <si>
    <t>资源域_性能_华为LTE性能_PGW_小时</t>
  </si>
  <si>
    <t>资源域_性能_华为LTE性能_PGW_小时
老表名：LTE_PGW_FUNCTION_HOUR</t>
  </si>
  <si>
    <t>资源域_性能_华为LTE性能_平均负荷_天</t>
  </si>
  <si>
    <t>资源域_性能_华为LTE性能_平均负荷_天
老表名：LTE_SYS_MEANMELOAD_DAY</t>
  </si>
  <si>
    <t>资源域_性能_华为LTE性能_平均负荷_小时</t>
  </si>
  <si>
    <t>资源域_性能_华为LTE性能_平均负荷_小时
老表名：LTE_SYS_MEANMELOAD_HOUR</t>
  </si>
  <si>
    <t>资源域_性能_无线_ENODEB_小时</t>
  </si>
  <si>
    <t>资源域_性能_无线_ENODEB_天</t>
  </si>
  <si>
    <t>资源域_性能_MISC性能指标_天</t>
  </si>
  <si>
    <t>资源域_性能_MISC性能指标_天
老表名：MISCPERFORMANCE_DAY</t>
  </si>
  <si>
    <t>资源域_性能_无线_4G_MR性能统计_子表1_天</t>
  </si>
  <si>
    <t>资源域_性能_无线_PCU_天</t>
  </si>
  <si>
    <t>资源域_性能_无线_BSC_天</t>
  </si>
  <si>
    <t>资源域_性能_无线_2G小区_天</t>
  </si>
  <si>
    <t>资源域_性能_传输_PTN_NNI端口_15分钟</t>
  </si>
  <si>
    <t>资源域_性能_传输_PTN_NNI端口_周</t>
  </si>
  <si>
    <t>资源域_性能_传输_PTN_NNI端口_天</t>
  </si>
  <si>
    <t>资源域_性能_传输_PTN_NNI端口_小时</t>
  </si>
  <si>
    <t>资源域_性能_传输_PTN_NNI端口_月</t>
  </si>
  <si>
    <t>资源域_性能_传输_PTN_UNI端口_15分钟</t>
  </si>
  <si>
    <t>资源域_性能_传输_PTN_UNI端口_周</t>
  </si>
  <si>
    <t>资源域_性能_传输_PTN_UNI端口_天</t>
  </si>
  <si>
    <t>资源域_性能_传输_PTN_UNI端口_小时</t>
  </si>
  <si>
    <t>资源域_性能_传输_PTN_UNI端口_月</t>
  </si>
  <si>
    <t>资源域_性能_传输_PTN_环链_15分钟</t>
  </si>
  <si>
    <t>资源域_性能_传输_PTN_环链_周</t>
  </si>
  <si>
    <t>资源域_性能_传输_PTN_环链_天</t>
  </si>
  <si>
    <t>资源域_性能_传输_PTN_环链_小时</t>
  </si>
  <si>
    <t>资源域_性能_传输_PTN_环链_月</t>
  </si>
  <si>
    <t>资源域_性能_传输_PTN_链路_15分钟</t>
  </si>
  <si>
    <t>资源域_性能_传输_PTN_链路_周</t>
  </si>
  <si>
    <t>资源域_性能_传输_PTN_链路_天</t>
  </si>
  <si>
    <t>资源域_性能_传输_PTN_链路_小时</t>
  </si>
  <si>
    <t>资源域_性能_传输_PTN_链路_月</t>
  </si>
  <si>
    <t>资源域_性能_无线_3G小区_天</t>
  </si>
  <si>
    <t>资源域_性能_无线_3G小区_小时</t>
  </si>
  <si>
    <t>业务域_问题定位_质差对象表_地市_小时</t>
  </si>
  <si>
    <t>资源域_性能_无线_ENODEB_15分钟</t>
  </si>
  <si>
    <t>资源域_性能_LSTP3_5分钟</t>
  </si>
  <si>
    <t>资源域_性能_LSTP3_小时</t>
  </si>
  <si>
    <t>资源域_性能_接口_流量_天</t>
  </si>
  <si>
    <t>资源域_性能_接口_流量_小时</t>
  </si>
  <si>
    <t>资源域_性能_接口_流量_5分钟</t>
  </si>
  <si>
    <t>资源域_性能_DNS性能指标_业务量_15分钟</t>
  </si>
  <si>
    <t>资源域_性能_传输_PON_ONU光功率_天</t>
  </si>
  <si>
    <t>资源域_性能_传输_PON_OLT光功率_天</t>
  </si>
  <si>
    <t>资源域_性能_互联互通网关N31性能指标01_小时</t>
  </si>
  <si>
    <t>资源域_性能_互联互通网关N31性能指标01_天</t>
  </si>
  <si>
    <t>资源域_性能_互联互通网关N31性能指标02_小时</t>
  </si>
  <si>
    <t>资源域_性能_互联互通网关N31性能指标02_天</t>
  </si>
  <si>
    <t>资源域_性能_接入网关N31性能指标01_天</t>
  </si>
  <si>
    <t>资源域_性能_接入网关N31性能指标02_天</t>
  </si>
  <si>
    <t>资源域_性能_接入网关N31性能指标03_天</t>
  </si>
  <si>
    <t>资源域_性能_接入网关N31性能指标03_小时</t>
  </si>
  <si>
    <t>资源域_性能_接入网关N31性能指标04_天</t>
  </si>
  <si>
    <t>资源域_性能_接入网关N31性能指标04_小时</t>
  </si>
  <si>
    <t>资源域_性能_SAEGW_GPRS_话单流量_天</t>
  </si>
  <si>
    <t>资源域_性能_SAEGW_SERVICECODE_话单流量_小时</t>
  </si>
  <si>
    <t>资源域_性能_传输_SDH_天</t>
  </si>
  <si>
    <t>资源域_性能_行业垃圾短信_黑白名单统计报表_小时</t>
  </si>
  <si>
    <t>资源域_性能_行业垃圾短信_黑白名单统计报表_天</t>
  </si>
  <si>
    <t>资源域_性能_行业垃圾短信_数据库统计报表_小时</t>
  </si>
  <si>
    <t>资源域_性能_行业垃圾短信_数据库统计报表_天</t>
  </si>
  <si>
    <t>资源域_性能_行业垃圾短信_接口机统计报表_小时</t>
  </si>
  <si>
    <t>资源域_性能_行业垃圾短信_接口机统计报表_天</t>
  </si>
  <si>
    <t>资源域_性能_行业垃圾短信_监控统计报表_小时</t>
  </si>
  <si>
    <t>资源域_性能_行业垃圾短信_监控统计报表_天</t>
  </si>
  <si>
    <t>资源域_性能_梦网网关N31性能指标01_天</t>
  </si>
  <si>
    <t>资源域_性能_梦网网关N31性能指标02_小时</t>
  </si>
  <si>
    <t>资源域_性能_梦网网关N31性能指标02_天</t>
  </si>
  <si>
    <t>资源域_性能_梦网网关N31性能指标03_小时</t>
  </si>
  <si>
    <t>资源域_性能_梦网网关N31性能指标03_天</t>
  </si>
  <si>
    <t>资源域_性能_梦网网关N31性能指标04_天</t>
  </si>
  <si>
    <t>资源域_性能_梦网网关N31性能指标05_小时</t>
  </si>
  <si>
    <t>资源域_性能_梦网网关N31性能指标05_天</t>
  </si>
  <si>
    <t>资源域_性能_DNS_流量_15分钟</t>
  </si>
  <si>
    <t>资源域_性能_DNS_流量_小时</t>
  </si>
  <si>
    <t>资源域_性能_DNS_流量_天</t>
  </si>
  <si>
    <t>DW_FT_RE_ST_DNS_TRAFFIC_D</t>
  </si>
  <si>
    <t>中文字段名</t>
  </si>
  <si>
    <t>英文字段名</t>
  </si>
  <si>
    <t>字段类型</t>
  </si>
  <si>
    <t>字段描述</t>
  </si>
  <si>
    <t>算法描述</t>
  </si>
  <si>
    <t>统计开始时间</t>
  </si>
  <si>
    <t>ORG_TIME</t>
  </si>
  <si>
    <t>date</t>
  </si>
  <si>
    <t>统计结束时间</t>
  </si>
  <si>
    <t>END_TIME</t>
  </si>
  <si>
    <t>DNS服务器IP</t>
  </si>
  <si>
    <t>SERVICE_IP</t>
  </si>
  <si>
    <t>varchar2(64)</t>
  </si>
  <si>
    <t>用户解析成功数</t>
  </si>
  <si>
    <t>USER_CHECK_SUC_NUM</t>
  </si>
  <si>
    <t>integer</t>
  </si>
  <si>
    <t>总数-用户原因失败数-系统原因失败数
【单位】：次</t>
  </si>
  <si>
    <t>系统解析成功数</t>
  </si>
  <si>
    <t>SYS_CHECK_SUC_NUM</t>
  </si>
  <si>
    <t>总数-系统原因失败数
【单位】：次</t>
  </si>
  <si>
    <t>失败数</t>
  </si>
  <si>
    <t>FAIL_NUM</t>
  </si>
  <si>
    <t>系统原因失败数
【单位】：次</t>
  </si>
  <si>
    <t>递归请求查询数</t>
  </si>
  <si>
    <t>RECURS_REQ_CHECK_NUM</t>
  </si>
  <si>
    <t>递归请求查询数
【单位】：次</t>
  </si>
  <si>
    <t>非递归查询数</t>
  </si>
  <si>
    <t>NORECURS_REQ_CHECK_NUM</t>
  </si>
  <si>
    <t>非递归查询数
【单位】：次</t>
  </si>
  <si>
    <t>总请求数</t>
  </si>
  <si>
    <t>ALL_REQ_NUM</t>
  </si>
  <si>
    <t>总请求数
【单位】：次</t>
  </si>
  <si>
    <t>系统解析成功率(%)</t>
  </si>
  <si>
    <t>SYS_CHECK_SUC_RATE</t>
  </si>
  <si>
    <t>number</t>
  </si>
  <si>
    <t xml:space="preserve">系统解析成功数/总数*100% </t>
  </si>
  <si>
    <t>sum(SYS_CHECK_SUC_NUM)/sum(ALL_REQ_NUM)</t>
  </si>
  <si>
    <t>用户请求解析成功率(%)</t>
  </si>
  <si>
    <t>USER_CHECK_SUC_RATE</t>
  </si>
  <si>
    <t xml:space="preserve">用户解析成功数/总数*100% </t>
  </si>
  <si>
    <t>sum(USER_CHECK_SUC_NUM)/sum(ALL_REQ_NUM)</t>
  </si>
  <si>
    <t>DW_FT_RE_ST_DNS_TRAFFIC_H</t>
  </si>
  <si>
    <t>DW_FT_RE_ST_DNS_TRAFFIC_15M</t>
  </si>
  <si>
    <t>DW_FT_RE_ST_MWWG_N31_05_D</t>
  </si>
  <si>
    <t>类型</t>
  </si>
  <si>
    <t>NETYPE</t>
  </si>
  <si>
    <t>varchar2(20)</t>
  </si>
  <si>
    <t>NODEID</t>
  </si>
  <si>
    <t>版本</t>
  </si>
  <si>
    <t>VER</t>
  </si>
  <si>
    <t>网关名称</t>
  </si>
  <si>
    <t>GW_CODE</t>
  </si>
  <si>
    <t>起始时间</t>
  </si>
  <si>
    <t>START_TIME</t>
  </si>
  <si>
    <t>结束时间</t>
  </si>
  <si>
    <t>发送mt前转总数</t>
  </si>
  <si>
    <t>MT_FWD_NUM</t>
  </si>
  <si>
    <t>number(16)</t>
  </si>
  <si>
    <t>发送mt前转成功数</t>
  </si>
  <si>
    <t>MT_FWD_SUC_NUM</t>
  </si>
  <si>
    <t>发送mt前转失败数</t>
  </si>
  <si>
    <t>MT_FWD_FAIL_NUM</t>
  </si>
  <si>
    <t>发送mt前转成功率(%)</t>
  </si>
  <si>
    <t>MT_FWD_SUC_RATIO</t>
  </si>
  <si>
    <t>number(16,2)</t>
  </si>
  <si>
    <t>发送mo前转总数</t>
  </si>
  <si>
    <t>MO_FWD_NUM</t>
  </si>
  <si>
    <t>发送mo前转成功数</t>
  </si>
  <si>
    <t>MO_FWD_SUC_NUM</t>
  </si>
  <si>
    <t>发送mo前转失败数</t>
  </si>
  <si>
    <t>MO_FWD_FAIL_NUM</t>
  </si>
  <si>
    <t>发送mo前转成功率(%)</t>
  </si>
  <si>
    <t>MO_FWD_SUC_RATIO</t>
  </si>
  <si>
    <t>接收mt前转总数</t>
  </si>
  <si>
    <t>RCV_MT_FWD_NUM</t>
  </si>
  <si>
    <t>接收mt前转成功数</t>
  </si>
  <si>
    <t>RCV_MT_FWD_SUC_NUM</t>
  </si>
  <si>
    <t>接收mt前转失败数</t>
  </si>
  <si>
    <t>RCV_MT_FWD_FAIL_NUM</t>
  </si>
  <si>
    <t>接收mt前转成功率(%)</t>
  </si>
  <si>
    <t>RCV_MT_FWD_SUC_RATIO</t>
  </si>
  <si>
    <t>接收mo前转总数</t>
  </si>
  <si>
    <t>RCV_MO_FWD_NUM</t>
  </si>
  <si>
    <t>接收mo前转成功数</t>
  </si>
  <si>
    <t>RCV_MO_FWD_SUC_NUM</t>
  </si>
  <si>
    <t>接收mo前转失败数</t>
  </si>
  <si>
    <t>RCV_MO_FWD_FAIL_NUM</t>
  </si>
  <si>
    <t>接收mo前转成功率(%)</t>
  </si>
  <si>
    <t>RCV_MO_FWD_SUC_RATIO</t>
  </si>
  <si>
    <t>DW_FT_RE_ST_MWWG_N31_05_H</t>
  </si>
  <si>
    <t>DW_FT_RE_ST_MWWG_N31_04_D</t>
  </si>
  <si>
    <t>smsc动作</t>
  </si>
  <si>
    <t>SMSC_MOTION</t>
  </si>
  <si>
    <t>nvarchar2(40)</t>
  </si>
  <si>
    <t>错误代码</t>
  </si>
  <si>
    <t>ERR_CODE</t>
  </si>
  <si>
    <t>错误总数</t>
  </si>
  <si>
    <t>ERR_NUM</t>
  </si>
  <si>
    <t>DW_FT_RE_ST_MWWG_N31_03_D</t>
  </si>
  <si>
    <t>开始时间</t>
  </si>
  <si>
    <t>短信中心编号</t>
  </si>
  <si>
    <t>SMSC_ID</t>
  </si>
  <si>
    <t>接收mo总数</t>
  </si>
  <si>
    <t>MO_RECV_NUM</t>
  </si>
  <si>
    <t>mo接收成功数</t>
  </si>
  <si>
    <t>MO_RECV_SUC_NUM</t>
  </si>
  <si>
    <t>mo接受失败数</t>
  </si>
  <si>
    <t>MO_RECV_FAIL_NUM</t>
  </si>
  <si>
    <t>mo接收成功率(%)</t>
  </si>
  <si>
    <t>MO_RECV_SUC_RATIO</t>
  </si>
  <si>
    <t>mt下发总数</t>
  </si>
  <si>
    <t>MT_SEND_NUM</t>
  </si>
  <si>
    <t>mt下发成功数</t>
  </si>
  <si>
    <t>MT_SEND_SUC_NUM</t>
  </si>
  <si>
    <t>mt下发失败数</t>
  </si>
  <si>
    <t>MT_SEND_FAIL_NUM</t>
  </si>
  <si>
    <t>mt下发成功率(%)</t>
  </si>
  <si>
    <t>MT_SEND_SUC_RATIO</t>
  </si>
  <si>
    <t>短信中心返回状态报告总数</t>
  </si>
  <si>
    <t>SMSC_RETN_STATE_NUM</t>
  </si>
  <si>
    <t>短信中心返回成功状态报告总数</t>
  </si>
  <si>
    <t>SMSC_RETN_STATE_SUC_NUM</t>
  </si>
  <si>
    <t>短信中心返回失败状态报告总数</t>
  </si>
  <si>
    <t>SMSC_RETN_STATE_FAIL_NUM</t>
  </si>
  <si>
    <t>短信中心下发mt最终成功率</t>
  </si>
  <si>
    <t>SMSC_SEND_SUC_RATIO</t>
  </si>
  <si>
    <t>DW_FT_RE_ST_MWWG_N31_03_H</t>
  </si>
  <si>
    <t>DW_FT_RE_ST_MWWG_N31_02_D</t>
  </si>
  <si>
    <t>sp企业名称</t>
  </si>
  <si>
    <t>SP_NAME</t>
  </si>
  <si>
    <t>sp企业代码</t>
  </si>
  <si>
    <t>SP_CODE</t>
  </si>
  <si>
    <t>sp服务代码</t>
  </si>
  <si>
    <t>SP_SERV_CODE</t>
  </si>
  <si>
    <t>sp接入地</t>
  </si>
  <si>
    <t>SP_ACCESS_ADDR</t>
  </si>
  <si>
    <t>梦网网关向sp转发mo总数</t>
  </si>
  <si>
    <t>CDGW_SEND_SP_MO_NUM</t>
  </si>
  <si>
    <t>梦网网关向sp转发mo成功总数</t>
  </si>
  <si>
    <t>CDGW_SEND_SP_MO_SUC_NUM</t>
  </si>
  <si>
    <t>梦网网关向sp转发mo失败总数</t>
  </si>
  <si>
    <t>CDGW_SEND_SP_MO_FAIL_NUM</t>
  </si>
  <si>
    <t>梦网网关向sp转发mo成功率</t>
  </si>
  <si>
    <t>CDGW_SEND_SP_MO_SUC_UTIL</t>
  </si>
  <si>
    <t>sp向梦网网关发送mt总数</t>
  </si>
  <si>
    <t>SP_SEND_CDGW_MT_NUM</t>
  </si>
  <si>
    <t>梦网网关向sp返回成功应答总数</t>
  </si>
  <si>
    <t>CDGW_RET_SP_RESP_SUC_NUM</t>
  </si>
  <si>
    <t>梦网网关向sp返回失败应答总数</t>
  </si>
  <si>
    <t>CDGW_RET_SP_RESP_FAIL_NUM</t>
  </si>
  <si>
    <t>sp提交mt成功率</t>
  </si>
  <si>
    <t>SP_COMM_MT_SUC_UTIL</t>
  </si>
  <si>
    <t>梦网网关向sp转发状态报告总数</t>
  </si>
  <si>
    <t>CDGW_TRANS_SP_STATE_NUM</t>
  </si>
  <si>
    <t>梦网网关向sp转发成功状态报告总数</t>
  </si>
  <si>
    <t>ISMG_TRANS_SP_SUCC_STATE_NUM</t>
  </si>
  <si>
    <t>梦网网关向sp转发失败状态报告总数</t>
  </si>
  <si>
    <t>ISMG_TRANS_SP_FAIL_STATE_NUM</t>
  </si>
  <si>
    <t>mt状态报告返回率</t>
  </si>
  <si>
    <t>MT_STATE_RTN_RATIO</t>
  </si>
  <si>
    <t>mt最终成功率</t>
  </si>
  <si>
    <t>MT_SUCC_RATIO</t>
  </si>
  <si>
    <t>DW_FT_RE_ST_MWWG_N31_02_H</t>
  </si>
  <si>
    <t>DW_FT_RE_ST_MWWG_N31_01_D</t>
  </si>
  <si>
    <t>发送bhsm值</t>
  </si>
  <si>
    <t>SEND_BHSM_VALUE</t>
  </si>
  <si>
    <t>接收bhsm值</t>
  </si>
  <si>
    <t>RECV_BHSM_VALUE</t>
  </si>
  <si>
    <t>系统峰值</t>
  </si>
  <si>
    <t>SYS_PEAK_FLUX</t>
  </si>
  <si>
    <t>整型结束时间</t>
  </si>
  <si>
    <t>STOP_TIME_INT</t>
  </si>
  <si>
    <t>DW_FT_RE_ST_HYLJDX_MONITOR_D</t>
  </si>
  <si>
    <t>自增字段</t>
  </si>
  <si>
    <t>RECORD_ID</t>
  </si>
  <si>
    <t>number(18)</t>
  </si>
  <si>
    <t>局号</t>
  </si>
  <si>
    <t>INT_ID</t>
  </si>
  <si>
    <t>信息描述</t>
  </si>
  <si>
    <t>IDDESC</t>
  </si>
  <si>
    <t>varchar2(50)</t>
  </si>
  <si>
    <t>测量起始时间点</t>
  </si>
  <si>
    <t>V_SCAN_START_TIME</t>
  </si>
  <si>
    <t>测量终止时间点</t>
  </si>
  <si>
    <t>V_SCAN_STOP_TIME</t>
  </si>
  <si>
    <t>收到的mo短信数</t>
  </si>
  <si>
    <t>MO_NUM</t>
  </si>
  <si>
    <t>收到的ao短信数</t>
  </si>
  <si>
    <t>AO_NUM</t>
  </si>
  <si>
    <t>收到的mt短信数</t>
  </si>
  <si>
    <t>MTFWD_NUM</t>
  </si>
  <si>
    <t>违反流量规则可疑门限的用户个数</t>
  </si>
  <si>
    <t>FLUX_SUSP_NUM</t>
  </si>
  <si>
    <t>触发流量规则拦截门限的用户个数</t>
  </si>
  <si>
    <t>FLUX_BLOCK_NUM</t>
  </si>
  <si>
    <t>违反流量规则黑名单门限的用户个数</t>
  </si>
  <si>
    <t>FLUX_BLACK_NUM</t>
  </si>
  <si>
    <t>违反关键字规则可疑门限的用户个数</t>
  </si>
  <si>
    <t>KEY_SUSP_NUM</t>
  </si>
  <si>
    <t>触发关键字规则拦截门限的用户个数</t>
  </si>
  <si>
    <t>KEY_BLOCK_NUM</t>
  </si>
  <si>
    <t>违反关键字规则黑名单门限的用户个数</t>
  </si>
  <si>
    <t>KEY_BLACK_NUM</t>
  </si>
  <si>
    <t>监控处理机添加黑名单的次数</t>
  </si>
  <si>
    <t>BLACK_USER_NUM</t>
  </si>
  <si>
    <t>拦截短信总数</t>
  </si>
  <si>
    <t>TOTAL_BLOCK_NUM</t>
  </si>
  <si>
    <t>流量规则拦截短信数</t>
  </si>
  <si>
    <t>FLUX_RULE_BLOCK_NUM</t>
  </si>
  <si>
    <t>关键字规则拦截短信数</t>
  </si>
  <si>
    <t>KEYWORD_RULE_BLOCK_NUM</t>
  </si>
  <si>
    <t>黑名单规则拦截短信数</t>
  </si>
  <si>
    <t>BLACK_RULE_BLOCK_NUM</t>
  </si>
  <si>
    <t>白名单规则放行短信数</t>
  </si>
  <si>
    <t>WHITE_RULE_PASS_NUM</t>
  </si>
  <si>
    <t>查询黑白名单超时次数</t>
  </si>
  <si>
    <t>AA_BW_OVERTIME_NUM</t>
  </si>
  <si>
    <t>查询黑白名单失败次数</t>
  </si>
  <si>
    <t>AA_BW_FAIL_NUM</t>
  </si>
  <si>
    <t>二次监控处理机处理用户数</t>
  </si>
  <si>
    <t>SM_PROC_USER_NUM</t>
  </si>
  <si>
    <t>DW_FT_RE_ST_HYLJDX_MONITOR_H</t>
  </si>
  <si>
    <t>DW_FT_RE_ST_HYLJDX_IF_MACH_D</t>
  </si>
  <si>
    <t>测量起始时间</t>
  </si>
  <si>
    <t>测量结束时间</t>
  </si>
  <si>
    <t>接口机至监控处理机消息秒峰值（全局）</t>
  </si>
  <si>
    <t>MAX_GATEWAY_SEND</t>
  </si>
  <si>
    <t>number(12)</t>
  </si>
  <si>
    <t>接收短信鉴权请求数</t>
  </si>
  <si>
    <t>REC_MONI_REQ_NUM</t>
  </si>
  <si>
    <t>发送短信鉴权响应数</t>
  </si>
  <si>
    <t>MAX_SEND_MONI_REQ</t>
  </si>
  <si>
    <t>因接口机过负荷直接返回鉴权响应次数</t>
  </si>
  <si>
    <t>OVERFLOW_RSP_NUM</t>
  </si>
  <si>
    <t>向监控处理机路由失败次数</t>
  </si>
  <si>
    <t>AA_ROUTE_FAIL_MUM</t>
  </si>
  <si>
    <t>DW_FT_RE_ST_HYLJDX_IF_MACH_H</t>
  </si>
  <si>
    <t>DW_FT_RE_ST_HYLJDX_DATABASE_D</t>
  </si>
  <si>
    <t>流量违规用户记录入库量</t>
  </si>
  <si>
    <t>FLOW_USER_IN_CNT</t>
  </si>
  <si>
    <t>内容违规用户记录入库量</t>
  </si>
  <si>
    <t>KEYWORD_USER_IN_CNT</t>
  </si>
  <si>
    <t>流量违规消息详单记录入库量</t>
  </si>
  <si>
    <t>FLOW_SM_IN_CNT</t>
  </si>
  <si>
    <t>容违规消息详单记录入库量</t>
  </si>
  <si>
    <t>KEYWORD_SM_IN_CNT</t>
  </si>
  <si>
    <t>拦截消息详单记录入库量</t>
  </si>
  <si>
    <t>BLOCK_SM_IN_CNT</t>
  </si>
  <si>
    <t>单节点流量违规用户记录接收量秒峰值</t>
  </si>
  <si>
    <t>MAX_FLOW_USER_REC_CNT</t>
  </si>
  <si>
    <t>单节点内容违规用户记录接收量秒峰值</t>
  </si>
  <si>
    <t>MAX_KEYWORD_USER_REC_CNT</t>
  </si>
  <si>
    <t>单节点违规消息详单记录接收量秒峰值</t>
  </si>
  <si>
    <t>MAX_SUSP_SM_REC_CNT</t>
  </si>
  <si>
    <t>单节点拦截消息详单记录接收量秒峰值</t>
  </si>
  <si>
    <t>MAX_BLOCK_SM_REC_CNT</t>
  </si>
  <si>
    <t>流量违规消息详单记录丢弃量</t>
  </si>
  <si>
    <t>FLOW_SM_THROW_CNT</t>
  </si>
  <si>
    <t>内容违规消息详单记录丢弃量</t>
  </si>
  <si>
    <t>KEY_SM_THROW_CNT</t>
  </si>
  <si>
    <t>拦截消息详单记录丢弃量</t>
  </si>
  <si>
    <t>BLOCK_SM_THROW_CNT</t>
  </si>
  <si>
    <t>DW_FT_RE_ST_HYLJDX_DATABASE_H</t>
  </si>
  <si>
    <t>DW_FT_RE_ST_HYLJDX_BW_LIST_D</t>
  </si>
  <si>
    <t>黑白名单管理机单节点查消息量秒峰值</t>
  </si>
  <si>
    <t>MAX_BW_QUERY_NUM</t>
  </si>
  <si>
    <t>黑白名单管理机单节点写消息量秒峰值</t>
  </si>
  <si>
    <t>MAX_BW_WRITE_NUM</t>
  </si>
  <si>
    <t>黑白名单管理机单节点读次数</t>
  </si>
  <si>
    <t>SUM_BW_QUERY_NUM</t>
  </si>
  <si>
    <t>黑白名单管理机单节点写次数</t>
  </si>
  <si>
    <t>SUM_BW_WRITE_NUM</t>
  </si>
  <si>
    <t>DW_FT_RE_ST_HYLJDX_BW_LIST_H</t>
  </si>
  <si>
    <t>DW_FT_RE_ST_SDH_D</t>
  </si>
  <si>
    <t>时间</t>
  </si>
  <si>
    <t>STAT_TIME</t>
  </si>
  <si>
    <t>唯一标识</t>
  </si>
  <si>
    <t>DN</t>
  </si>
  <si>
    <t>EMS</t>
  </si>
  <si>
    <t>ManagedElement</t>
  </si>
  <si>
    <t>MANAGEDELEMENT</t>
  </si>
  <si>
    <t>PTP</t>
  </si>
  <si>
    <t>CTP</t>
  </si>
  <si>
    <t>层速率</t>
  </si>
  <si>
    <t>LAYERRATE</t>
  </si>
  <si>
    <t>int</t>
  </si>
  <si>
    <t>layerRate</t>
  </si>
  <si>
    <t>时间粒度</t>
  </si>
  <si>
    <t>GRANULARITY</t>
  </si>
  <si>
    <t>granularity</t>
  </si>
  <si>
    <t>接受时间</t>
  </si>
  <si>
    <t>RETRIEVALTIME</t>
  </si>
  <si>
    <t>retrievalTime</t>
  </si>
  <si>
    <t>输出光功率当前值</t>
  </si>
  <si>
    <t>PMP_TPL</t>
  </si>
  <si>
    <t>来源表PMMEASUREMENTLIST字段中PMP_TPL的value</t>
  </si>
  <si>
    <t>输入光功率当前值</t>
  </si>
  <si>
    <t>PMP_RPL</t>
  </si>
  <si>
    <t>来源表PMMEASUREMENTLIST字段中PMP_RPL的value</t>
  </si>
  <si>
    <t>DW_FT_RE_ST_SAEGW_SRVCODE_H</t>
  </si>
  <si>
    <t>日期</t>
  </si>
  <si>
    <t>网元名称</t>
  </si>
  <si>
    <t>NE_NAME</t>
  </si>
  <si>
    <t>service code</t>
  </si>
  <si>
    <t>SERVICE_CODE</t>
  </si>
  <si>
    <t>话单量</t>
  </si>
  <si>
    <t>BILLED_NUM</t>
  </si>
  <si>
    <t>流量M</t>
  </si>
  <si>
    <t>FLOW</t>
  </si>
  <si>
    <t>单位：MB</t>
  </si>
  <si>
    <t>DW_FT_RE_ST_SAEGW_GPRS_D</t>
  </si>
  <si>
    <t>DW_FT_RE_ST_JRWG_N31_04_H</t>
  </si>
  <si>
    <t>nvarchar2(16)</t>
  </si>
  <si>
    <t>mo接受总数</t>
  </si>
  <si>
    <t>mo接受成功数</t>
  </si>
  <si>
    <t>mo接受成功率(%)</t>
  </si>
  <si>
    <t>SMSC_RTN_STATE_SUC_NUM</t>
  </si>
  <si>
    <t>SMSC_RTN_STATE_FAIL_NUM</t>
  </si>
  <si>
    <t>DW_FT_RE_ST_JRWG_N31_04_D</t>
  </si>
  <si>
    <t>DW_FT_RE_ST_JRWG_N31_03_H</t>
  </si>
  <si>
    <t>varchar2(16)</t>
  </si>
  <si>
    <t>接入网关向sp转发mo总数</t>
  </si>
  <si>
    <t>接入网关向sp转发mo成功总数</t>
  </si>
  <si>
    <t>接入网关向sp转发mo失败总数</t>
  </si>
  <si>
    <t>接入网关向sp转发mo成功率</t>
  </si>
  <si>
    <t>sp向接入网关发送mt总数</t>
  </si>
  <si>
    <t>接入网关向sp返回成功应答总数</t>
  </si>
  <si>
    <t>接入网关向sp返回失败应答总数</t>
  </si>
  <si>
    <t>接入网关向sp转发状态报告总数</t>
  </si>
  <si>
    <t>接入网关向sp转发成功状态报告总数</t>
  </si>
  <si>
    <t>接入网关向sp转发失败状态报告总数</t>
  </si>
  <si>
    <t>DW_FT_RE_ST_JRWG_N31_03_D</t>
  </si>
  <si>
    <t>DW_FT_RE_ST_JRWG_N31_02_D</t>
  </si>
  <si>
    <t>DW_FT_RE_ST_JRWG_N31_01_D</t>
  </si>
  <si>
    <t xml:space="preserve">整型结束时间  </t>
  </si>
  <si>
    <t>DW_FT_RE_ST_HLHTWG_02_D</t>
  </si>
  <si>
    <t>设备id</t>
  </si>
  <si>
    <t>运营商</t>
  </si>
  <si>
    <t>TELE_ID</t>
  </si>
  <si>
    <t>送往运营商的短信尝试提交总条数</t>
  </si>
  <si>
    <t>TO_SM_SUBMIT_NUM</t>
  </si>
  <si>
    <t>送往运营商的短信成功提交总条数</t>
  </si>
  <si>
    <t>TO_SM_SUBMIT_SUC_NUM</t>
  </si>
  <si>
    <t>送往运营商的短信提交成功率</t>
  </si>
  <si>
    <t>TO_SM_SUBMIT_SUC_UTIL</t>
  </si>
  <si>
    <t>运营商返回状态报告总数</t>
  </si>
  <si>
    <t>RETN_STATE_NUM</t>
  </si>
  <si>
    <t>运营商返回成功状态报告总数</t>
  </si>
  <si>
    <t>RETN_STATE_SUC_NUM</t>
  </si>
  <si>
    <t>送往运营商短信发送成功率</t>
  </si>
  <si>
    <t>RETN_STATE_SUC_UTIL</t>
  </si>
  <si>
    <t>运营商送来短信尝试提交总条数</t>
  </si>
  <si>
    <t>SM_SUBMIT_NUM</t>
  </si>
  <si>
    <t>运营商送来短信成功提交总条数</t>
  </si>
  <si>
    <t>SM_SUBMIT_SUC_NUM</t>
  </si>
  <si>
    <t>运营商送来短信提交成功率</t>
  </si>
  <si>
    <t>SM_SUBMIT_SUC_UTIL</t>
  </si>
  <si>
    <t>移动返回运营商状态报告总数</t>
  </si>
  <si>
    <t>TO_RETN_STATE_NUM</t>
  </si>
  <si>
    <t>移动返回运营商成功状态报告总数</t>
  </si>
  <si>
    <t>TO_RETN_STATE_SUC_NUM</t>
  </si>
  <si>
    <t>运营商送来短信发送成功率</t>
  </si>
  <si>
    <t>SM_SEND_SUC_UTIL</t>
  </si>
  <si>
    <t>DW_FT_RE_ST_HLHTWG_02_H</t>
  </si>
  <si>
    <t>DW_FT_RE_ST_HLHTWG_01_D</t>
  </si>
  <si>
    <t>网元类型</t>
  </si>
  <si>
    <t>运营商名称</t>
  </si>
  <si>
    <t>OPERATOR_NAME</t>
  </si>
  <si>
    <t>短信中心id</t>
  </si>
  <si>
    <t>SMC_ID</t>
  </si>
  <si>
    <t>发端网络网关接收发端用户提交的短消息的条数(ht040)</t>
  </si>
  <si>
    <t>INTER_GW_REC_SUBMIT_NUM</t>
  </si>
  <si>
    <t>网络发送短消息的次数(ht050)</t>
  </si>
  <si>
    <t>INTER_GW_FWD_NUM_2</t>
  </si>
  <si>
    <t>网络发送短消息的条数(ht060)</t>
  </si>
  <si>
    <t>INTER_GW_FWD_NUM_1</t>
  </si>
  <si>
    <t>短信互联网关成功转发短消息的次数(ht070)</t>
  </si>
  <si>
    <t>INTER_GW_FWD_SUCC_NUM_2</t>
  </si>
  <si>
    <t>短信互联网关成功转发短消息的条数(ht080)</t>
  </si>
  <si>
    <t>INTER_GW_FWD_SUCC_NUM_1</t>
  </si>
  <si>
    <t>发端网络短消息发送成功率(ht060/ht040)</t>
  </si>
  <si>
    <t>SOURCE_NET_SMS_SEND_SUCC_RATIO</t>
  </si>
  <si>
    <t>网间短消息转发成功率（ht080/ht060）</t>
  </si>
  <si>
    <t>INTER_GW_FWD_SUCC_RATIO_1</t>
  </si>
  <si>
    <t>互联网关发送提交成功率(ht070/ht050)</t>
  </si>
  <si>
    <t>INTER_GW_SUBMIT_SUCC_RATIO</t>
  </si>
  <si>
    <t>短信互联网关收到成功状态报告数(ht090)</t>
  </si>
  <si>
    <t>INTER_GW_REC_SUCC_RPT_NUM</t>
  </si>
  <si>
    <t>短消息发送成功率(ht090/ht040)</t>
  </si>
  <si>
    <t>INTER_SMS_SEND_SUCC_RATIO</t>
  </si>
  <si>
    <t>网络间短消息转发效率(ht080/ht050)</t>
  </si>
  <si>
    <t>INTER_SMS_FWD_RATE</t>
  </si>
  <si>
    <t>用户短消息发送成功率(ht090/ht010)</t>
  </si>
  <si>
    <t>USER_INTER_SMS_SEND_SUCC_RATIO</t>
  </si>
  <si>
    <t>短信互联网关(收端网络网关）发送的状态报告的条数(hr010)</t>
  </si>
  <si>
    <t>INTER_GW_SEND_RPT_NUM</t>
  </si>
  <si>
    <t>短信互联网关(收端网络网关）发送的成功的状态报告的条数(hr020)</t>
  </si>
  <si>
    <t>INTER_GW_SEND_SUCC_RPT_NUM</t>
  </si>
  <si>
    <t>短信互联网关接收短消息的次数(hr030)</t>
  </si>
  <si>
    <t>INTER_GW_REC_FWD_SMS_NUM_2</t>
  </si>
  <si>
    <t>短信互联网关接收短消息的条数(hr040)</t>
  </si>
  <si>
    <t>INTER_GW_REC_FWD_SMS_NUM_1</t>
  </si>
  <si>
    <t>收端网络短消息及状态报告转发成功率（hr020/hr040）</t>
  </si>
  <si>
    <t>DEST_NET_SMS_RPT_FWD_SUCC_RATI</t>
  </si>
  <si>
    <t>短信中心成功接收短消息的次数(hr050)</t>
  </si>
  <si>
    <t>INTER_GW_REC_SUCC_FWD_SMS_NUM2</t>
  </si>
  <si>
    <t>短信中心成功接收短消息的条数(hr060)</t>
  </si>
  <si>
    <t>INTER_GW_REC_SUCC_FWD_SMS_NUM1</t>
  </si>
  <si>
    <t>网络间状态报告转发成功率(hr060/hr010)</t>
  </si>
  <si>
    <t>INTER_GW_OUT_FWD_RPT_SUCC_RATI</t>
  </si>
  <si>
    <t>短信中心成功接收到短信互联网关提交的短信次数(hr070)</t>
  </si>
  <si>
    <t>SMC_SUCC_REC_INTER_GW_FWD_SMS2</t>
  </si>
  <si>
    <t>短信中心成功接收到短信互联网关提交的短信条数(hr080)</t>
  </si>
  <si>
    <t>SMC_SUCC_REC_INTER_GW_FWD_SMS1</t>
  </si>
  <si>
    <t>短信中心成功发送给用户的短信总条数(hr110)</t>
  </si>
  <si>
    <t>USER_DELV_SUCC_NUM</t>
  </si>
  <si>
    <t>短信中心接收成功率(hr110/hr100)</t>
  </si>
  <si>
    <t>SMC_DELV_SUCC_RATIO</t>
  </si>
  <si>
    <t>DW_FT_RE_ST_HLHTWG_01_H</t>
  </si>
  <si>
    <t>DW_FT_RE_ST_PON_OLT_OMD_D</t>
  </si>
  <si>
    <t>资源域_性能_传输_PON_OLT光模块_天</t>
  </si>
  <si>
    <t>厂商</t>
  </si>
  <si>
    <t>VENDOR</t>
  </si>
  <si>
    <t>OLT IP</t>
  </si>
  <si>
    <t>OLTIP</t>
  </si>
  <si>
    <t>发送光功率</t>
  </si>
  <si>
    <t>TXPOWER</t>
  </si>
  <si>
    <t>接收光功率</t>
  </si>
  <si>
    <t>RXPOWER</t>
  </si>
  <si>
    <t>DW_FT_RE_ST_PON_ONU_OMD_D</t>
  </si>
  <si>
    <t>资源域_性能_传输_PON_ONU光模块_天</t>
  </si>
  <si>
    <t>ONU IP</t>
  </si>
  <si>
    <t>ONUIP</t>
  </si>
  <si>
    <t>所属OLT IP</t>
  </si>
  <si>
    <t>PON ID</t>
  </si>
  <si>
    <t>PONID</t>
  </si>
  <si>
    <t>ONU ID</t>
  </si>
  <si>
    <t>ONUID</t>
  </si>
  <si>
    <t>DW_FT_RE_ST_DNS_BUSINESS_15M</t>
  </si>
  <si>
    <t>DNSPA01</t>
  </si>
  <si>
    <t>DNSPA02</t>
  </si>
  <si>
    <t>DNSPA03</t>
  </si>
  <si>
    <t>varchar2(128)</t>
  </si>
  <si>
    <t>DNSPA04</t>
  </si>
  <si>
    <t>【单位】：次</t>
  </si>
  <si>
    <t>DNSPA05</t>
  </si>
  <si>
    <t>DNSPA06</t>
  </si>
  <si>
    <t>DNSPA07</t>
  </si>
  <si>
    <t>DNSPA08</t>
  </si>
  <si>
    <t>DNSPA09</t>
  </si>
  <si>
    <t>查询频率(次/秒)</t>
  </si>
  <si>
    <t>DNSPA10</t>
  </si>
  <si>
    <t>【单位】：次/秒</t>
  </si>
  <si>
    <t>DNSPA11</t>
  </si>
  <si>
    <t>【单位】：%</t>
  </si>
  <si>
    <t>DNSPA12</t>
  </si>
  <si>
    <t>解析平均时延</t>
  </si>
  <si>
    <t>DNSPA13</t>
  </si>
  <si>
    <t>【单位】：ms</t>
  </si>
  <si>
    <t>OBJECTID</t>
  </si>
  <si>
    <t>DW_FT_RE_ST_INTERFACE_5M</t>
  </si>
  <si>
    <t>UUID</t>
  </si>
  <si>
    <t>设备UUID</t>
  </si>
  <si>
    <t>DEVICE_UUID</t>
  </si>
  <si>
    <t>时间戳</t>
  </si>
  <si>
    <t>TIME_STAMP</t>
  </si>
  <si>
    <t>接口流出利用率</t>
  </si>
  <si>
    <t>IF_OUT_UTILITY</t>
  </si>
  <si>
    <t>接口流入丢包率</t>
  </si>
  <si>
    <t>IF_IN_DISCARDS</t>
  </si>
  <si>
    <t>接口流入未知协议率</t>
  </si>
  <si>
    <t>IF_IN_UNKOWN_PT</t>
  </si>
  <si>
    <t>接口流出速率</t>
  </si>
  <si>
    <t>IF_OUT_TRAFFIC</t>
  </si>
  <si>
    <t>接口流出非单波比率</t>
  </si>
  <si>
    <t>IF_OUT_NUCAST</t>
  </si>
  <si>
    <t>接口流出单波比率</t>
  </si>
  <si>
    <t>IF_OUT_UCAST</t>
  </si>
  <si>
    <t>接口流入速率</t>
  </si>
  <si>
    <t>IF_IN_TRAFFIC</t>
  </si>
  <si>
    <t>接口流入错包率</t>
  </si>
  <si>
    <t>IF_IN_ERROR</t>
  </si>
  <si>
    <t>接口流出丢包率</t>
  </si>
  <si>
    <t>IF_OUT_DISCARDS</t>
  </si>
  <si>
    <t>接口流入非单波比率</t>
  </si>
  <si>
    <t>IF_IN_NUCAST</t>
  </si>
  <si>
    <t>接口流入单波比率</t>
  </si>
  <si>
    <t>IF_IN_UCAST</t>
  </si>
  <si>
    <t>接口流出错包率</t>
  </si>
  <si>
    <t>IF_OUT_ERROR</t>
  </si>
  <si>
    <t>接口流入利用率</t>
  </si>
  <si>
    <t>IF_IN_UTILITY</t>
  </si>
  <si>
    <t>流出错误包数</t>
  </si>
  <si>
    <t>OUT_ERROR_PACKAGE</t>
  </si>
  <si>
    <t>流入错误包数</t>
  </si>
  <si>
    <t>IN_ERROR_PACKAGE</t>
  </si>
  <si>
    <t>接口每秒流出包流量</t>
  </si>
  <si>
    <t>IF_OUT_PPS</t>
  </si>
  <si>
    <t>接口每秒流入包流量</t>
  </si>
  <si>
    <t>IF_IN_PPS</t>
  </si>
  <si>
    <t>接口流入字节数</t>
  </si>
  <si>
    <t>IF_IN_BYTES</t>
  </si>
  <si>
    <t>接口流出字节数</t>
  </si>
  <si>
    <t>IF_OUT_BYTES</t>
  </si>
  <si>
    <t>in_bytes_ontime</t>
  </si>
  <si>
    <t>IN_BYTES_ONTIME</t>
  </si>
  <si>
    <t>out_bytes_ontime</t>
  </si>
  <si>
    <t>OUT_BYTES_ONTIME</t>
  </si>
  <si>
    <t>流入丢包数</t>
  </si>
  <si>
    <t>IN_DISCARDS_PACKAGE</t>
  </si>
  <si>
    <t>流出丢包数</t>
  </si>
  <si>
    <t>OUT_DISCARDS_PACKAGE</t>
  </si>
  <si>
    <t>DW_FT_RE_ST_INTERFACE_H</t>
  </si>
  <si>
    <t>接口流出利用率（最大）</t>
  </si>
  <si>
    <t>MAX_IF_OUT_UTILITY</t>
  </si>
  <si>
    <t>接口流出速率（最大）</t>
  </si>
  <si>
    <t>MAX_IF_OUT_TRAFFIC</t>
  </si>
  <si>
    <t>接口流入速率（最大）</t>
  </si>
  <si>
    <t>MAX_IF_IN_TRAFFIC</t>
  </si>
  <si>
    <t>接口流入利用率（最大）</t>
  </si>
  <si>
    <t>MAX_IF_IN_UTILITY</t>
  </si>
  <si>
    <t>接口流入非单波比率（合计）</t>
  </si>
  <si>
    <t>SUM_IF_IN_NUCAST</t>
  </si>
  <si>
    <t>接口流出非单波比率（合计）</t>
  </si>
  <si>
    <t>SUM_IF_OUT_NUCAST</t>
  </si>
  <si>
    <t>接口流入字节数（合计）</t>
  </si>
  <si>
    <t>SUM_IF_IN_BYTES</t>
  </si>
  <si>
    <t>接口流出字节数（合计）</t>
  </si>
  <si>
    <t>SUM_IF_OUT_BYTES</t>
  </si>
  <si>
    <t>接口流入丢包率（最大）</t>
  </si>
  <si>
    <t>MAX_IF_IN_DISCARDS</t>
  </si>
  <si>
    <t>接口流入错包率（最大）</t>
  </si>
  <si>
    <t>MAX_IF_IN_ERROR</t>
  </si>
  <si>
    <t>接口流出丢包率（最大）</t>
  </si>
  <si>
    <t>MAX_IF_OUT_DISCARDS</t>
  </si>
  <si>
    <t>接口流出错包率（最大）</t>
  </si>
  <si>
    <t>MAX_IF_OUT_ERROR</t>
  </si>
  <si>
    <t>流出错误包数（最大）</t>
  </si>
  <si>
    <t>MAX_OUT_ERROR_PACKAGE</t>
  </si>
  <si>
    <t>流出错误包数（合计）</t>
  </si>
  <si>
    <t>SUM_OUT_ERROR_PACKAGE</t>
  </si>
  <si>
    <t>流入错误包数（最大）</t>
  </si>
  <si>
    <t>MAX_IN_ERROR_PACKAGE</t>
  </si>
  <si>
    <t>流入错误包数（合计）</t>
  </si>
  <si>
    <t>SUM_IN_ERROR_PACKAGE</t>
  </si>
  <si>
    <t>流入丢包数（最大）</t>
  </si>
  <si>
    <t>MAX_IN_DISCARDS_PACKAGE</t>
  </si>
  <si>
    <t>流入丢包数（合计）</t>
  </si>
  <si>
    <t>SUM_IN_DISCARDS_PACKAGE</t>
  </si>
  <si>
    <t>流出丢包数（最大）</t>
  </si>
  <si>
    <t>MAX_OUT_DISCARDS_PACKAGE</t>
  </si>
  <si>
    <t>流出丢包数（合计）</t>
  </si>
  <si>
    <t>SUM_OUT_DISCARDS_PACKAGE</t>
  </si>
  <si>
    <t>接口每秒流出包流量（合计）</t>
  </si>
  <si>
    <t>SUM_IF_OUT_PPS</t>
  </si>
  <si>
    <t>接口每秒流入包流量（合计）</t>
  </si>
  <si>
    <t>SUM_IF_IN_PPS</t>
  </si>
  <si>
    <t>DW_FT_RE_ST_INTERFACE_D</t>
  </si>
  <si>
    <t>DW_FT_RE_ST_LSTP3_H</t>
  </si>
  <si>
    <t>对象唯一标识</t>
  </si>
  <si>
    <t>STP名称</t>
  </si>
  <si>
    <t>STP_NAME</t>
  </si>
  <si>
    <t>"DN"里面"ManagedElement"的值</t>
  </si>
  <si>
    <t>LINK名称</t>
  </si>
  <si>
    <t>LINK_NAME</t>
  </si>
  <si>
    <t>UserLabel</t>
  </si>
  <si>
    <t>SLC</t>
  </si>
  <si>
    <t>MTPLKSLC</t>
  </si>
  <si>
    <t>MtpLkSlc</t>
  </si>
  <si>
    <t>信令种类</t>
  </si>
  <si>
    <t>MTPCLASS</t>
  </si>
  <si>
    <t>MtpClass</t>
  </si>
  <si>
    <t>发送负荷SIO/SIF</t>
  </si>
  <si>
    <t>MTPOCTSENT</t>
  </si>
  <si>
    <t>SIG.MtpOctSent</t>
  </si>
  <si>
    <t>发送负荷MSU数</t>
  </si>
  <si>
    <t>NBRMTPMSUSENT</t>
  </si>
  <si>
    <t>SIG.NbrMtpMsuSent</t>
  </si>
  <si>
    <t>发送负荷的平均负荷</t>
  </si>
  <si>
    <t>MEAN_MTPSENT</t>
  </si>
  <si>
    <t>("发送负荷SIO/SIF"+"发送负荷MSU数"*6)*8/3600/64/1000</t>
  </si>
  <si>
    <t>接收负荷SIO/SIF</t>
  </si>
  <si>
    <t>MTPOCTRECEIVED</t>
  </si>
  <si>
    <t>SIG.MtpOctReceived</t>
  </si>
  <si>
    <t>接收负荷MSU数</t>
  </si>
  <si>
    <t>NBRMTPMSURECEIVED</t>
  </si>
  <si>
    <t>SIG.NbrMtpMsuReceived</t>
  </si>
  <si>
    <t>接收负荷的平均负荷</t>
  </si>
  <si>
    <t>MEAN_MTPRECEIVED</t>
  </si>
  <si>
    <t>("接收负荷SIO/SIF"+"接收负荷MSU数"*6)*8/3600/64/1000</t>
  </si>
  <si>
    <t>总负荷</t>
  </si>
  <si>
    <t>TOTAL_MTP</t>
  </si>
  <si>
    <t>"发送负荷的平均负荷"+"接收负荷的平均负荷"</t>
  </si>
  <si>
    <t>MtpLkUnavailableDuration</t>
  </si>
  <si>
    <t>MTPLKUNAVAILABLEDURATION</t>
  </si>
  <si>
    <t>SIG.MtpLkUnavailableDuration</t>
  </si>
  <si>
    <t>NbrMtpLkUnavailable</t>
  </si>
  <si>
    <t>NBRMTPLKUNAVAILABLE</t>
  </si>
  <si>
    <t>SIG.NbrMtpLkUnavailable</t>
  </si>
  <si>
    <t>MtpSendLoad</t>
  </si>
  <si>
    <t>MTPSENDLOAD</t>
  </si>
  <si>
    <t>MtpReceivedLoad</t>
  </si>
  <si>
    <t>MTPRECEIVEDLOAD</t>
  </si>
  <si>
    <t>NbrMtpLkSumLoad</t>
  </si>
  <si>
    <t>NBRMTPLKSUMLOAD</t>
  </si>
  <si>
    <t>SIG.NbrMtpLkSumLoad</t>
  </si>
  <si>
    <t>NbrMtpMsuReceivedErr</t>
  </si>
  <si>
    <t>NBRMTPMSURECEIVEDERR</t>
  </si>
  <si>
    <t>MtpSlFailFibrBsnr</t>
  </si>
  <si>
    <t>MTPSLFAILFIBRBSNR</t>
  </si>
  <si>
    <t>MtpSlFailAckDelay</t>
  </si>
  <si>
    <t>MTPSLFAILACKDELAY</t>
  </si>
  <si>
    <t>MtpSlFailErrorRate</t>
  </si>
  <si>
    <t>MTPSLFAILERRORRATE</t>
  </si>
  <si>
    <t>MtpSlCongestion</t>
  </si>
  <si>
    <t>MTPSLCONGESTION</t>
  </si>
  <si>
    <t>MtpSlLocalCoTimes</t>
  </si>
  <si>
    <t>MTPSLLOCALCOTIMES</t>
  </si>
  <si>
    <t>MtpSlLocalCbTimes</t>
  </si>
  <si>
    <t>MTPSLLOCALCBTIMES</t>
  </si>
  <si>
    <t>NbrMtpCongestion</t>
  </si>
  <si>
    <t>NBRMTPCONGESTION</t>
  </si>
  <si>
    <t>MtpCongestionDuration</t>
  </si>
  <si>
    <t>MTPCONGESTIONDURATION</t>
  </si>
  <si>
    <t>MtpSlCongestionDiscardMSUS</t>
  </si>
  <si>
    <t>MTPSLCONGESTIONDISCARDMSUS</t>
  </si>
  <si>
    <t>DW_FT_RE_ST_LSTP3_5M</t>
  </si>
  <si>
    <t>varchar2(256)</t>
  </si>
  <si>
    <t>RRC连接平均建立时长</t>
  </si>
  <si>
    <t>SETUPTIMEMEAN</t>
  </si>
  <si>
    <t>RRC.SetupTimeMean</t>
  </si>
  <si>
    <t>RRC连接最大建立时长</t>
  </si>
  <si>
    <t>SETUPTIMEMAX</t>
  </si>
  <si>
    <t>RRC.SetupTimeMax</t>
  </si>
  <si>
    <t>RRC连接平均数</t>
  </si>
  <si>
    <t>CONNMEAN</t>
  </si>
  <si>
    <t>RRC.ConnMean</t>
  </si>
  <si>
    <t>RRC连接最大数</t>
  </si>
  <si>
    <t>CONNMAX</t>
  </si>
  <si>
    <t>RRC.ConnMax</t>
  </si>
  <si>
    <t>RRC连接建立请求次数</t>
  </si>
  <si>
    <t>ATTCONNESTAB</t>
  </si>
  <si>
    <t>RRC.AttConnEstab</t>
  </si>
  <si>
    <t>分原因的RRC连接建立请求次数</t>
  </si>
  <si>
    <t>ATTCONNESTAB_CAUSE</t>
  </si>
  <si>
    <t>RRC.AttConnEstab._Cause</t>
  </si>
  <si>
    <t>分原因的RRC连接建立请求次数_EmergencyCallAttempts</t>
  </si>
  <si>
    <t>ATTCONNESTAB_ECA</t>
  </si>
  <si>
    <t>RRC.AttConnEstab.EmergencyCallAttempts</t>
  </si>
  <si>
    <t>分原因的RRC连接建立请求次数_HighPriorityAccessAttempts</t>
  </si>
  <si>
    <t>ATTCONNESTAB_HPAA</t>
  </si>
  <si>
    <t>RRC.AttConnEstab.HighPriorityAccessAttempts</t>
  </si>
  <si>
    <t>分原因的RRC连接建立请求次数_PageResponsesReceived</t>
  </si>
  <si>
    <t>ATTCONNESTAB_PPR</t>
  </si>
  <si>
    <t>RRC.AttConnEstab.PageResponsesReceived</t>
  </si>
  <si>
    <t>分原因的RRC连接建立请求次数_MobileOriginatedSignalling</t>
  </si>
  <si>
    <t>ATTCONNESTAB_MOS</t>
  </si>
  <si>
    <t>RRC.AttConnEstab.MobileOriginatedSignalling</t>
  </si>
  <si>
    <t>分原因的RRC连接建立请求次数_MobileOriginatedUserBearer</t>
  </si>
  <si>
    <t>ATTCONNESTAB_MOUB</t>
  </si>
  <si>
    <t>RRC.AttConnEstab.MobileOriginatedUserBearer</t>
  </si>
  <si>
    <t>分原因的RRC连接建立请求次数_Other</t>
  </si>
  <si>
    <t>ATTCONNESTAB_OTHER</t>
  </si>
  <si>
    <t>RRC.AttConnEstab.Other</t>
  </si>
  <si>
    <t>RRC连接建立成功次数</t>
  </si>
  <si>
    <t>SUCCCONNESTAB</t>
  </si>
  <si>
    <t>RRC.SuccConnEstab</t>
  </si>
  <si>
    <t>分原因的RRC连接建立成功次数</t>
  </si>
  <si>
    <t>SUCCCONNESTAB_CAUSE</t>
  </si>
  <si>
    <t>RRC.SuccConnEstab._Cause</t>
  </si>
  <si>
    <t>分原因的RRC连接建立成功次数_EmergencyCall</t>
  </si>
  <si>
    <t>SUCCCONNESTAB_EMERGENCYCALL</t>
  </si>
  <si>
    <t>RRC.SuccConnEstab.EmergencyCall</t>
  </si>
  <si>
    <t>分原因的RRC连接建立成功次数_HighPriorityAccess</t>
  </si>
  <si>
    <t>SUCCCONNESTAB_HPA</t>
  </si>
  <si>
    <t>RRC.SuccConnEstab.HighPriorityAccess</t>
  </si>
  <si>
    <t>分原因的RRC连接建立成功次数_PageResponsesReceived</t>
  </si>
  <si>
    <t>SUCCCONNESTAB_PRR</t>
  </si>
  <si>
    <t>RRC.SuccConnEstab.PageResponsesReceived</t>
  </si>
  <si>
    <t>分原因的RRC连接建立成功次数_MobileOriginatedSignalling</t>
  </si>
  <si>
    <t>SUCCCONNESTAB_MOS</t>
  </si>
  <si>
    <t>RRC.SuccConnEstab.MobileOriginatedSignalling</t>
  </si>
  <si>
    <t>分原因的RRC连接建立成功次数_MobileOriginatedUserBearer</t>
  </si>
  <si>
    <t>SUCCCONNESTAB_MOU</t>
  </si>
  <si>
    <t>RRC.SuccConnEstab.MobileOriginatedUserBearer</t>
  </si>
  <si>
    <t>分原因的RRC连接建立成功次数_Other</t>
  </si>
  <si>
    <t>SUCCCONNESTAB_OTHER</t>
  </si>
  <si>
    <t>RRC.SuccConnEstab.Other</t>
  </si>
  <si>
    <t>分原因的RRC连接建立成功次数_DelayTolerantUEAccess</t>
  </si>
  <si>
    <t>SUCCCONNESTAB_DTUEA</t>
  </si>
  <si>
    <t>RRC.SuccConnEstab.DelayTolerantUEAccess</t>
  </si>
  <si>
    <t>RRC连接重建请求次数</t>
  </si>
  <si>
    <t>ATTCONNREESTAB</t>
  </si>
  <si>
    <t>RRC.AttConnReestab</t>
  </si>
  <si>
    <t>分原因的RRC连接重建请求次数</t>
  </si>
  <si>
    <t>ATTCONNREESTAB_CAUSE</t>
  </si>
  <si>
    <t>RRC.AttConnReestab._Cause</t>
  </si>
  <si>
    <t>分原因的RRC连接重建请求次数_ReconfigurationFailure</t>
  </si>
  <si>
    <t>ATTCONNREESTAB_RF</t>
  </si>
  <si>
    <t>RRC.AttConnReestab.ReconfigurationFailure</t>
  </si>
  <si>
    <t>分原因的RRC连接重建请求次数_HandoverFailure</t>
  </si>
  <si>
    <t>ATTCONNREESTAB_HANDOVERFAILURE</t>
  </si>
  <si>
    <t>RRC.AttConnReestab.HandoverFailure</t>
  </si>
  <si>
    <t>分原因的RRC连接重建请求次数_OtherFailure</t>
  </si>
  <si>
    <t>ATTCONNREESTAB_OTHERFAILURE</t>
  </si>
  <si>
    <t>RRC.AttConnReestab.OtherFailure</t>
  </si>
  <si>
    <t>分原因的RRC连接重建请求次数_OtherFailureIntraCell</t>
  </si>
  <si>
    <t>ATTCONNREESTAB_OFIC</t>
  </si>
  <si>
    <t>RRC.AttConnReestab.OtherFailureIntraCell</t>
  </si>
  <si>
    <t>分原因的RRC连接重建请求次数_OtherFailureIntraEnbInterCellInterFreq</t>
  </si>
  <si>
    <t>ATTCONNREESTAB_OFIEICIF</t>
  </si>
  <si>
    <t>RRC.AttConnReestab.OtherFailureIntraEnbInterCellInterFreq</t>
  </si>
  <si>
    <t>RRC连接重建成功次数</t>
  </si>
  <si>
    <t>SUCCCONNREESTAB</t>
  </si>
  <si>
    <t>RRC.SuccConnReestab</t>
  </si>
  <si>
    <t>RRC连接重建成功次数(非源侧小区)</t>
  </si>
  <si>
    <t>SUCCCONNREESTAB_NONSRCCELL</t>
  </si>
  <si>
    <t>RRC.SuccConnReestab.NonSrccell</t>
  </si>
  <si>
    <t>分原因的RRC连接重建成功次数</t>
  </si>
  <si>
    <t>SUCCCONNREESTAB_CAUSE</t>
  </si>
  <si>
    <t>RRC.SuccConnReestab._Cause</t>
  </si>
  <si>
    <t>分原因的RRC连接重建成功次数_OnTargetCellDuringIntraENodeBHO</t>
  </si>
  <si>
    <t>SUCCCONNREESTAB_OTCDIENBHO</t>
  </si>
  <si>
    <t>RRC.SuccConnReestab.OnTargetCellDuringIntraENodeBHO</t>
  </si>
  <si>
    <t>分原因的RRC连接重建成功次数_OnTargetCellDuringInterENodeBX2HO</t>
  </si>
  <si>
    <t>SUCCCONNREESTAB_OTCDIENBX2HO</t>
  </si>
  <si>
    <t>RRC.SuccConnReestab.OnTargetCellDuringInterENodeBX2HO</t>
  </si>
  <si>
    <t>分原因的RRC连接重建成功次数_OnTargetCellDuringInterENodeBS1HO</t>
  </si>
  <si>
    <t>SUCCCONNREESTAB_OTCDIENBS1HO</t>
  </si>
  <si>
    <t>RRC.SuccConnReestab.OnTargetCellDuringInterENodeBS1HO</t>
  </si>
  <si>
    <t>分原因的RRC连接重建成功次数_OnOtherCellDuringHO</t>
  </si>
  <si>
    <t>SUCCCONNREESTAB_OOCDHO</t>
  </si>
  <si>
    <t>RRC.SuccConnReestab.OnOtherCellDuringHO</t>
  </si>
  <si>
    <t>分原因的RRC连接重建成功次数_OnNotServingCellNotDuringHO</t>
  </si>
  <si>
    <t>SUCCCONNREESTAB_ONSCNDHO</t>
  </si>
  <si>
    <t>RRC.SuccConnReestab.OnNotServingCellNotDuringHO</t>
  </si>
  <si>
    <t>分原因的RRC连接重建成功次数_Other</t>
  </si>
  <si>
    <t>SUCCCONNREESTAB_OTHER</t>
  </si>
  <si>
    <t>RRC.SuccConnReestab.Other</t>
  </si>
  <si>
    <t>分原因的RRC连接重建成功次数_OnTargetCellDuringIntraENodeBInterFreqSameFrameStructureHO</t>
  </si>
  <si>
    <t>SUCCCONNREESTAB_IENBIFSFSHO</t>
  </si>
  <si>
    <t>RRC.SuccConnReestab.OnTargetCellDuringIntraENodeBInterFreqSameFrameStructureHO</t>
  </si>
  <si>
    <t>分原因的RRC连接重建成功次数_OnTargetCellDuringInterENodeBInterFreqSameFrameStructureX2HO</t>
  </si>
  <si>
    <t>SUCCCONNREESTAB_IENBIFSFSX2HO</t>
  </si>
  <si>
    <t>RRC.SuccConnReestab.OnTargetCellDuringInterENodeBInterFreqSameFrameStructureX2HO</t>
  </si>
  <si>
    <t>分原因的RRC连接重建成功次数_OnTargetCellDuringInterENodeBInterFreqSameFrameStructureS1HO</t>
  </si>
  <si>
    <t>SUCCCONNREESTAB_IENBIFSFSS1HO</t>
  </si>
  <si>
    <t>RRC.SuccConnReestab.OnTargetCellDuringInterENodeBInterFreqSameFrameStructureS1HO</t>
  </si>
  <si>
    <t>分原因的RRC连接重建成功次数_OnTargetCellDuringIncomingPSHO</t>
  </si>
  <si>
    <t>SUCCCONNREESTAB_IPSHO</t>
  </si>
  <si>
    <t>RRC.SuccConnReestab.OnTargetCellDuringIncomingPSHO</t>
  </si>
  <si>
    <t>CSFB触发的RRC连接释放次数</t>
  </si>
  <si>
    <t>CONNRELEASECSFB</t>
  </si>
  <si>
    <t>RRC.ConnReleaseCsfb</t>
  </si>
  <si>
    <t>重定向到2G的RRC连接释放次数</t>
  </si>
  <si>
    <t>CONNRELEASE_REDIRECTTO2G</t>
  </si>
  <si>
    <t>RRC.ConnRelease.RedirectTo2G</t>
  </si>
  <si>
    <t>重定向到3G的RRC连接释放次数</t>
  </si>
  <si>
    <t>CONNRELEASE_REDIRECTTO3G</t>
  </si>
  <si>
    <t>RRC.ConnRelease.RedirectTo3G</t>
  </si>
  <si>
    <t>有效RRC连接平均数</t>
  </si>
  <si>
    <t>EFFECTIVECONNMEAN</t>
  </si>
  <si>
    <t>RRC.EffectiveConnMean</t>
  </si>
  <si>
    <t>有效RRC连接最大数</t>
  </si>
  <si>
    <t>EFFECTIVECONNMAX</t>
  </si>
  <si>
    <t>RRC.EffectiveConnMax</t>
  </si>
  <si>
    <t>以本小区为PCell的下行CA平均激活UE数</t>
  </si>
  <si>
    <t>ACTIVEMEANNBRPCELLDL</t>
  </si>
  <si>
    <t>RRC.ActiveMeanNbrPCellDl</t>
  </si>
  <si>
    <t>进入上行CoMP状态平均UE数</t>
  </si>
  <si>
    <t>MEANNBRCOMPUL</t>
  </si>
  <si>
    <t>RRC.MeanNbrCoMPUl</t>
  </si>
  <si>
    <t>平均E-RAB数</t>
  </si>
  <si>
    <t>NBRMEANESTAB</t>
  </si>
  <si>
    <t>ERAB.NbrMeanEstab</t>
  </si>
  <si>
    <t>每QCI平均E-RAB数</t>
  </si>
  <si>
    <t>NBRMEANESTAB_QCI</t>
  </si>
  <si>
    <t>ERAB.NbrMeanEstab._Qci</t>
  </si>
  <si>
    <t>每QCI平均E-RAB数_1</t>
  </si>
  <si>
    <t>NBRMEANESTAB_1</t>
  </si>
  <si>
    <t>ERAB.NbrMeanEstab.1</t>
  </si>
  <si>
    <t>每QCI平均E-RAB数_2</t>
  </si>
  <si>
    <t>NBRMEANESTAB_2</t>
  </si>
  <si>
    <t>ERAB.NbrMeanEstab.2</t>
  </si>
  <si>
    <t>每QCI平均E-RAB数_3</t>
  </si>
  <si>
    <t>NBRMEANESTAB_3</t>
  </si>
  <si>
    <t>ERAB.NbrMeanEstab.3</t>
  </si>
  <si>
    <t>每QCI平均E-RAB数_4</t>
  </si>
  <si>
    <t>NBRMEANESTAB_4</t>
  </si>
  <si>
    <t>ERAB.NbrMeanEstab.4</t>
  </si>
  <si>
    <t>每QCI平均E-RAB数_5</t>
  </si>
  <si>
    <t>NBRMEANESTAB_5</t>
  </si>
  <si>
    <t>ERAB.NbrMeanEstab.5</t>
  </si>
  <si>
    <t>每QCI平均E-RAB数_6</t>
  </si>
  <si>
    <t>NBRMEANESTAB_6</t>
  </si>
  <si>
    <t>ERAB.NbrMeanEstab.6</t>
  </si>
  <si>
    <t>每QCI平均E-RAB数_7</t>
  </si>
  <si>
    <t>NBRMEANESTAB_7</t>
  </si>
  <si>
    <t>ERAB.NbrMeanEstab.7</t>
  </si>
  <si>
    <t>每QCI平均E-RAB数_8</t>
  </si>
  <si>
    <t>NBRMEANESTAB_8</t>
  </si>
  <si>
    <t>ERAB.NbrMeanEstab.8</t>
  </si>
  <si>
    <t>每QCI平均E-RAB数_9</t>
  </si>
  <si>
    <t>NBRMEANESTAB_9</t>
  </si>
  <si>
    <t>ERAB.NbrMeanEstab.9</t>
  </si>
  <si>
    <t>E-RAB平均建立时长</t>
  </si>
  <si>
    <t>ESTABTIMEMEAN</t>
  </si>
  <si>
    <t>ERAB.EstabTimeMean</t>
  </si>
  <si>
    <t>E-RAB最大建立时长</t>
  </si>
  <si>
    <t>ESTABTIMEMAX</t>
  </si>
  <si>
    <t>ERAB.EstabTimeMax</t>
  </si>
  <si>
    <t>切换入E-RAB数</t>
  </si>
  <si>
    <t>NBRHOINC</t>
  </si>
  <si>
    <t>ERAB.NbrHoInc</t>
  </si>
  <si>
    <t>每QCI切换入E-RAB数</t>
  </si>
  <si>
    <t>NBRHOINC_QCI</t>
  </si>
  <si>
    <t>ERAB.NbrHoInc._Qci</t>
  </si>
  <si>
    <t>每QCI切换入E-RAB数_1</t>
  </si>
  <si>
    <t>NBRHOINC_1</t>
  </si>
  <si>
    <t>ERAB.NbrHoInc.1</t>
  </si>
  <si>
    <t>每QCI切换入E-RAB数_2</t>
  </si>
  <si>
    <t>NBRHOINC_2</t>
  </si>
  <si>
    <t>ERAB.NbrHoInc.2</t>
  </si>
  <si>
    <t>每QCI切换入E-RAB数_3</t>
  </si>
  <si>
    <t>NBRHOINC_3</t>
  </si>
  <si>
    <t>ERAB.NbrHoInc.3</t>
  </si>
  <si>
    <t>每QCI切换入E-RAB数_4</t>
  </si>
  <si>
    <t>NBRHOINC_4</t>
  </si>
  <si>
    <t>ERAB.NbrHoInc.4</t>
  </si>
  <si>
    <t>每QCI切换入E-RAB数_5</t>
  </si>
  <si>
    <t>NBRHOINC_5</t>
  </si>
  <si>
    <t>ERAB.NbrHoInc.5</t>
  </si>
  <si>
    <t>每QCI切换入E-RAB数_6</t>
  </si>
  <si>
    <t>NBRHOINC_6</t>
  </si>
  <si>
    <t>ERAB.NbrHoInc.6</t>
  </si>
  <si>
    <t>每QCI切换入E-RAB数_7</t>
  </si>
  <si>
    <t>NBRHOINC_7</t>
  </si>
  <si>
    <t>ERAB.NbrHoInc.7</t>
  </si>
  <si>
    <t>每QCI切换入E-RAB数_8</t>
  </si>
  <si>
    <t>NBRHOINC_8</t>
  </si>
  <si>
    <t>ERAB.NbrHoInc.8</t>
  </si>
  <si>
    <t>每QCI切换入E-RAB数_9</t>
  </si>
  <si>
    <t>NBRHOINC_9</t>
  </si>
  <si>
    <t>ERAB.NbrHoInc.9</t>
  </si>
  <si>
    <t>E-RAB建立请求数</t>
  </si>
  <si>
    <t>NBRATTESTAB</t>
  </si>
  <si>
    <t>ERAB.NbrAttEstab</t>
  </si>
  <si>
    <t>分QCI的E-RAB建立请求数</t>
  </si>
  <si>
    <t>NBRATTESTAB_QCI</t>
  </si>
  <si>
    <t>ERAB.NbrAttEstab._Qci</t>
  </si>
  <si>
    <t>分QCI的E-RAB建立请求数_1</t>
  </si>
  <si>
    <t>NBRATTESTAB_1</t>
  </si>
  <si>
    <t>ERAB.NbrAttEstab.1</t>
  </si>
  <si>
    <t>分QCI的E-RAB建立请求数_2</t>
  </si>
  <si>
    <t>NBRATTESTAB_2</t>
  </si>
  <si>
    <t>ERAB.NbrAttEstab.2</t>
  </si>
  <si>
    <t>分QCI的E-RAB建立请求数_3</t>
  </si>
  <si>
    <t>NBRATTESTAB_3</t>
  </si>
  <si>
    <t>ERAB.NbrAttEstab.3</t>
  </si>
  <si>
    <t>分QCI的E-RAB建立请求数_4</t>
  </si>
  <si>
    <t>NBRATTESTAB_4</t>
  </si>
  <si>
    <t>ERAB.NbrAttEstab.4</t>
  </si>
  <si>
    <t>分QCI的E-RAB建立请求数_5</t>
  </si>
  <si>
    <t>NBRATTESTAB_5</t>
  </si>
  <si>
    <t>ERAB.NbrAttEstab.5</t>
  </si>
  <si>
    <t>分QCI的E-RAB建立请求数_6</t>
  </si>
  <si>
    <t>NBRATTESTAB_6</t>
  </si>
  <si>
    <t>ERAB.NbrAttEstab.6</t>
  </si>
  <si>
    <t>分QCI的E-RAB建立请求数_7</t>
  </si>
  <si>
    <t>NBRATTESTAB_7</t>
  </si>
  <si>
    <t>ERAB.NbrAttEstab.7</t>
  </si>
  <si>
    <t>分QCI的E-RAB建立请求数_8</t>
  </si>
  <si>
    <t>NBRATTESTAB_8</t>
  </si>
  <si>
    <t>ERAB.NbrAttEstab.8</t>
  </si>
  <si>
    <t>分QCI的E-RAB建立请求数_9</t>
  </si>
  <si>
    <t>NBRATTESTAB_9</t>
  </si>
  <si>
    <t>ERAB.NbrAttEstab.9</t>
  </si>
  <si>
    <t>E-RAB建立成功数</t>
  </si>
  <si>
    <t>NBRSUCCESTAB</t>
  </si>
  <si>
    <t>ERAB.NbrSuccEstab</t>
  </si>
  <si>
    <t>分QCI的E-RAB建立成功数</t>
  </si>
  <si>
    <t>NBRSUCCESTAB_QCI</t>
  </si>
  <si>
    <t>ERAB.NbrSuccEstab._Qci</t>
  </si>
  <si>
    <t>分QCI的E-RAB建立成功数_1</t>
  </si>
  <si>
    <t>NBRSUCCESTAB_1</t>
  </si>
  <si>
    <t>ERAB.NbrSuccEstab.1</t>
  </si>
  <si>
    <t>分QCI的E-RAB建立成功数_2</t>
  </si>
  <si>
    <t>NBRSUCCESTAB_2</t>
  </si>
  <si>
    <t>ERAB.NbrSuccEstab.2</t>
  </si>
  <si>
    <t>分QCI的E-RAB建立成功数_3</t>
  </si>
  <si>
    <t>NBRSUCCESTAB_3</t>
  </si>
  <si>
    <t>ERAB.NbrSuccEstab.3</t>
  </si>
  <si>
    <t>分QCI的E-RAB建立成功数_4</t>
  </si>
  <si>
    <t>NBRSUCCESTAB_4</t>
  </si>
  <si>
    <t>ERAB.NbrSuccEstab.4</t>
  </si>
  <si>
    <t>分QCI的E-RAB建立成功数_5</t>
  </si>
  <si>
    <t>NBRSUCCESTAB_5</t>
  </si>
  <si>
    <t>ERAB.NbrSuccEstab.5</t>
  </si>
  <si>
    <t>分QCI的E-RAB建立成功数_6</t>
  </si>
  <si>
    <t>NBRSUCCESTAB_6</t>
  </si>
  <si>
    <t>ERAB.NbrSuccEstab.6</t>
  </si>
  <si>
    <t>分QCI的E-RAB建立成功数_7</t>
  </si>
  <si>
    <t>NBRSUCCESTAB_7</t>
  </si>
  <si>
    <t>ERAB.NbrSuccEstab.7</t>
  </si>
  <si>
    <t>分QCI的E-RAB建立成功数_8</t>
  </si>
  <si>
    <t>NBRSUCCESTAB_8</t>
  </si>
  <si>
    <t>ERAB.NbrSuccEstab.8</t>
  </si>
  <si>
    <t>分QCI的E-RAB建立成功数_9</t>
  </si>
  <si>
    <t>NBRSUCCESTAB_9</t>
  </si>
  <si>
    <t>ERAB.NbrSuccEstab.9</t>
  </si>
  <si>
    <t>E-RAB建立失败数</t>
  </si>
  <si>
    <t>NBRFAILESTAB</t>
  </si>
  <si>
    <t>ERAB.NbrFailEstab</t>
  </si>
  <si>
    <t>传输层原因的E-RAB建立失败数</t>
  </si>
  <si>
    <t>NBRFAILESTAB_TRANSPORT</t>
  </si>
  <si>
    <t>ERAB.NbrFailEstab.CauseTransport</t>
  </si>
  <si>
    <t>无线资源不足原因导致的E-RAB建立失败数</t>
  </si>
  <si>
    <t>NBRFAILESTAB_RSNOTAVAILABLE</t>
  </si>
  <si>
    <t>ERAB.NbrFailEstab.CauseRadioResourcesNotAvailable</t>
  </si>
  <si>
    <t>无线接口进程失败原因导致的E-RAB建立失败数</t>
  </si>
  <si>
    <t>NBRFAILESTAB_FAILINRADIOITF</t>
  </si>
  <si>
    <t>ERAB.NbrFailEstab.CauseFailureInRadioInterfaceProcedure</t>
  </si>
  <si>
    <t>分原因的E-RAB建立失败数</t>
  </si>
  <si>
    <t>NBRFAILESTAB_CAUSE</t>
  </si>
  <si>
    <t>ERAB.NbrFailEstab._Cause</t>
  </si>
  <si>
    <t>分原因的E-RAB建立失败数_ERABSetupFailed_CACFailure</t>
  </si>
  <si>
    <t>NBRFAILESTAB_ERABSFCACF</t>
  </si>
  <si>
    <t>ERAB.NbrFailEstab.ERABSetupFailed_CACFailure</t>
  </si>
  <si>
    <t>分原因的E-RAB建立失败数_InitialContextSetupFailed_CACFailure</t>
  </si>
  <si>
    <t>NBRFAILESTAB_ICSFCACF</t>
  </si>
  <si>
    <t>ERAB.NbrFailEstab.InitialContextSetupFailed_CACFailure</t>
  </si>
  <si>
    <t>分原因的E-RAB建立失败数_ERABSetupFailed_InternalFailure</t>
  </si>
  <si>
    <t>NBRFAILESTAB_ERABSFIF</t>
  </si>
  <si>
    <t>ERAB.NbrFailEstab.ERABSetupFailed_InternalFailure</t>
  </si>
  <si>
    <t>分原因的E-RAB建立失败数_InitialContextSetupFailed_InternalFailure</t>
  </si>
  <si>
    <t>NBRFAILESTAB_ICSFINTERNALF</t>
  </si>
  <si>
    <t>ERAB.NbrFailEstab.InitialContextSetupFailed_InternalFailure</t>
  </si>
  <si>
    <t>分原因的E-RAB建立失败数_ERABSetupFailed_RRCConnectionReestablishment</t>
  </si>
  <si>
    <t>NBRFAILESTAB_ERABSFRRCCR</t>
  </si>
  <si>
    <t>ERAB.NbrFailEstab.ERABSetupFailed_RRCConnectionReestablishment</t>
  </si>
  <si>
    <t>分原因的E-RAB建立失败数_InitialContextSetupFailed_RRCConnectionReestablishment</t>
  </si>
  <si>
    <t>NBRFAILESTAB_ICSFRRCCR</t>
  </si>
  <si>
    <t>ERAB.NbrFailEstab.InitialContextSetupFailed_RRCConnectionReestablishment</t>
  </si>
  <si>
    <t>分原因的E-RAB建立失败数_ERABSetupFailed_Timeout</t>
  </si>
  <si>
    <t>NBRFAILESTAB_ERABSFT</t>
  </si>
  <si>
    <t>ERAB.NbrFailEstab.ERABSetupFailed_Timeout</t>
  </si>
  <si>
    <t>分原因的E-RAB建立失败数_InitialContextSetupFailed_Timeout</t>
  </si>
  <si>
    <t>NBRFAILESTAB_ICSFT</t>
  </si>
  <si>
    <t>ERAB.NbrFailEstab.InitialContextSetupFailed_Timeout</t>
  </si>
  <si>
    <t>分原因的E-RAB建立失败数_ERABSetupFailed_ERABContextAllocationFailure</t>
  </si>
  <si>
    <t>NBRFAILESTAB_ERABSFERABCAF</t>
  </si>
  <si>
    <t>ERAB.NbrFailEstab.ERABSetupFailed_ERABContextAllocationFailure</t>
  </si>
  <si>
    <t>分原因的E-RAB建立失败数_InitialContextSetupFailed_ERABContextAllocationFailure</t>
  </si>
  <si>
    <t>NBRFAILESTAB_ICSFERABCAF</t>
  </si>
  <si>
    <t>ERAB.NbrFailEstab.InitialContextSetupFailed_ERABContextAllocationFailure</t>
  </si>
  <si>
    <t>分原因的E-RAB建立失败数_ERABSetupFailed_InteractionWithOtherProcedure</t>
  </si>
  <si>
    <t>NBRFAILESTAB_ERABSFIWOP</t>
  </si>
  <si>
    <t>ERAB.NbrFailEstab.ERABSetupFailed_InteractionWithOtherProcedure</t>
  </si>
  <si>
    <t>分原因的E-RAB建立失败数_ERABSetupFailed_OverloadConditionFailure</t>
  </si>
  <si>
    <t>NBRFAILESTAB_ERABSFOCF</t>
  </si>
  <si>
    <t>ERAB.NbrFailEstab.ERABSetupFailed_OverloadConditionFailure</t>
  </si>
  <si>
    <t>分原因的E-RAB建立失败数_InitialContextSetupFailed_SecurityActivationFailure</t>
  </si>
  <si>
    <t>NBRFAILESTAB_ICSFSAF</t>
  </si>
  <si>
    <t>ERAB.NbrFailEstab.InitialContextSetupFailed_SecurityActivationFailure</t>
  </si>
  <si>
    <t>分原因的E-RAB建立失败数_InitialContextSetupFailed_IntegrityFailure</t>
  </si>
  <si>
    <t>NBRFAILESTAB_ICSFINTEGRITYF</t>
  </si>
  <si>
    <t>ERAB.NbrFailEstab.InitialContextSetupFailed_IntegrityFailure</t>
  </si>
  <si>
    <t>分原因的E-RAB建立失败数_InitialContextSetupFailed_SecurityAlgoNotCompatible</t>
  </si>
  <si>
    <t>NBRFAILESTAB_ICSFSANC</t>
  </si>
  <si>
    <t>ERAB.NbrFailEstab.InitialContextSetupFailed_SecurityAlgoNotCompatible</t>
  </si>
  <si>
    <t>E-RAB修改请求数</t>
  </si>
  <si>
    <t>NBRATTMOD</t>
  </si>
  <si>
    <t>ERAB.NbrAttMod</t>
  </si>
  <si>
    <t>分QCI的E-RAB修改请求数</t>
  </si>
  <si>
    <t>NBRATTMOD_QCI</t>
  </si>
  <si>
    <t>ERAB.NbrAttMod._Qci</t>
  </si>
  <si>
    <t>分QCI的E-RAB修改请求数_1</t>
  </si>
  <si>
    <t>NBRATTMOD_1</t>
  </si>
  <si>
    <t>ERAB.NbrAttMod.1</t>
  </si>
  <si>
    <t>分QCI的E-RAB修改请求数_2</t>
  </si>
  <si>
    <t>NBRATTMOD_2</t>
  </si>
  <si>
    <t>ERAB.NbrAttMod.2</t>
  </si>
  <si>
    <t>分QCI的E-RAB修改请求数_3</t>
  </si>
  <si>
    <t>NBRATTMOD_3</t>
  </si>
  <si>
    <t>ERAB.NbrAttMod.3</t>
  </si>
  <si>
    <t>分QCI的E-RAB修改请求数_4</t>
  </si>
  <si>
    <t>NBRATTMOD_4</t>
  </si>
  <si>
    <t>ERAB.NbrAttMod.4</t>
  </si>
  <si>
    <t>分QCI的E-RAB修改请求数_5</t>
  </si>
  <si>
    <t>NBRATTMOD_5</t>
  </si>
  <si>
    <t>ERAB.NbrAttMod.5</t>
  </si>
  <si>
    <t>分QCI的E-RAB修改请求数_6</t>
  </si>
  <si>
    <t>NBRATTMOD_6</t>
  </si>
  <si>
    <t>ERAB.NbrAttMod.6</t>
  </si>
  <si>
    <t>分QCI的E-RAB修改请求数_7</t>
  </si>
  <si>
    <t>NBRATTMOD_7</t>
  </si>
  <si>
    <t>ERAB.NbrAttMod.7</t>
  </si>
  <si>
    <t>分QCI的E-RAB修改请求数_8</t>
  </si>
  <si>
    <t>NBRATTMOD_8</t>
  </si>
  <si>
    <t>ERAB.NbrAttMod.8</t>
  </si>
  <si>
    <t>分QCI的E-RAB修改请求数_9</t>
  </si>
  <si>
    <t>NBRATTMOD_9</t>
  </si>
  <si>
    <t>ERAB.NbrAttMod.9</t>
  </si>
  <si>
    <t>E-RAB修改成功数</t>
  </si>
  <si>
    <t>NBRSUCCMOD</t>
  </si>
  <si>
    <t>ERAB.NbrSuccMod</t>
  </si>
  <si>
    <t>分QCI的E-RAB修改成功数</t>
  </si>
  <si>
    <t>NBRSUCCMOD_QCI</t>
  </si>
  <si>
    <t>ERAB.NbrSuccMod._Qci</t>
  </si>
  <si>
    <t>分QCI的E-RAB修改成功数_1</t>
  </si>
  <si>
    <t>NBRSUCCMOD_1</t>
  </si>
  <si>
    <t>ERAB.NbrSuccMod.1</t>
  </si>
  <si>
    <t>分QCI的E-RAB修改成功数_2</t>
  </si>
  <si>
    <t>NBRSUCCMOD_2</t>
  </si>
  <si>
    <t>ERAB.NbrSuccMod.2</t>
  </si>
  <si>
    <t>分QCI的E-RAB修改成功数_3</t>
  </si>
  <si>
    <t>NBRSUCCMOD_3</t>
  </si>
  <si>
    <t>ERAB.NbrSuccMod.3</t>
  </si>
  <si>
    <t>分QCI的E-RAB修改成功数_4</t>
  </si>
  <si>
    <t>NBRSUCCMOD_4</t>
  </si>
  <si>
    <t>ERAB.NbrSuccMod.4</t>
  </si>
  <si>
    <t>分QCI的E-RAB修改成功数_5</t>
  </si>
  <si>
    <t>NBRSUCCMOD_5</t>
  </si>
  <si>
    <t>ERAB.NbrSuccMod.5</t>
  </si>
  <si>
    <t>分QCI的E-RAB修改成功数_6</t>
  </si>
  <si>
    <t>NBRSUCCMOD_6</t>
  </si>
  <si>
    <t>ERAB.NbrSuccMod.6</t>
  </si>
  <si>
    <t>分QCI的E-RAB修改成功数_7</t>
  </si>
  <si>
    <t>NBRSUCCMOD_7</t>
  </si>
  <si>
    <t>ERAB.NbrSuccMod.7</t>
  </si>
  <si>
    <t>分QCI的E-RAB修改成功数_8</t>
  </si>
  <si>
    <t>NBRSUCCMOD_8</t>
  </si>
  <si>
    <t>ERAB.NbrSuccMod.8</t>
  </si>
  <si>
    <t>分QCI的E-RAB修改成功数_9</t>
  </si>
  <si>
    <t>NBRSUCCMOD_9</t>
  </si>
  <si>
    <t>ERAB.NbrSuccMod.9</t>
  </si>
  <si>
    <t>E-RAB修改失败数</t>
  </si>
  <si>
    <t>NBRFAILMOD</t>
  </si>
  <si>
    <t>ERAB.NbrFailMod</t>
  </si>
  <si>
    <t>分QCI的E-RAB修改失败数</t>
  </si>
  <si>
    <t>NBRFAILMOD_CAUSE</t>
  </si>
  <si>
    <t>ERAB.NbrFailMod._Cause</t>
  </si>
  <si>
    <t>分QCI的E-RAB修改失败数_OAMIntervention</t>
  </si>
  <si>
    <t>NBRFAILMOD_OAMINTERVENTION</t>
  </si>
  <si>
    <t>ERAB.NbrFailMod.OAMIntervention</t>
  </si>
  <si>
    <t>分QCI的E-RAB修改失败数_InvalidIECombination</t>
  </si>
  <si>
    <t>NBRFAILMOD_IIEC</t>
  </si>
  <si>
    <t>ERAB.NbrFailMod.InvalidIECombination</t>
  </si>
  <si>
    <t>分QCI的E-RAB修改失败数_CACFailure</t>
  </si>
  <si>
    <t>NBRFAILMOD_CACFAILURE</t>
  </si>
  <si>
    <t>ERAB.NbrFailMod.CACFailure</t>
  </si>
  <si>
    <t>分QCI的E-RAB修改失败数_InternalFailure</t>
  </si>
  <si>
    <t>NBRFAILMOD_INTERNALFAILURE</t>
  </si>
  <si>
    <t>ERAB.NbrFailMod.InternalFailure</t>
  </si>
  <si>
    <t>分QCI的E-RAB修改失败数_Timeout</t>
  </si>
  <si>
    <t>NBRFAILMOD_TIMEOUT</t>
  </si>
  <si>
    <t>ERAB.NbrFailMod.Timeout</t>
  </si>
  <si>
    <t>分QCI的E-RAB修改失败数_RRCConnectionReestablishment</t>
  </si>
  <si>
    <t>NBRFAILMOD_RRCCR</t>
  </si>
  <si>
    <t>ERAB.NbrFailMod.RRCConnectionReestablishment</t>
  </si>
  <si>
    <t>分QCI的E-RAB修改失败数_InteractionWithOtherProcedure</t>
  </si>
  <si>
    <t>NBRFAILMOD_IWOP</t>
  </si>
  <si>
    <t>ERAB.NbrFailMod.InteractionWithOtherProcedure</t>
  </si>
  <si>
    <t>分QCI的E-RAB修改失败数_OverloadConditionFailure</t>
  </si>
  <si>
    <t>NBRFAILMOD_OCF</t>
  </si>
  <si>
    <t>ERAB.NbrFailMod.OverloadConditionFailure</t>
  </si>
  <si>
    <t>分QCI的E-RAB修改失败数_TransportResourceUnavailable</t>
  </si>
  <si>
    <t>NBRFAILMOD_TRU</t>
  </si>
  <si>
    <t>ERAB.NbrFailMod.TransportResourceUnavailable</t>
  </si>
  <si>
    <t>eNB请求释放的E-RAB数</t>
  </si>
  <si>
    <t>NBRREQRELENB</t>
  </si>
  <si>
    <t>ERAB.NbrReqRelEnb</t>
  </si>
  <si>
    <t>用户不活动原因eNB请求释放的E-RAB数</t>
  </si>
  <si>
    <t>NBRREQRELENB_USERINACTIVITY</t>
  </si>
  <si>
    <t>ERAB.NbrReqRelEnb.CauseUserInactivity</t>
  </si>
  <si>
    <t>分原因的eNB请求释放的E-RAB数</t>
  </si>
  <si>
    <t>NBRREQRELENB_CAUSE</t>
  </si>
  <si>
    <t>ERAB.NbrReqRelEnb._Cause</t>
  </si>
  <si>
    <t>分QCI的eNB请求释放的E-RAB数</t>
  </si>
  <si>
    <t>NBRREQRELENB_QCI</t>
  </si>
  <si>
    <t>ERAB.NbrReqRelEnb._Qci</t>
  </si>
  <si>
    <t>分QCI的eNB请求释放的E-RAB数_1</t>
  </si>
  <si>
    <t>NBRREQRELENB_1</t>
  </si>
  <si>
    <t>ERAB.NbrReqRelEnb.1</t>
  </si>
  <si>
    <t>分QCI的eNB请求释放的E-RAB数_2</t>
  </si>
  <si>
    <t>NBRREQRELENB_2</t>
  </si>
  <si>
    <t>ERAB.NbrReqRelEnb.2</t>
  </si>
  <si>
    <t>分QCI的eNB请求释放的E-RAB数_3</t>
  </si>
  <si>
    <t>NBRREQRELENB_3</t>
  </si>
  <si>
    <t>ERAB.NbrReqRelEnb.3</t>
  </si>
  <si>
    <t>分QCI的eNB请求释放的E-RAB数_4</t>
  </si>
  <si>
    <t>NBRREQRELENB_4</t>
  </si>
  <si>
    <t>ERAB.NbrReqRelEnb.4</t>
  </si>
  <si>
    <t>分QCI的eNB请求释放的E-RAB数_5</t>
  </si>
  <si>
    <t>NBRREQRELENB_5</t>
  </si>
  <si>
    <t>ERAB.NbrReqRelEnb.5</t>
  </si>
  <si>
    <t>分QCI的eNB请求释放的E-RAB数_6</t>
  </si>
  <si>
    <t>NBRREQRELENB_6</t>
  </si>
  <si>
    <t>ERAB.NbrReqRelEnb.6</t>
  </si>
  <si>
    <t>分QCI的eNB请求释放的E-RAB数_7</t>
  </si>
  <si>
    <t>NBRREQRELENB_7</t>
  </si>
  <si>
    <t>ERAB.NbrReqRelEnb.7</t>
  </si>
  <si>
    <t>分QCI的eNB请求释放的E-RAB数_8</t>
  </si>
  <si>
    <t>NBRREQRELENB_8</t>
  </si>
  <si>
    <t>ERAB.NbrReqRelEnb.8</t>
  </si>
  <si>
    <t>分QCI的eNB请求释放的E-RAB数_9</t>
  </si>
  <si>
    <t>NBRREQRELENB_9</t>
  </si>
  <si>
    <t>ERAB.NbrReqRelEnb.9</t>
  </si>
  <si>
    <t>正常的eNB请求释放的E-RAB数</t>
  </si>
  <si>
    <t>NBRREQRELENB_NORMAL</t>
  </si>
  <si>
    <t>ERAB.NbrReqRelEnb.Normal</t>
  </si>
  <si>
    <t>分QCI的正常的eNB请求释放的E-RAB数</t>
  </si>
  <si>
    <t>NBRREQRELENB_NORMAL_QCI</t>
  </si>
  <si>
    <t>ERAB.NbrReqRelEnb.Normal._Qci</t>
  </si>
  <si>
    <t>分QCI的正常的eNB请求释放的E-RAB数_1</t>
  </si>
  <si>
    <t>NBRREQRELENB_NORMAL_1</t>
  </si>
  <si>
    <t>ERAB.NbrReqRelEnb.Normal.1</t>
  </si>
  <si>
    <t>分QCI的正常的eNB请求释放的E-RAB数_2</t>
  </si>
  <si>
    <t>NBRREQRELENB_NORMAL_2</t>
  </si>
  <si>
    <t>ERAB.NbrReqRelEnb.Normal.2</t>
  </si>
  <si>
    <t>分QCI的正常的eNB请求释放的E-RAB数_3</t>
  </si>
  <si>
    <t>NBRREQRELENB_NORMAL_3</t>
  </si>
  <si>
    <t>ERAB.NbrReqRelEnb.Normal.3</t>
  </si>
  <si>
    <t>分QCI的正常的eNB请求释放的E-RAB数_4</t>
  </si>
  <si>
    <t>NBRREQRELENB_NORMAL_4</t>
  </si>
  <si>
    <t>ERAB.NbrReqRelEnb.Normal.4</t>
  </si>
  <si>
    <t>分QCI的正常的eNB请求释放的E-RAB数_5</t>
  </si>
  <si>
    <t>NBRREQRELENB_NORMAL_5</t>
  </si>
  <si>
    <t>ERAB.NbrReqRelEnb.Normal.5</t>
  </si>
  <si>
    <t>分QCI的正常的eNB请求释放的E-RAB数_6</t>
  </si>
  <si>
    <t>NBRREQRELENB_NORMAL_6</t>
  </si>
  <si>
    <t>ERAB.NbrReqRelEnb.Normal.6</t>
  </si>
  <si>
    <t>分QCI的正常的eNB请求释放的E-RAB数_7</t>
  </si>
  <si>
    <t>NBRREQRELENB_NORMAL_7</t>
  </si>
  <si>
    <t>ERAB.NbrReqRelEnb.Normal.7</t>
  </si>
  <si>
    <t>分QCI的正常的eNB请求释放的E-RAB数_8</t>
  </si>
  <si>
    <t>NBRREQRELENB_NORMAL_8</t>
  </si>
  <si>
    <t>ERAB.NbrReqRelEnb.Normal.8</t>
  </si>
  <si>
    <t>分QCI的正常的eNB请求释放的E-RAB数_9</t>
  </si>
  <si>
    <t>NBRREQRELENB_NORMAL_9</t>
  </si>
  <si>
    <t>ERAB.NbrReqRelEnb.Normal.9</t>
  </si>
  <si>
    <t>切出失败的E-RAB数</t>
  </si>
  <si>
    <t>HOFAIL</t>
  </si>
  <si>
    <t>ERAB.HoFail</t>
  </si>
  <si>
    <t>分QCI的切出失败的E-RAB数</t>
  </si>
  <si>
    <t>HOFAIL_QCI</t>
  </si>
  <si>
    <t>ERAB.HoFail._Qci</t>
  </si>
  <si>
    <t>分QCI的切出失败的E-RAB数_1</t>
  </si>
  <si>
    <t>HOFAIL_1</t>
  </si>
  <si>
    <t>ERAB.HoFail.1</t>
  </si>
  <si>
    <t>分QCI的切出失败的E-RAB数_2</t>
  </si>
  <si>
    <t>HOFAIL_2</t>
  </si>
  <si>
    <t>ERAB.HoFail.2</t>
  </si>
  <si>
    <t>分QCI的切出失败的E-RAB数_3</t>
  </si>
  <si>
    <t>HOFAIL_3</t>
  </si>
  <si>
    <t>ERAB.HoFail.3</t>
  </si>
  <si>
    <t>分QCI的切出失败的E-RAB数_4</t>
  </si>
  <si>
    <t>HOFAIL_4</t>
  </si>
  <si>
    <t>ERAB.HoFail.4</t>
  </si>
  <si>
    <t>分QCI的切出失败的E-RAB数_5</t>
  </si>
  <si>
    <t>HOFAIL_5</t>
  </si>
  <si>
    <t>ERAB.HoFail.5</t>
  </si>
  <si>
    <t>分QCI的切出失败的E-RAB数_6</t>
  </si>
  <si>
    <t>HOFAIL_6</t>
  </si>
  <si>
    <t>ERAB.HoFail.6</t>
  </si>
  <si>
    <t>分QCI的切出失败的E-RAB数_7</t>
  </si>
  <si>
    <t>HOFAIL_7</t>
  </si>
  <si>
    <t>ERAB.HoFail.7</t>
  </si>
  <si>
    <t>分QCI的切出失败的E-RAB数_8</t>
  </si>
  <si>
    <t>HOFAIL_8</t>
  </si>
  <si>
    <t>ERAB.HoFail.8</t>
  </si>
  <si>
    <t>分QCI的切出失败的E-RAB数_9</t>
  </si>
  <si>
    <t>HOFAIL_9</t>
  </si>
  <si>
    <t>ERAB.HoFail.9</t>
  </si>
  <si>
    <t>MME释放的E-RAB数</t>
  </si>
  <si>
    <t>NBRREQRELMMEINITNOHO</t>
  </si>
  <si>
    <t>ERAB.NbrReqRelMmeInitNoHo</t>
  </si>
  <si>
    <t>分QCI的MME释放的E-RAB数</t>
  </si>
  <si>
    <t>NBRREQRELMMEINITNOHO_QCI</t>
  </si>
  <si>
    <t>ERAB.NbrReqRelMmeInitNoHo._Qci</t>
  </si>
  <si>
    <t>分QCI的MME释放的E-RAB数_1</t>
  </si>
  <si>
    <t>NBRREQRELMMEINITNOHO_1</t>
  </si>
  <si>
    <t>ERAB.NbrReqRelMmeInitNoHo.1</t>
  </si>
  <si>
    <t>分QCI的MME释放的E-RAB数_2</t>
  </si>
  <si>
    <t>NBRREQRELMMEINITNOHO_2</t>
  </si>
  <si>
    <t>ERAB.NbrReqRelMmeInitNoHo.2</t>
  </si>
  <si>
    <t>分QCI的MME释放的E-RAB数_3</t>
  </si>
  <si>
    <t>NBRREQRELMMEINITNOHO_3</t>
  </si>
  <si>
    <t>ERAB.NbrReqRelMmeInitNoHo.3</t>
  </si>
  <si>
    <t>分QCI的MME释放的E-RAB数_4</t>
  </si>
  <si>
    <t>NBRREQRELMMEINITNOHO_4</t>
  </si>
  <si>
    <t>ERAB.NbrReqRelMmeInitNoHo.4</t>
  </si>
  <si>
    <t>分QCI的MME释放的E-RAB数_5</t>
  </si>
  <si>
    <t>NBRREQRELMMEINITNOHO_5</t>
  </si>
  <si>
    <t>ERAB.NbrReqRelMmeInitNoHo.5</t>
  </si>
  <si>
    <t>分QCI的MME释放的E-RAB数_6</t>
  </si>
  <si>
    <t>NBRREQRELMMEINITNOHO_6</t>
  </si>
  <si>
    <t>ERAB.NbrReqRelMmeInitNoHo.6</t>
  </si>
  <si>
    <t>分QCI的MME释放的E-RAB数_7</t>
  </si>
  <si>
    <t>NBRREQRELMMEINITNOHO_7</t>
  </si>
  <si>
    <t>ERAB.NbrReqRelMmeInitNoHo.7</t>
  </si>
  <si>
    <t>分QCI的MME释放的E-RAB数_8</t>
  </si>
  <si>
    <t>NBRREQRELMMEINITNOHO_8</t>
  </si>
  <si>
    <t>ERAB.NbrReqRelMmeInitNoHo.8</t>
  </si>
  <si>
    <t>分QCI的MME释放的E-RAB数_9</t>
  </si>
  <si>
    <t>NBRREQRELMMEINITNOHO_9</t>
  </si>
  <si>
    <t>ERAB.NbrReqRelMmeInitNoHo.9</t>
  </si>
  <si>
    <t>成功切换释放的E-RAB数</t>
  </si>
  <si>
    <t>NBRREQRELENBBYHO</t>
  </si>
  <si>
    <t>ERAB.NbrReqRelEnbByHo</t>
  </si>
  <si>
    <t>分QCI的成功切换释放的E-RAB数</t>
  </si>
  <si>
    <t>NBRREQRELENBBYHO_QCI</t>
  </si>
  <si>
    <t>ERAB.NbrReqRelEnbByHo._Qci</t>
  </si>
  <si>
    <t>分QCI的成功切换释放的E-RAB数_1</t>
  </si>
  <si>
    <t>NBRREQRELENBBYHO_1</t>
  </si>
  <si>
    <t>ERAB.NbrReqRelEnbByHo.1</t>
  </si>
  <si>
    <t>分QCI的成功切换释放的E-RAB数_2</t>
  </si>
  <si>
    <t>NBRREQRELENBBYHO_2</t>
  </si>
  <si>
    <t>ERAB.NbrReqRelEnbByHo.2</t>
  </si>
  <si>
    <t>分QCI的成功切换释放的E-RAB数_3</t>
  </si>
  <si>
    <t>NBRREQRELENBBYHO_3</t>
  </si>
  <si>
    <t>ERAB.NbrReqRelEnbByHo.3</t>
  </si>
  <si>
    <t>分QCI的成功切换释放的E-RAB数_4</t>
  </si>
  <si>
    <t>NBRREQRELENBBYHO_4</t>
  </si>
  <si>
    <t>ERAB.NbrReqRelEnbByHo.4</t>
  </si>
  <si>
    <t>分QCI的成功切换释放的E-RAB数_5</t>
  </si>
  <si>
    <t>NBRREQRELENBBYHO_5</t>
  </si>
  <si>
    <t>ERAB.NbrReqRelEnbByHo.5</t>
  </si>
  <si>
    <t>分QCI的成功切换释放的E-RAB数_6</t>
  </si>
  <si>
    <t>NBRREQRELENBBYHO_6</t>
  </si>
  <si>
    <t>ERAB.NbrReqRelEnbByHo.6</t>
  </si>
  <si>
    <t>分QCI的成功切换释放的E-RAB数_7</t>
  </si>
  <si>
    <t>NBRREQRELENBBYHO_7</t>
  </si>
  <si>
    <t>ERAB.NbrReqRelEnbByHo.7</t>
  </si>
  <si>
    <t>分QCI的成功切换释放的E-RAB数_8</t>
  </si>
  <si>
    <t>NBRREQRELENBBYHO_8</t>
  </si>
  <si>
    <t>ERAB.NbrReqRelEnbByHo.8</t>
  </si>
  <si>
    <t>分QCI的成功切换释放的E-RAB数_9</t>
  </si>
  <si>
    <t>NBRREQRELENBBYHO_9</t>
  </si>
  <si>
    <t>ERAB.NbrReqRelEnbByHo.9</t>
  </si>
  <si>
    <t>遗留E-RAB个数</t>
  </si>
  <si>
    <t>NBRLEFT</t>
  </si>
  <si>
    <t>ERAB.NbrLeft</t>
  </si>
  <si>
    <t>分QCI的遗留E-RAB个数</t>
  </si>
  <si>
    <t>NBRLEFT_QCI</t>
  </si>
  <si>
    <t>ERAB.NbrLeft._Qci</t>
  </si>
  <si>
    <t>分QCI的遗留E-RAB个数_1</t>
  </si>
  <si>
    <t>NBRLEFT_1</t>
  </si>
  <si>
    <t>ERAB.NbrLeft.1</t>
  </si>
  <si>
    <t>分QCI的遗留E-RAB个数_2</t>
  </si>
  <si>
    <t>NBRLEFT_2</t>
  </si>
  <si>
    <t>ERAB.NbrLeft.2</t>
  </si>
  <si>
    <t>分QCI的遗留E-RAB个数_3</t>
  </si>
  <si>
    <t>NBRLEFT_3</t>
  </si>
  <si>
    <t>ERAB.NbrLeft.3</t>
  </si>
  <si>
    <t>分QCI的遗留E-RAB个数_4</t>
  </si>
  <si>
    <t>NBRLEFT_4</t>
  </si>
  <si>
    <t>ERAB.NbrLeft.4</t>
  </si>
  <si>
    <t>分QCI的遗留E-RAB个数_5</t>
  </si>
  <si>
    <t>NBRLEFT_5</t>
  </si>
  <si>
    <t>ERAB.NbrLeft.5</t>
  </si>
  <si>
    <t>分QCI的遗留E-RAB个数_6</t>
  </si>
  <si>
    <t>NBRLEFT_6</t>
  </si>
  <si>
    <t>ERAB.NbrLeft.6</t>
  </si>
  <si>
    <t>分QCI的遗留E-RAB个数_7</t>
  </si>
  <si>
    <t>NBRLEFT_7</t>
  </si>
  <si>
    <t>ERAB.NbrLeft.7</t>
  </si>
  <si>
    <t>分QCI的遗留E-RAB个数_8</t>
  </si>
  <si>
    <t>NBRLEFT_8</t>
  </si>
  <si>
    <t>ERAB.NbrLeft.8</t>
  </si>
  <si>
    <t>分QCI的遗留E-RAB个数_9</t>
  </si>
  <si>
    <t>NBRLEFT_9</t>
  </si>
  <si>
    <t>ERAB.NbrLeft.9</t>
  </si>
  <si>
    <t>下行平均激活E-RAB数</t>
  </si>
  <si>
    <t>ACTIVEMEANNBRDL</t>
  </si>
  <si>
    <t>ERAB.ActiveMeanNbrDL</t>
  </si>
  <si>
    <t>分QCI的下行平均激活E-RAB数</t>
  </si>
  <si>
    <t>ACTIVEMEANNBRDL_QCI</t>
  </si>
  <si>
    <t>ERAB.ActiveMeanNbrDL._Qci</t>
  </si>
  <si>
    <t>分QCI的下行平均激活E-RAB数_1</t>
  </si>
  <si>
    <t>ACTIVEMEANNBRDL_1</t>
  </si>
  <si>
    <t>ERAB.ActiveMeanNbrDL.1</t>
  </si>
  <si>
    <t>分QCI的下行平均激活E-RAB数_2</t>
  </si>
  <si>
    <t>ACTIVEMEANNBRDL_2</t>
  </si>
  <si>
    <t>ERAB.ActiveMeanNbrDL.2</t>
  </si>
  <si>
    <t>分QCI的下行平均激活E-RAB数_3</t>
  </si>
  <si>
    <t>ACTIVEMEANNBRDL_3</t>
  </si>
  <si>
    <t>ERAB.ActiveMeanNbrDL.3</t>
  </si>
  <si>
    <t>分QCI的下行平均激活E-RAB数_4</t>
  </si>
  <si>
    <t>ACTIVEMEANNBRDL_4</t>
  </si>
  <si>
    <t>ERAB.ActiveMeanNbrDL.4</t>
  </si>
  <si>
    <t>分QCI的下行平均激活E-RAB数_5</t>
  </si>
  <si>
    <t>ACTIVEMEANNBRDL_5</t>
  </si>
  <si>
    <t>ERAB.ActiveMeanNbrDL.5</t>
  </si>
  <si>
    <t>分QCI的下行平均激活E-RAB数_6</t>
  </si>
  <si>
    <t>ACTIVEMEANNBRDL_6</t>
  </si>
  <si>
    <t>ERAB.ActiveMeanNbrDL.6</t>
  </si>
  <si>
    <t>分QCI的下行平均激活E-RAB数_7</t>
  </si>
  <si>
    <t>ACTIVEMEANNBRDL_7</t>
  </si>
  <si>
    <t>ERAB.ActiveMeanNbrDL.7</t>
  </si>
  <si>
    <t>分QCI的下行平均激活E-RAB数_8</t>
  </si>
  <si>
    <t>ACTIVEMEANNBRDL_8</t>
  </si>
  <si>
    <t>ERAB.ActiveMeanNbrDL.8</t>
  </si>
  <si>
    <t>分QCI的下行平均激活E-RAB数_9</t>
  </si>
  <si>
    <t>ACTIVEMEANNBRDL_9</t>
  </si>
  <si>
    <t>ERAB.ActiveMeanNbrDL.9</t>
  </si>
  <si>
    <t>下行最大激活E-RAB数</t>
  </si>
  <si>
    <t>ACTIVEMAXNBRDL</t>
  </si>
  <si>
    <t>ERAB.ActiveMaxNbrDL</t>
  </si>
  <si>
    <t>分QCI的下行最大激活E-RAB数</t>
  </si>
  <si>
    <t>ACTIVEMAXNBRDL_QCI</t>
  </si>
  <si>
    <t>ERAB.ActiveMaxNbrDL._Qci</t>
  </si>
  <si>
    <t>分QCI的下行最大激活E-RAB数_1</t>
  </si>
  <si>
    <t>ACTIVEMAXNBRDL_1</t>
  </si>
  <si>
    <t>ERAB.ActiveMaxNbrDL.1</t>
  </si>
  <si>
    <t>分QCI的下行最大激活E-RAB数_2</t>
  </si>
  <si>
    <t>ACTIVEMAXNBRDL_2</t>
  </si>
  <si>
    <t>ERAB.ActiveMaxNbrDL.2</t>
  </si>
  <si>
    <t>分QCI的下行最大激活E-RAB数_3</t>
  </si>
  <si>
    <t>ACTIVEMAXNBRDL_3</t>
  </si>
  <si>
    <t>ERAB.ActiveMaxNbrDL.3</t>
  </si>
  <si>
    <t>分QCI的下行最大激活E-RAB数_4</t>
  </si>
  <si>
    <t>ACTIVEMAXNBRDL_4</t>
  </si>
  <si>
    <t>ERAB.ActiveMaxNbrDL.4</t>
  </si>
  <si>
    <t>分QCI的下行最大激活E-RAB数_5</t>
  </si>
  <si>
    <t>ACTIVEMAXNBRDL_5</t>
  </si>
  <si>
    <t>ERAB.ActiveMaxNbrDL.5</t>
  </si>
  <si>
    <t>分QCI的下行最大激活E-RAB数_6</t>
  </si>
  <si>
    <t>ACTIVEMAXNBRDL_6</t>
  </si>
  <si>
    <t>ERAB.ActiveMaxNbrDL.6</t>
  </si>
  <si>
    <t>分QCI的下行最大激活E-RAB数_7</t>
  </si>
  <si>
    <t>ACTIVEMAXNBRDL_7</t>
  </si>
  <si>
    <t>ERAB.ActiveMaxNbrDL.7</t>
  </si>
  <si>
    <t>分QCI的下行最大激活E-RAB数_8</t>
  </si>
  <si>
    <t>ACTIVEMAXNBRDL_8</t>
  </si>
  <si>
    <t>ERAB.ActiveMaxNbrDL.8</t>
  </si>
  <si>
    <t>分QCI的下行最大激活E-RAB数_9</t>
  </si>
  <si>
    <t>ACTIVEMAXNBRDL_9</t>
  </si>
  <si>
    <t>ERAB.ActiveMaxNbrDL.9</t>
  </si>
  <si>
    <t>上行平均激活E-RAB数</t>
  </si>
  <si>
    <t>ACTIVEMEANNBRUL</t>
  </si>
  <si>
    <t>ERAB.ActiveMeanNbrUL</t>
  </si>
  <si>
    <t>分QCI的上行平均激活E-RAB数</t>
  </si>
  <si>
    <t>ACTIVEMEANNBRUL_QCI</t>
  </si>
  <si>
    <t>ERAB.ActiveMeanNbrUL._Qci</t>
  </si>
  <si>
    <t>分QCI的上行平均激活E-RAB数_1</t>
  </si>
  <si>
    <t>ACTIVEMEANNBRUL_1</t>
  </si>
  <si>
    <t>ERAB.ActiveMeanNbrUL.1</t>
  </si>
  <si>
    <t>分QCI的上行平均激活E-RAB数_2</t>
  </si>
  <si>
    <t>ACTIVEMEANNBRUL_2</t>
  </si>
  <si>
    <t>ERAB.ActiveMeanNbrUL.2</t>
  </si>
  <si>
    <t>分QCI的上行平均激活E-RAB数_3</t>
  </si>
  <si>
    <t>ACTIVEMEANNBRUL_3</t>
  </si>
  <si>
    <t>ERAB.ActiveMeanNbrUL.3</t>
  </si>
  <si>
    <t>分QCI的上行平均激活E-RAB数_4</t>
  </si>
  <si>
    <t>ACTIVEMEANNBRUL_4</t>
  </si>
  <si>
    <t>ERAB.ActiveMeanNbrUL.4</t>
  </si>
  <si>
    <t>分QCI的上行平均激活E-RAB数_5</t>
  </si>
  <si>
    <t>ACTIVEMEANNBRUL_5</t>
  </si>
  <si>
    <t>ERAB.ActiveMeanNbrUL.5</t>
  </si>
  <si>
    <t>分QCI的上行平均激活E-RAB数_6</t>
  </si>
  <si>
    <t>ACTIVEMEANNBRUL_6</t>
  </si>
  <si>
    <t>ERAB.ActiveMeanNbrUL.6</t>
  </si>
  <si>
    <t>分QCI的上行平均激活E-RAB数_7</t>
  </si>
  <si>
    <t>ACTIVEMEANNBRUL_7</t>
  </si>
  <si>
    <t>ERAB.ActiveMeanNbrUL.7</t>
  </si>
  <si>
    <t>分QCI的上行平均激活E-RAB数_8</t>
  </si>
  <si>
    <t>ACTIVEMEANNBRUL_8</t>
  </si>
  <si>
    <t>ERAB.ActiveMeanNbrUL.8</t>
  </si>
  <si>
    <t>分QCI的上行平均激活E-RAB数_9</t>
  </si>
  <si>
    <t>ACTIVEMEANNBRUL_9</t>
  </si>
  <si>
    <t>ERAB.ActiveMeanNbrUL.9</t>
  </si>
  <si>
    <t>上行最大激活E-RAB数</t>
  </si>
  <si>
    <t>ACTIVEMAXNBRUL</t>
  </si>
  <si>
    <t>ERAB.ActiveMaxNbrUL</t>
  </si>
  <si>
    <t>分QCI的上行最大激活E-RAB数</t>
  </si>
  <si>
    <t>ACTIVEMAXNBRUL_QCI</t>
  </si>
  <si>
    <t>ERAB.ActiveMaxNbrUL._Qci</t>
  </si>
  <si>
    <t>分QCI的上行最大激活E-RAB数_1</t>
  </si>
  <si>
    <t>ACTIVEMAXNBRUL_1</t>
  </si>
  <si>
    <t>ERAB.ActiveMaxNbrUL.1</t>
  </si>
  <si>
    <t>分QCI的上行最大激活E-RAB数_2</t>
  </si>
  <si>
    <t>ACTIVEMAXNBRUL_2</t>
  </si>
  <si>
    <t>ERAB.ActiveMaxNbrUL.2</t>
  </si>
  <si>
    <t>分QCI的上行最大激活E-RAB数_3</t>
  </si>
  <si>
    <t>ACTIVEMAXNBRUL_3</t>
  </si>
  <si>
    <t>ERAB.ActiveMaxNbrUL.3</t>
  </si>
  <si>
    <t>分QCI的上行最大激活E-RAB数_4</t>
  </si>
  <si>
    <t>ACTIVEMAXNBRUL_4</t>
  </si>
  <si>
    <t>ERAB.ActiveMaxNbrUL.4</t>
  </si>
  <si>
    <t>分QCI的上行最大激活E-RAB数_5</t>
  </si>
  <si>
    <t>ACTIVEMAXNBRUL_5</t>
  </si>
  <si>
    <t>ERAB.ActiveMaxNbrUL.5</t>
  </si>
  <si>
    <t>分QCI的上行最大激活E-RAB数_6</t>
  </si>
  <si>
    <t>ACTIVEMAXNBRUL_6</t>
  </si>
  <si>
    <t>ERAB.ActiveMaxNbrUL.6</t>
  </si>
  <si>
    <t>分QCI的上行最大激活E-RAB数_7</t>
  </si>
  <si>
    <t>ACTIVEMAXNBRUL_7</t>
  </si>
  <si>
    <t>ERAB.ActiveMaxNbrUL.7</t>
  </si>
  <si>
    <t>激活E-RAB释放个数</t>
  </si>
  <si>
    <t>RELACTNBR</t>
  </si>
  <si>
    <t>ERAB.RelActNbr</t>
  </si>
  <si>
    <t>分QCI的激活E-RAB释放个数</t>
  </si>
  <si>
    <t>RELACTNBR_QCI</t>
  </si>
  <si>
    <t>ERAB.RelActNbr._Qci</t>
  </si>
  <si>
    <t>分QCI的激活E-RAB释放个数_1</t>
  </si>
  <si>
    <t>RELACTNBR_1</t>
  </si>
  <si>
    <t>ERAB.RelActNbr.1</t>
  </si>
  <si>
    <t>分QCI的激活E-RAB释放个数_2</t>
  </si>
  <si>
    <t>RELACTNBR_2</t>
  </si>
  <si>
    <t>ERAB.RelActNbr.2</t>
  </si>
  <si>
    <t>分QCI的激活E-RAB释放个数_3</t>
  </si>
  <si>
    <t>RELACTNBR_3</t>
  </si>
  <si>
    <t>ERAB.RelActNbr.3</t>
  </si>
  <si>
    <t>分QCI的激活E-RAB释放个数_4</t>
  </si>
  <si>
    <t>RELACTNBR_4</t>
  </si>
  <si>
    <t>ERAB.RelActNbr.4</t>
  </si>
  <si>
    <t>分QCI的激活E-RAB释放个数_5</t>
  </si>
  <si>
    <t>RELACTNBR_5</t>
  </si>
  <si>
    <t>ERAB.RelActNbr.5</t>
  </si>
  <si>
    <t>分QCI的激活E-RAB释放个数_6</t>
  </si>
  <si>
    <t>RELACTNBR_6</t>
  </si>
  <si>
    <t>ERAB.RelActNbr.6</t>
  </si>
  <si>
    <t>分QCI的激活E-RAB释放个数_7</t>
  </si>
  <si>
    <t>RELACTNBR_7</t>
  </si>
  <si>
    <t>ERAB.RelActNbr.7</t>
  </si>
  <si>
    <t>分QCI的激活E-RAB释放个数_8</t>
  </si>
  <si>
    <t>RELACTNBR_8</t>
  </si>
  <si>
    <t>ERAB.RelActNbr.8</t>
  </si>
  <si>
    <t>分QCI的激活E-RAB释放个数_9</t>
  </si>
  <si>
    <t>RELACTNBR_9</t>
  </si>
  <si>
    <t>ERAB.RelActNbr.9</t>
  </si>
  <si>
    <t>初始上下文建立请求次数</t>
  </si>
  <si>
    <t>ATTINITALSETUP</t>
  </si>
  <si>
    <t>CONTEXT.AttInitalSetup</t>
  </si>
  <si>
    <t>CSFB初始上下文建立请求次数</t>
  </si>
  <si>
    <t>ATTINITALSETUP_CSFB</t>
  </si>
  <si>
    <t>CONTEXT.AttInitalSetup.Csfb</t>
  </si>
  <si>
    <t>初始上下文建立成功次数</t>
  </si>
  <si>
    <t>SUCCINITALSETUP</t>
  </si>
  <si>
    <t>CONTEXT.SuccInitalSetup</t>
  </si>
  <si>
    <t>CSFB初始上下文建立成功次数</t>
  </si>
  <si>
    <t>SUCCINITALSETUP_CSFB</t>
  </si>
  <si>
    <t>CONTEXT.SuccInitalSetup.Csfb</t>
  </si>
  <si>
    <t>初始上下文建立失败次数</t>
  </si>
  <si>
    <t>FAILINITALSETUP</t>
  </si>
  <si>
    <t>CONTEXT.FailInitalSetup</t>
  </si>
  <si>
    <t>分原因的初始上下文建立失败次数</t>
  </si>
  <si>
    <t>FAILINITALSETUP_CAUSE</t>
  </si>
  <si>
    <t>CONTEXT.FailInitalSetup._Cause</t>
  </si>
  <si>
    <t>分原因的初始上下文建立失败次数_CACFailure</t>
  </si>
  <si>
    <t>FAILINITALSETUP_CACFAILURE</t>
  </si>
  <si>
    <t>CONTEXT.FailInitalSetup.CACFailure</t>
  </si>
  <si>
    <t>分原因的初始上下文建立失败次数_InternalFailure</t>
  </si>
  <si>
    <t>FAILINITALSETUP_INTERNALF</t>
  </si>
  <si>
    <t>CONTEXT.FailInitalSetup.InternalFailure</t>
  </si>
  <si>
    <t>分原因的初始上下文建立失败次数_Timeout</t>
  </si>
  <si>
    <t>FAILINITALSETUP_TIMEOUT</t>
  </si>
  <si>
    <t>CONTEXT.FailInitalSetup.Timeout</t>
  </si>
  <si>
    <t>分原因的初始上下文建立失败次数_RRCConnectionReestablishment</t>
  </si>
  <si>
    <t>FAILINITALSETUP_RRCCR</t>
  </si>
  <si>
    <t>CONTEXT.FailInitalSetup.RRCConnectionReestablishment</t>
  </si>
  <si>
    <t>分原因的初始上下文建立失败次数_SecurityActivationFailure</t>
  </si>
  <si>
    <t>FAILINITALSETUP_SAF</t>
  </si>
  <si>
    <t>CONTEXT.FailInitalSetup.SecurityActivationFailure</t>
  </si>
  <si>
    <t>分原因的初始上下文建立失败次数_IntegrityFailure</t>
  </si>
  <si>
    <t>FAILINITALSETUP_INTEGRITYF</t>
  </si>
  <si>
    <t>CONTEXT.FailInitalSetup.IntegrityFailure</t>
  </si>
  <si>
    <t>分原因的初始上下文建立失败次数_SecurityAlgoNotCompatible</t>
  </si>
  <si>
    <t>FAILINITALSETUP_SANC</t>
  </si>
  <si>
    <t>CONTEXT.FailInitalSetup.SecurityAlgoNotCompatible</t>
  </si>
  <si>
    <t>分原因的初始上下文建立失败次数_ERABContextAllocationFailure</t>
  </si>
  <si>
    <t>FAILINITALSETUP_ERABCAF</t>
  </si>
  <si>
    <t>CONTEXT.FailInitalSetup.ERABContextAllocationFailure</t>
  </si>
  <si>
    <t>分原因的初始上下文建立失败次数_CsFallbackNotPossible</t>
  </si>
  <si>
    <t>FAILINITALSETUP_CFNP</t>
  </si>
  <si>
    <t>CONTEXT.FailInitalSetup.CsFallbackNotPossible</t>
  </si>
  <si>
    <t>上下文修改请求次数</t>
  </si>
  <si>
    <t>ATTMOD</t>
  </si>
  <si>
    <t>CONTEXT.AttMod</t>
  </si>
  <si>
    <t>CSFB上下文修改请求次数</t>
  </si>
  <si>
    <t>ATTMOD_CSFB</t>
  </si>
  <si>
    <t>CONTEXT.AttMod.Csfb</t>
  </si>
  <si>
    <t>上下文修改成功次数</t>
  </si>
  <si>
    <t>SUCCMOD</t>
  </si>
  <si>
    <t>CONTEXT.SuccMod</t>
  </si>
  <si>
    <t>CSFB上下文修改成功次数</t>
  </si>
  <si>
    <t>SUCCMOD_CSFB</t>
  </si>
  <si>
    <t>CONTEXT.SuccMod.Csfb</t>
  </si>
  <si>
    <t>上下文修改失败次数</t>
  </si>
  <si>
    <t>FAILMOD</t>
  </si>
  <si>
    <t>CONTEXT.FailMod</t>
  </si>
  <si>
    <t>eNB请求释放上下文数</t>
  </si>
  <si>
    <t>ATTRELENB</t>
  </si>
  <si>
    <t>CONTEXT.AttRelEnb</t>
  </si>
  <si>
    <t>用户不活动原因eNB请求释放上下文数</t>
  </si>
  <si>
    <t>ATTRELENB_CAUSEUSERINACTIVITY</t>
  </si>
  <si>
    <t>CONTEXT.AttRelEnb.CauseUserInactivity</t>
  </si>
  <si>
    <t>分原因的eNB请求释放上下文数</t>
  </si>
  <si>
    <t>ATTRELENB_CAUSE</t>
  </si>
  <si>
    <t>CONTEXT.AttRelEnb._Cause</t>
  </si>
  <si>
    <t>分原因的eNB请求释放上下文数_UserInactivity</t>
  </si>
  <si>
    <t>ATTRELENB_USERINACTIVITY</t>
  </si>
  <si>
    <t>CONTEXT.AttRelEnb.UserInactivity</t>
  </si>
  <si>
    <t>分原因的eNB请求释放上下文数_RadioLinkFailure</t>
  </si>
  <si>
    <t>ATTRELENB_RADIOLINKFAILURE</t>
  </si>
  <si>
    <t>CONTEXT.AttRelEnb.RadioLinkFailure</t>
  </si>
  <si>
    <t>分原因的eNB请求释放上下文数_InternalFailure</t>
  </si>
  <si>
    <t>ATTRELENB_INTERNALFAILURE</t>
  </si>
  <si>
    <t>CONTEXT.AttRelEnb.InternalFailure</t>
  </si>
  <si>
    <t>分原因的eNB请求释放上下文数_NoInitialContextSetupRequest</t>
  </si>
  <si>
    <t>ATTRELENB_NICSR</t>
  </si>
  <si>
    <t>CONTEXT.AttRelEnb.NoInitialContextSetupRequest</t>
  </si>
  <si>
    <t>分原因的eNB请求释放上下文数_IntegrityFailure</t>
  </si>
  <si>
    <t>ATTRELENB_INTEGRITYFAILURE</t>
  </si>
  <si>
    <t>CONTEXT.AttRelEnb.IntegrityFailure</t>
  </si>
  <si>
    <t>分原因的eNB请求释放上下文数_InterRATRedirection</t>
  </si>
  <si>
    <t>ATTRELENB_INTERRATREDIRECTION</t>
  </si>
  <si>
    <t>CONTEXT.AttRelEnb.InterRATRedirection</t>
  </si>
  <si>
    <t>分原因的eNB请求释放上下文数_SecurityAlgoNotCompatible</t>
  </si>
  <si>
    <t>ATTRELENB_SANC</t>
  </si>
  <si>
    <t>CONTEXT.AttRelEnb.SecurityAlgoNotCompatible</t>
  </si>
  <si>
    <t>分原因的eNB请求释放上下文数_RadioInterfaceFailure</t>
  </si>
  <si>
    <t>ATTRELENB_RIF</t>
  </si>
  <si>
    <t>CONTEXT.AttRelEnb.RadioInterfaceFailure</t>
  </si>
  <si>
    <t>分原因的eNB请求释放上下文数_TS1RelocOverallForS1HOTimeout</t>
  </si>
  <si>
    <t>ATTRELENB_TS1ROFS1HOT</t>
  </si>
  <si>
    <t>CONTEXT.AttRelEnb.TS1RelocOverallForS1HOTimeout</t>
  </si>
  <si>
    <t>分原因的eNB请求释放上下文数_X2ReleaseTimeout</t>
  </si>
  <si>
    <t>ATTRELENB_X2RELEASETIMEOUT</t>
  </si>
  <si>
    <t>CONTEXT.AttRelEnb.X2ReleaseTimeout</t>
  </si>
  <si>
    <t>分原因的eNB请求释放上下文数_TS1RelocOveralForPSHOToUtraTimeout</t>
  </si>
  <si>
    <t>ATTRELENB_TS1ROFPSHOTUT</t>
  </si>
  <si>
    <t>CONTEXT.AttRelEnb.TS1RelocOveralForPSHOToUtraTimeout</t>
  </si>
  <si>
    <t>分原因的eNB请求释放上下文数_InterFreqRedirection</t>
  </si>
  <si>
    <t>ATTRELENB_INTERFREQREDIRECTION</t>
  </si>
  <si>
    <t>CONTEXT.AttRelEnb.InterFreqRedirection</t>
  </si>
  <si>
    <t>分原因的eNB请求释放上下文数_TMobilityFromEutraCCOTimeoutWithNACC</t>
  </si>
  <si>
    <t>ATTRELENB_TMFECCOTWITHNACC</t>
  </si>
  <si>
    <t>CONTEXT.AttRelEnb.TMobilityFromEutraCCOTimeoutWithNACC</t>
  </si>
  <si>
    <t>分原因的eNB请求释放上下文数_TMobilityFromEutraCCOTimeoutWithoutNACC</t>
  </si>
  <si>
    <t>ATTRELENB_TMFECCOTWITHOUTNACC</t>
  </si>
  <si>
    <t>CONTEXT.AttRelEnb.TMobilityFromEutraCCOTimeoutWithoutNACC</t>
  </si>
  <si>
    <t>分原因的eNB请求释放上下文数_Congestion</t>
  </si>
  <si>
    <t>ATTRELENB_CONGESTION</t>
  </si>
  <si>
    <t>CONTEXT.AttRelEnb.Congestion</t>
  </si>
  <si>
    <t>分原因的eNB请求释放上下文数_DualRxCsFallbackTo1xRTT</t>
  </si>
  <si>
    <t>ATTRELENB_DRCFT1RTT</t>
  </si>
  <si>
    <t>CONTEXT.AttRelEnb.DualRxCsFallbackTo1xRTT</t>
  </si>
  <si>
    <t>分原因的eNB请求释放上下文数_TS1RelocOverallForSrvccHandoverToUtraTimeout</t>
  </si>
  <si>
    <t>ATTRELENB_TS1ROFSHTUT</t>
  </si>
  <si>
    <t>CONTEXT.AttRelEnb.TS1RelocOverallForSrvccHandoverToUtraTimeout</t>
  </si>
  <si>
    <t>分原因的eNB请求释放上下文数_IntraFreqRLFIndicationReceived</t>
  </si>
  <si>
    <t>ATTRELENB_IFRLFIR</t>
  </si>
  <si>
    <t>CONTEXT.AttRelEnb.IntraFreqRLFIndicationReceived</t>
  </si>
  <si>
    <t>分原因的eNB请求释放上下文数_TS1RelocOverallForSrvccHandoverToGeranTimeout</t>
  </si>
  <si>
    <t>ATTRELENB_TS1ROFSHTGT</t>
  </si>
  <si>
    <t>CONTEXT.AttRelEnb.TS1RelocOverallForSrvccHandoverToGeranTimeout</t>
  </si>
  <si>
    <t>分原因的eNB请求释放上下文数_EnhancedCSFallbackTo1xRTT</t>
  </si>
  <si>
    <t>ATTRELENB_ECSFTRTT</t>
  </si>
  <si>
    <t>CONTEXT.AttRelEnb.EnhancedCSFallbackTo1xRTT</t>
  </si>
  <si>
    <t>分原因的eNB请求释放上下文数_CUReduction</t>
  </si>
  <si>
    <t>ATTRELENB_CUREDUCTION</t>
  </si>
  <si>
    <t>CONTEXT.AttRelEnb.CUReduction</t>
  </si>
  <si>
    <t>分原因的eNB请求释放上下文数_ECRequestRejectionDueToCellShrink</t>
  </si>
  <si>
    <t>ATTRELENB_ECRRDTCS</t>
  </si>
  <si>
    <t>CONTEXT.AttRelEnb.ECRequestRejectionDueToCellShrink</t>
  </si>
  <si>
    <t>分原因的eNB请求释放上下文数_IntraEnbHOTimeout</t>
  </si>
  <si>
    <t>ATTRELENB_INTRAENBHOTIMEOUT</t>
  </si>
  <si>
    <t>CONTEXT.AttRelEnb.IntraEnbHOTimeout</t>
  </si>
  <si>
    <t>分原因的eNB请求释放上下文数_RrcDefenseTimerExpiryEutranReason</t>
  </si>
  <si>
    <t>ATTRELENB_RDTEER</t>
  </si>
  <si>
    <t>CONTEXT.AttRelEnb.RrcDefenseTimerExpiryEutranReason</t>
  </si>
  <si>
    <t>分原因的eNB请求释放上下文数_ReleaseWithUnspecifiedCause</t>
  </si>
  <si>
    <t>ATTRELENB_RWUC</t>
  </si>
  <si>
    <t>CONTEXT.AttRelEnb.ReleaseWithUnspecifiedCause</t>
  </si>
  <si>
    <t>分原因的eNB请求释放上下文数_OOTActivationRejectionDueToActiveUsersPerCell</t>
  </si>
  <si>
    <t>ATTRELENB_OOTARDTAUPC</t>
  </si>
  <si>
    <t>CONTEXT.AttRelEnb.OOTActivationRejectionDueToActiveUsersPerCell</t>
  </si>
  <si>
    <t>正常的eNB请求释放上下文数</t>
  </si>
  <si>
    <t>ATTRELENBNORMAL</t>
  </si>
  <si>
    <t>CONTEXT.AttRelEnb.Normal</t>
  </si>
  <si>
    <t>MME请求释放上下文数</t>
  </si>
  <si>
    <t>ATTRELMME</t>
  </si>
  <si>
    <t>CONTEXT.AttRelMme</t>
  </si>
  <si>
    <t>分原因的MME请求释放上下数</t>
  </si>
  <si>
    <t>ATTRELMME_CAUSE</t>
  </si>
  <si>
    <t>CONTEXT.AttRelMme._Cause</t>
  </si>
  <si>
    <t>分原因的MME请求释放上下数_ResponseToReleaseRequest</t>
  </si>
  <si>
    <t>ATTRELMME_RTRR</t>
  </si>
  <si>
    <t>CONTEXT.AttRelMme.ResponseToReleaseRequest</t>
  </si>
  <si>
    <t>分原因的MME请求释放上下数_NormalRelease</t>
  </si>
  <si>
    <t>ATTRELMME_NORMALRELEASE</t>
  </si>
  <si>
    <t>CONTEXT.AttRelMme.NormalRelease</t>
  </si>
  <si>
    <t>分原因的MME请求释放上下数_AuthenticationFailure</t>
  </si>
  <si>
    <t>ATTRELMME_AF</t>
  </si>
  <si>
    <t>CONTEXT.AttRelMme.AuthenticationFailure</t>
  </si>
  <si>
    <t>分原因的MME请求释放上下数_Detach</t>
  </si>
  <si>
    <t>ATTRELMME_DETACH</t>
  </si>
  <si>
    <t>CONTEXT.AttRelMme.Detach</t>
  </si>
  <si>
    <t>分原因的MME请求释放上下数_SuccessfulHandover</t>
  </si>
  <si>
    <t>ATTRELMME_SUCCESSFULHANDOVER</t>
  </si>
  <si>
    <t>CONTEXT.AttRelMme.SuccessfulHandover</t>
  </si>
  <si>
    <t>分原因的MME请求释放上下数_NormalReleaseAfterContextEstablished</t>
  </si>
  <si>
    <t>ATTRELMME_NRACE</t>
  </si>
  <si>
    <t>CONTEXT.AttRelMme.NormalReleaseAfterContextEstablished</t>
  </si>
  <si>
    <t>分原因的MME请求释放上下数_DetachAfterContextEstablished</t>
  </si>
  <si>
    <t>ATTRELMME_DACE</t>
  </si>
  <si>
    <t>CONTEXT.AttRelMme.DetachAfterContextEstablished</t>
  </si>
  <si>
    <t>分原因的MME请求释放上下数_CsFallbackTriggered</t>
  </si>
  <si>
    <t>ATTRELMME_CSFALLBACKTRIGGERED</t>
  </si>
  <si>
    <t>CONTEXT.AttRelMme.CsFallbackTriggered</t>
  </si>
  <si>
    <t>分原因的MME请求释放上下数_AbnormalReleaseDuringIntraLteMobility</t>
  </si>
  <si>
    <t>ATTRELMME_ARDILM</t>
  </si>
  <si>
    <t>CONTEXT.AttRelMme.AbnormalReleaseDuringIntraLteMobility</t>
  </si>
  <si>
    <t>分原因的MME请求释放上下数_AbnormalReleaseRadioConnWithUELost</t>
  </si>
  <si>
    <t>ATTRELMME_ARRCWUEL</t>
  </si>
  <si>
    <t>CONTEXT.AttRelMme.AbnormalReleaseRadioConnWithUELost</t>
  </si>
  <si>
    <t>分原因的MME请求释放上下数_AbnormalReleaseRadioConnWithUELostAfterContextEstablished</t>
  </si>
  <si>
    <t>ATTRELMME_ARRCWUELACE</t>
  </si>
  <si>
    <t>CONTEXT.AttRelMme.AbnormalReleaseRadioConnWithUELostAfterContextEstablished</t>
  </si>
  <si>
    <t>分原因的MME请求释放上下数_ReleaseWithUnspecifiedCause</t>
  </si>
  <si>
    <t>ATTRELMME_RWUC</t>
  </si>
  <si>
    <t>CONTEXT.AttRelMme.ReleaseWithUnspecifiedCause</t>
  </si>
  <si>
    <t>分原因的MME请求释放上下数_ReleaseWithOtherAbnormalCause</t>
  </si>
  <si>
    <t>ATTRELMME_RWOAC</t>
  </si>
  <si>
    <t>CONTEXT.AttRelMme.ReleaseWithOtherAbnormalCause</t>
  </si>
  <si>
    <t>遗留上下文个数</t>
  </si>
  <si>
    <t>NBRLEFT_CONTEXT</t>
  </si>
  <si>
    <t>CONTEXT.NbrLeft</t>
  </si>
  <si>
    <t>eNB间S1切换出请求次数</t>
  </si>
  <si>
    <t>ATTOUTINTERENBS1</t>
  </si>
  <si>
    <t>HO.AttOutInterEnbS1</t>
  </si>
  <si>
    <t>VoLTE用户eNB间S1切换出请求次数</t>
  </si>
  <si>
    <t>ATTOUTINTERENBS1_1</t>
  </si>
  <si>
    <t>HO.AttOutInterEnbS1.1</t>
  </si>
  <si>
    <t>eNB间S1切换出准备成功次数</t>
  </si>
  <si>
    <t>SUCCOUTPREPINTERENBS1</t>
  </si>
  <si>
    <t>HO.SuccOutPrepInterEnbS1</t>
  </si>
  <si>
    <t>VoLTE用户eNB间S1切换出准备成功次数</t>
  </si>
  <si>
    <t>SUCCOUTPREPINTERENBS1_1</t>
  </si>
  <si>
    <t>HO.SuccOutPrepInterEnbS1.1</t>
  </si>
  <si>
    <t>eNB间S1切换出执行请求次数</t>
  </si>
  <si>
    <t>ATTOUTEXECINTERENBS1</t>
  </si>
  <si>
    <t>HO.AttOutExecInterEnbS1</t>
  </si>
  <si>
    <t>VoLTE用户eNB间S1切换出执行请求次数</t>
  </si>
  <si>
    <t>ATTOUTEXECINTERENBS1_1</t>
  </si>
  <si>
    <t>HO.AttOutExecInterEnbS1.1</t>
  </si>
  <si>
    <t>eNB间S1切换出成功次数</t>
  </si>
  <si>
    <t>SUCCOUTINTERENBS1</t>
  </si>
  <si>
    <t>HO.SuccOutInterEnbS1</t>
  </si>
  <si>
    <t>VoLTE用户eNB间S1切换出成功次数</t>
  </si>
  <si>
    <t>SUCCOUTINTERENBS1_1</t>
  </si>
  <si>
    <t>HO.SuccOutInterEnbS1.1</t>
  </si>
  <si>
    <t>eNB间S1切换平均时长</t>
  </si>
  <si>
    <t>AVGTIMEINTERENBS1</t>
  </si>
  <si>
    <t>HO.AvgTimeInterEnbS1</t>
  </si>
  <si>
    <t>eNB间S1切换出取消次数</t>
  </si>
  <si>
    <t>CANCELOUTINTERENBS1</t>
  </si>
  <si>
    <t>HO.CancelOutInterEnbS1</t>
  </si>
  <si>
    <t>VoLTE用户eNB间S1切换出取消次数</t>
  </si>
  <si>
    <t>CANCELOUTINTERENBS1_1</t>
  </si>
  <si>
    <t>HO.CancelOutInterEnbS1.1</t>
  </si>
  <si>
    <t>eNB间X2切换出请求次数</t>
  </si>
  <si>
    <t>ATTOUTINTERENBX2</t>
  </si>
  <si>
    <t>HO.AttOutInterEnbX2</t>
  </si>
  <si>
    <t>VoLTE用户eNB间X2切换出请求次数</t>
  </si>
  <si>
    <t>ATTOUTINTERENBX2_1</t>
  </si>
  <si>
    <t>HO.AttOutInterEnbX2.1</t>
  </si>
  <si>
    <t>eNB间X2切换出准备成功次数</t>
  </si>
  <si>
    <t>SUCCOUTPREPINTERENBX2</t>
  </si>
  <si>
    <t>HO.SuccOutPrepInterEnbX2</t>
  </si>
  <si>
    <t>VoLTE用户eNB间X2切换出准备成功次数</t>
  </si>
  <si>
    <t>SUCCOUTPREPINTERENBX2_1</t>
  </si>
  <si>
    <t>HO.SuccOutPrepInterEnbX2.1</t>
  </si>
  <si>
    <t>eNB间X2切换出执行请求次数</t>
  </si>
  <si>
    <t>ATTOUTEXECINTERENBX2</t>
  </si>
  <si>
    <t>HO.AttOutExecInterEnbX2</t>
  </si>
  <si>
    <t>VoLTE用户eNB间X2切换出执行请求次数</t>
  </si>
  <si>
    <t>ATTOUTEXECINTERENBX2_1</t>
  </si>
  <si>
    <t>HO.AttOutExecInterEnbX2.1</t>
  </si>
  <si>
    <t>eNB间X2切换出成功次数</t>
  </si>
  <si>
    <t>SUCCOUTINTERENBX2</t>
  </si>
  <si>
    <t>HO.SuccOutInterEnbX2</t>
  </si>
  <si>
    <t>VoLTE用户eNB间X2切换出成功次数</t>
  </si>
  <si>
    <t>SUCCOUTINTERENBX2_1</t>
  </si>
  <si>
    <t>HO.SuccOutInterEnbX2.1</t>
  </si>
  <si>
    <t>eNB间X2切换平均时长</t>
  </si>
  <si>
    <t>AVGTIMEINTERENBX2</t>
  </si>
  <si>
    <t>HO.AvgTimeInterEnbX2</t>
  </si>
  <si>
    <t>eNB间X2切换出取消次数</t>
  </si>
  <si>
    <t>CANCELOUTINTERENBX2</t>
  </si>
  <si>
    <t>HO.CancelOutInterEnbX2</t>
  </si>
  <si>
    <t>VoLTE用户eNB间X2切换出取消次数</t>
  </si>
  <si>
    <t>CANCELOUTINTERENBX2_1</t>
  </si>
  <si>
    <t>HO.CancelOutInterEnbX2.1</t>
  </si>
  <si>
    <t>eNB内切换出请求次数</t>
  </si>
  <si>
    <t>ATTOUTINTRAENB</t>
  </si>
  <si>
    <t>HO.AttOutIntraEnb</t>
  </si>
  <si>
    <t>VoLTE用户eNB内切换出请求次数</t>
  </si>
  <si>
    <t>ATTOUTINTRAENB_1</t>
  </si>
  <si>
    <t>HO.AttOutIntraEnb.1</t>
  </si>
  <si>
    <t>eNB内切换出成功次数</t>
  </si>
  <si>
    <t>SUCCOUTINTRAENB</t>
  </si>
  <si>
    <t>HO.SuccOutIntraEnb</t>
  </si>
  <si>
    <t>VoLTE用户eNB内切换出成功次数</t>
  </si>
  <si>
    <t>SUCCOUTINTRAENB_1</t>
  </si>
  <si>
    <t>HO.SuccOutIntraEnb.1</t>
  </si>
  <si>
    <t>同频切换出执行请求次数</t>
  </si>
  <si>
    <t>ATTOUTEXECINTRAFREQ</t>
  </si>
  <si>
    <t>HO.AttOutExecIntraFreq</t>
  </si>
  <si>
    <t>VoLTE用户同频切换出执行请求次数</t>
  </si>
  <si>
    <t>ATTOUTEXECINTRAFREQ_1</t>
  </si>
  <si>
    <t>HO.AttOutExecIntraFreq.1</t>
  </si>
  <si>
    <t>同频切换出成功次数</t>
  </si>
  <si>
    <t>SUCCOUTINTRAFREQ</t>
  </si>
  <si>
    <t>HO.SuccOutIntraFreq</t>
  </si>
  <si>
    <t>VoLTE用户同频切换出成功次数</t>
  </si>
  <si>
    <t>SUCCOUTINTRAFREQ_1</t>
  </si>
  <si>
    <t>HO.SuccOutIntraFreq.1</t>
  </si>
  <si>
    <t>异频切换出执行请求次数</t>
  </si>
  <si>
    <t>ATTOUTEXECINTERFREQ</t>
  </si>
  <si>
    <t>HO.AttOutExecInterFreq</t>
  </si>
  <si>
    <t>VoLTE用户异频切换出执行请求次数</t>
  </si>
  <si>
    <t>ATTOUTEXECINTERFREQ_1</t>
  </si>
  <si>
    <t>HO.AttOutExecInterFreq.1</t>
  </si>
  <si>
    <t>异频切换出成功次数</t>
  </si>
  <si>
    <t>SUCCOUTINTERFREQ</t>
  </si>
  <si>
    <t>HO.SuccOutInterFreq</t>
  </si>
  <si>
    <t>VoLTE用户异频切换出成功次数</t>
  </si>
  <si>
    <t>SUCCOUTINTERFREQ_1</t>
  </si>
  <si>
    <t>HO.SuccOutInterFreq.1</t>
  </si>
  <si>
    <t>切换出失败次数</t>
  </si>
  <si>
    <t>FAILOUT</t>
  </si>
  <si>
    <t>HO.FailOut</t>
  </si>
  <si>
    <t>分原因的切换出失败次数</t>
  </si>
  <si>
    <t>FAILOUT_CAUSE</t>
  </si>
  <si>
    <t>HO.FailOut._Cause</t>
  </si>
  <si>
    <t>分原因的切换出失败次数_IntraENodeBHOFailure_CACFailure</t>
  </si>
  <si>
    <t>FAILOUT_IENBHOFCACF</t>
  </si>
  <si>
    <t>HO.FailOut.IntraENodeBHOFailure_CACFailure</t>
  </si>
  <si>
    <t>分原因的切换出失败次数_MobilityFailure</t>
  </si>
  <si>
    <t>FAILOUT_MOBILITYFAILURE</t>
  </si>
  <si>
    <t>HO.FailOut.MobilityFailure</t>
  </si>
  <si>
    <t>分原因的切换出失败次数_Timeout</t>
  </si>
  <si>
    <t>FAILOUT_TIMEOUT</t>
  </si>
  <si>
    <t>HO.FailOut.Timeout</t>
  </si>
  <si>
    <t>分原因的切换出失败次数_RRCConnectionReestabOnSourceCell</t>
  </si>
  <si>
    <t>FAILOUT_RRCCROSC</t>
  </si>
  <si>
    <t>HO.FailOut.RRCConnectionReestabOnSourceCell</t>
  </si>
  <si>
    <t>分原因的切换出失败次数_RRCConnectionReestabOnTargetCell</t>
  </si>
  <si>
    <t>FAILOUT_RRCCROTC</t>
  </si>
  <si>
    <t>HO.FailOut.RRCConnectionReestabOnTargetCell</t>
  </si>
  <si>
    <t>分原因的切换出失败次数_IntegrityFailure</t>
  </si>
  <si>
    <t>FAILOUT_INTEGRITYFAILURE</t>
  </si>
  <si>
    <t>HO.FailOut.IntegrityFailure</t>
  </si>
  <si>
    <t>分原因的切换出失败次数_RRCConnectionReestabOnOtherCell</t>
  </si>
  <si>
    <t>FAILOUT_RRCCROOC</t>
  </si>
  <si>
    <t>HO.FailOut.RRCConnectionReestabOnOtherCell</t>
  </si>
  <si>
    <t>分原因的切换出失败次数_InterFreqCACFailure</t>
  </si>
  <si>
    <t>FAILOUT_INTERFREQCACFAILURE</t>
  </si>
  <si>
    <t>HO.FailOut.InterFreqCACFailure</t>
  </si>
  <si>
    <t>分原因的切换出失败次数_InterFreqInternalFailure</t>
  </si>
  <si>
    <t>FAILOUT_IFINTERNALF</t>
  </si>
  <si>
    <t>HO.FailOut.InterFreqInternalFailure</t>
  </si>
  <si>
    <t>分原因的切换出失败次数_InterFreqTimeout</t>
  </si>
  <si>
    <t>FAILOUT_INTERFREQTIMEOUT</t>
  </si>
  <si>
    <t>HO.FailOut.InterFreqTimeout</t>
  </si>
  <si>
    <t>分原因的切换出失败次数_InterFreqRRCConnectionReestabOnTargetCell</t>
  </si>
  <si>
    <t>FAILOUT_IFRRCCROTC</t>
  </si>
  <si>
    <t>HO.FailOut.InterFreqRRCConnectionReestabOnTargetCell</t>
  </si>
  <si>
    <t>分原因的切换出失败次数_InterFreqIntegrityFailure</t>
  </si>
  <si>
    <t>FAILOUT_IFINTEGRITYF</t>
  </si>
  <si>
    <t>HO.FailOut.InterFreqIntegrityFailure</t>
  </si>
  <si>
    <t>分原因的切换出失败次数_InterFreqRRCConnectionReestabOnOtherCell</t>
  </si>
  <si>
    <t>FAILOUT_IFRRCCROOC</t>
  </si>
  <si>
    <t>HO.FailOut.InterFreqRRCConnectionReestabOnOtherCell</t>
  </si>
  <si>
    <t>分原因的切换出失败次数_InterFreqRRCConnectionReestabOnSourceCell</t>
  </si>
  <si>
    <t>FAILOUT_IFRRCCROSC</t>
  </si>
  <si>
    <t>HO.FailOut.InterFreqRRCConnectionReestabOnSourceCell</t>
  </si>
  <si>
    <t>分原因的切换出失败次数_OverloadConditionFailure</t>
  </si>
  <si>
    <t>FAILOUT_OCF</t>
  </si>
  <si>
    <t>HO.FailOut.OverloadConditionFailure</t>
  </si>
  <si>
    <t>分原因的切换出失败次数_IntraFreqRLFIndicationReceived</t>
  </si>
  <si>
    <t>FAILOUT_IFRLFIR</t>
  </si>
  <si>
    <t>HO.FailOut.IntraFreqRLFIndicationReceived</t>
  </si>
  <si>
    <t>分原因的切换出失败次数_HOPreparationFailureOther</t>
  </si>
  <si>
    <t>FAILOUT_HOPFO</t>
  </si>
  <si>
    <t>HO.FailOut.HOPreparationFailureOther</t>
  </si>
  <si>
    <t>分原因的切换出失败次数_X2PreparationTimeout</t>
  </si>
  <si>
    <t>FAILOUT_X2PREPARATIONTIMEOUT</t>
  </si>
  <si>
    <t>HO.FailOut.X2PreparationTimeout</t>
  </si>
  <si>
    <t>分原因的切换出失败次数_RRCConnectionReestablishmentOnSourceCell</t>
  </si>
  <si>
    <t>FAILOUT_RRCCREOSC</t>
  </si>
  <si>
    <t>HO.FailOut.RRCConnectionReestablishmentOnSourceCell</t>
  </si>
  <si>
    <t>分原因的切换出失败次数_X2ReleaseTimeout</t>
  </si>
  <si>
    <t>FAILOUT_X2RELEASETIMEOUT</t>
  </si>
  <si>
    <t>HO.FailOut.X2ReleaseTimeout</t>
  </si>
  <si>
    <t>分原因的切换出失败次数_OutgoingInterENodeBX2HOFailure_RRCConnectionReestablishmentOnOtherCell</t>
  </si>
  <si>
    <t>FAILOUT_OIENBX2HOFRRCCROOC</t>
  </si>
  <si>
    <t>HO.FailOut.OutgoingInterENodeBX2HOFailure_RRCConnectionReestablishmentOnOtherCell</t>
  </si>
  <si>
    <t>分原因的切换出失败次数_InterFreqHOPreparationFailureOther</t>
  </si>
  <si>
    <t>FAILOUT_IFHOPFO</t>
  </si>
  <si>
    <t>HO.FailOut.InterFreqHOPreparationFailureOther</t>
  </si>
  <si>
    <t>分原因的切换出失败次数_InterFreqX2PreparationTimeout</t>
  </si>
  <si>
    <t>FAILOUT_IFX2PT</t>
  </si>
  <si>
    <t>HO.FailOut.InterFreqX2PreparationTimeout</t>
  </si>
  <si>
    <t>分原因的切换出失败次数_InterFreqRRCConnectionReestablishmentOnSourceCell</t>
  </si>
  <si>
    <t>FAILOUT_IRRCROSC</t>
  </si>
  <si>
    <t>HO.FailOut.InterFreqRRCConnectionReestablishmentOnSourceCell</t>
  </si>
  <si>
    <t>分原因的切换出失败次数_InterFreqX2ReleaseTimeout</t>
  </si>
  <si>
    <t>FAILOUT_IFX2RT</t>
  </si>
  <si>
    <t>HO.FailOut.InterFreqX2ReleaseTimeout</t>
  </si>
  <si>
    <t>分原因的切换出失败次数_InterFreqRRCConnectionReestablishmentOnOtherCell</t>
  </si>
  <si>
    <t>FAILOUT_IFRRCCREOOC</t>
  </si>
  <si>
    <t>HO.FailOut.InterFreqRRCConnectionReestablishmentOnOtherCell</t>
  </si>
  <si>
    <t>分原因的切换出失败次数_LBHOPreparationFailureNoRadioResource</t>
  </si>
  <si>
    <t>FAILOUT_LBHOPFNRR</t>
  </si>
  <si>
    <t>HO.FailOut.LBHOPreparationFailureNoRadioResource</t>
  </si>
  <si>
    <t>分原因的切换出失败次数_LBHORRCConnectionReestablishmentOnSourceCell</t>
  </si>
  <si>
    <t>FAILOUT_LBHORRCCROSC</t>
  </si>
  <si>
    <t>HO.FailOut.LBHORRCConnectionReestablishmentOnSourceCell</t>
  </si>
  <si>
    <t>分原因的切换出失败次数_LBHORRCConnectionReestablishmentOnOtherCell</t>
  </si>
  <si>
    <t>FAILOUT_LBHORRCCROOC</t>
  </si>
  <si>
    <t>HO.FailOut.LBHORRCConnectionReestablishmentOnOtherCell</t>
  </si>
  <si>
    <t>分原因的切换出失败次数_LBHOX2ReleaseTimeout</t>
  </si>
  <si>
    <t>FAILOUT_LBHOX2RELEASETIMEOUT</t>
  </si>
  <si>
    <t>HO.FailOut.LBHOX2ReleaseTimeout</t>
  </si>
  <si>
    <t>分原因的切换出失败次数_InterventionOAM</t>
  </si>
  <si>
    <t>FAILOUT_INTERVENTIONOAM</t>
  </si>
  <si>
    <t>HO.FailOut.InterventionOAM</t>
  </si>
  <si>
    <t>分原因的切换出失败次数_IncomingInterENodeBX2HOFailure_CACFailure</t>
  </si>
  <si>
    <t>FAILOUT_IENBX2HOFCACF</t>
  </si>
  <si>
    <t>HO.FailOut.IncomingInterENodeBX2HOFailure_CACFailure</t>
  </si>
  <si>
    <t>分原因的切换出失败次数_InterEnbHOTimeout</t>
  </si>
  <si>
    <t>FAILOUT_INTERENBHOTIMEOUT</t>
  </si>
  <si>
    <t>HO.FailOut.InterEnbHOTimeout</t>
  </si>
  <si>
    <t>分原因的切换出失败次数_PathSwitchFailure</t>
  </si>
  <si>
    <t>FAILOUT_PATHSWITCHFAILURE</t>
  </si>
  <si>
    <t>HO.FailOut.PathSwitchFailure</t>
  </si>
  <si>
    <t>分原因的切换出失败次数_S1PathSwitchTimeout</t>
  </si>
  <si>
    <t>FAILOUT_S1PATHSWITCHTIMEOUT</t>
  </si>
  <si>
    <t>HO.FailOut.S1PathSwitchTimeout</t>
  </si>
  <si>
    <t>分原因的切换出失败次数_RRCConnectionReestablishmentOnTargetCell</t>
  </si>
  <si>
    <t>FAILOUT_RRCCREOTC</t>
  </si>
  <si>
    <t>HO.FailOut.RRCConnectionReestablishmentOnTargetCell</t>
  </si>
  <si>
    <t>分原因的切换出失败次数_S1FaultExternalFailure</t>
  </si>
  <si>
    <t>FAILOUT_S1FAULTEXTERNALFAILURE</t>
  </si>
  <si>
    <t>HO.FailOut.S1FaultExternalFailure</t>
  </si>
  <si>
    <t>分原因的切换出失败次数_SecurityAlgoNotCompatible</t>
  </si>
  <si>
    <t>FAILOUT_SANC</t>
  </si>
  <si>
    <t>HO.FailOut.SecurityAlgoNotCompatible</t>
  </si>
  <si>
    <t>分原因的切换出失败次数_IncomingInterENodeBX2HOFailure_RRCConnectionReestablishmentOnOtherCell</t>
  </si>
  <si>
    <t>FAILOUT_IIENBX2HOFRRCCROOC</t>
  </si>
  <si>
    <t>HO.FailOut.IncomingInterENodeBX2HOFailure_RRCConnectionReestablishmentOnOtherCell</t>
  </si>
  <si>
    <t>分原因的切换出失败次数_CellNotAvailable</t>
  </si>
  <si>
    <t>FAILOUT_CELLNOTAVAILABLE</t>
  </si>
  <si>
    <t>HO.FailOut.CellNotAvailable</t>
  </si>
  <si>
    <t>eNB间切换入请求次数</t>
  </si>
  <si>
    <t>ATTPREPINC</t>
  </si>
  <si>
    <t>HO.AttPrepInc</t>
  </si>
  <si>
    <t>eNB间切换入准备成功次数</t>
  </si>
  <si>
    <t>SUCCPREPINC</t>
  </si>
  <si>
    <t>HO.SuccPrepInc</t>
  </si>
  <si>
    <t>eNB间切换入准备失败次数</t>
  </si>
  <si>
    <t>FAILPREPINC</t>
  </si>
  <si>
    <t>HO.FailPrepInc</t>
  </si>
  <si>
    <t>分原因的eNB间切换入准备失败次数</t>
  </si>
  <si>
    <t>FAILPREPINC_CAUSE</t>
  </si>
  <si>
    <t>HO.FailPrepInc._Cause</t>
  </si>
  <si>
    <t>分原因的eNB间切换入准备失败次数_IncomingInterENodeBX2HOFailure_InterventionOAM</t>
  </si>
  <si>
    <t>FAILPREPINC_X2_INTERVENTIONOAM</t>
  </si>
  <si>
    <t>HO.FailPrepInc.IncomingInterENodeBX2HOFailure_InterventionOAM</t>
  </si>
  <si>
    <t>分原因的eNB间切换入准备失败次数_IncomingInterENodeBX2HOFailure_CACFailure</t>
  </si>
  <si>
    <t>FAILPREPINC_X2_CACFAILURE</t>
  </si>
  <si>
    <t>HO.FailPrepInc.IncomingInterENodeBX2HOFailure_CACFailure</t>
  </si>
  <si>
    <t>分原因的eNB间切换入准备失败次数_IncomingInterENodeBX2HOFailure_InternalFailure</t>
  </si>
  <si>
    <t>FAILPREPINC_X2_INTERNALF</t>
  </si>
  <si>
    <t>HO.FailPrepInc.IncomingInterENodeBX2HOFailure_InternalFailure</t>
  </si>
  <si>
    <t>分原因的eNB间切换入准备失败次数_IncomingInterENodeBX2HOFailure_InterEnbHOTimeout</t>
  </si>
  <si>
    <t>FAILPREPINC_X2_IEHOT</t>
  </si>
  <si>
    <t>HO.FailPrepInc.IncomingInterENodeBX2HOFailure_InterEnbHOTimeout</t>
  </si>
  <si>
    <t>分原因的eNB间切换入准备失败次数_IncomingInterENodeBX2HOFailure_PathSwitchFailure</t>
  </si>
  <si>
    <t>FAILPREPINC_X2_PSF</t>
  </si>
  <si>
    <t>HO.FailPrepInc.IncomingInterENodeBX2HOFailure_PathSwitchFailure</t>
  </si>
  <si>
    <t>分原因的eNB间切换入准备失败次数_IncomingInterENodeBX2HOFailure_S1PathSwitchTimeout</t>
  </si>
  <si>
    <t>FAILPREPINC_X2_S1PST</t>
  </si>
  <si>
    <t>HO.FailPrepInc.IncomingInterENodeBX2HOFailure_S1PathSwitchTimeout</t>
  </si>
  <si>
    <t>分原因的eNB间切换入准备失败次数_IncomingInterENodeBX2HOFailure_RRCConnectionReestablishmentOnTargetCell</t>
  </si>
  <si>
    <t>FAILPREPINC_X2_RRCCROTC</t>
  </si>
  <si>
    <t>HO.FailPrepInc.IncomingInterENodeBX2HOFailure_RRCConnectionReestablishmentOnTargetCell</t>
  </si>
  <si>
    <t>分原因的eNB间切换入准备失败次数_IncomingInterENodeBX2HOFailure_S1FaultExternalFailure</t>
  </si>
  <si>
    <t>FAILPREPINC_X2_S1FEF</t>
  </si>
  <si>
    <t>HO.FailPrepInc.IncomingInterENodeBX2HOFailure_S1FaultExternalFailure</t>
  </si>
  <si>
    <t>分原因的eNB间切换入准备失败次数_IncomingInterENodeBX2HOFailure_IntegrityFailure</t>
  </si>
  <si>
    <t>FAILPREPINC_X2_INTEGRITYF</t>
  </si>
  <si>
    <t>HO.FailPrepInc.IncomingInterENodeBX2HOFailure_IntegrityFailure</t>
  </si>
  <si>
    <t>分原因的eNB间切换入准备失败次数_IncomingInterENodeBX2HOFailure_SecurityAlgoNotCompatible</t>
  </si>
  <si>
    <t>FAILPREPINC_X2_SANC</t>
  </si>
  <si>
    <t>HO.FailPrepInc.IncomingInterENodeBX2HOFailure_SecurityAlgoNotCompatible</t>
  </si>
  <si>
    <t>分原因的eNB间切换入准备失败次数_IncomingInterENodeBX2HOFailure_RRCConnectionReestablishmentOnOtherCell</t>
  </si>
  <si>
    <t>FAILPREPINC_X2_RRCCROOC</t>
  </si>
  <si>
    <t>HO.FailPrepInc.IncomingInterENodeBX2HOFailure_RRCConnectionReestablishmentOnOtherCell</t>
  </si>
  <si>
    <t>分原因的eNB间切换入准备失败次数_IncomingInterENodeBX2HOFailure_CellNotAvailable</t>
  </si>
  <si>
    <t>FAILPREPINC_X2_CNA</t>
  </si>
  <si>
    <t>HO.FailPrepInc.IncomingInterENodeBX2HOFailure_CellNotAvailable</t>
  </si>
  <si>
    <t>分原因的eNB间切换入准备失败次数_IncomingInterENodeBX2HOFailure_InterFreqInterventionOAM</t>
  </si>
  <si>
    <t>FAILPREPINC_X2_IFIOAM</t>
  </si>
  <si>
    <t>HO.FailPrepInc.IncomingInterENodeBX2HOFailure_InterFreqInterventionOAM</t>
  </si>
  <si>
    <t>分原因的eNB间切换入准备失败次数_IncomingInterENodeBX2HOFailure_InterFreqCACFailure</t>
  </si>
  <si>
    <t>FAILPREPINC_X2_IFCACF</t>
  </si>
  <si>
    <t>HO.FailPrepInc.IncomingInterENodeBX2HOFailure_InterFreqCACFailure</t>
  </si>
  <si>
    <t>分原因的eNB间切换入准备失败次数_IncomingInterENodeBX2HOFailure_InterFreqInternalFailure</t>
  </si>
  <si>
    <t>FAILPREPINC_X2_IFINTERNALF</t>
  </si>
  <si>
    <t>HO.FailPrepInc.IncomingInterENodeBX2HOFailure_InterFreqInternalFailure</t>
  </si>
  <si>
    <t>分原因的eNB间切换入准备失败次数_IncomingInterENodeBX2HOFailure_InterFreqInterEnbHOTimeout</t>
  </si>
  <si>
    <t>FAILPREPINC_X2_IFIEHOT</t>
  </si>
  <si>
    <t>HO.FailPrepInc.IncomingInterENodeBX2HOFailure_InterFreqInterEnbHOTimeout</t>
  </si>
  <si>
    <t>分原因的eNB间切换入准备失败次数_IncomingInterENodeBX2HOFailure_InterFreqPathSwitchFailure</t>
  </si>
  <si>
    <t>FAILPREPINC_X2_IFPSF</t>
  </si>
  <si>
    <t>HO.FailPrepInc.IncomingInterENodeBX2HOFailure_InterFreqPathSwitchFailure</t>
  </si>
  <si>
    <t>分原因的eNB间切换入准备失败次数_IncomingInterENodeBX2HOFailure_InterFreqS1PathSwitchTimeout</t>
  </si>
  <si>
    <t>FAILPREPINC_X2_IFS1PST</t>
  </si>
  <si>
    <t>HO.FailPrepInc.IncomingInterENodeBX2HOFailure_InterFreqS1PathSwitchTimeout</t>
  </si>
  <si>
    <t>分原因的eNB间切换入准备失败次数_IncomingInterENodeBX2HOFailure_InterFreqRRCConnectionReestablishmentOnTargetCell</t>
  </si>
  <si>
    <t>FAILPREPINC_X2_IFRRCCROTC</t>
  </si>
  <si>
    <t>HO.FailPrepInc.IncomingInterENodeBX2HOFailure_InterFreqRRCConnectionReestablishmentOnTargetCell</t>
  </si>
  <si>
    <t>分原因的eNB间切换入准备失败次数_IncomingInterENodeBX2HOFailure_InterFreqS1FaultExternalFailure</t>
  </si>
  <si>
    <t>FAILPREPINC_X2_IFS1FEF</t>
  </si>
  <si>
    <t>HO.FailPrepInc.IncomingInterENodeBX2HOFailure_InterFreqS1FaultExternalFailure</t>
  </si>
  <si>
    <t>分原因的eNB间切换入准备失败次数_IncomingInterENodeBX2HOFailure_InterFreqIntegrityFailure</t>
  </si>
  <si>
    <t>FAILPREPINC_X2_IFINTEGRITYF</t>
  </si>
  <si>
    <t>HO.FailPrepInc.IncomingInterENodeBX2HOFailure_InterFreqIntegrityFailure</t>
  </si>
  <si>
    <t>分原因的eNB间切换入准备失败次数_IncomingInterENodeBX2HOFailure_InterFreqSecurityAlgoNotCompatible</t>
  </si>
  <si>
    <t>FAILPREPINC_X2_IFSANC</t>
  </si>
  <si>
    <t>HO.FailPrepInc.IncomingInterENodeBX2HOFailure_InterFreqSecurityAlgoNotCompatible</t>
  </si>
  <si>
    <t>分原因的eNB间切换入准备失败次数_IncomingInterENodeBX2HOFailure_InterFreqRRCConnectionReestablishmentOnOtherCell</t>
  </si>
  <si>
    <t>FAILPREPINC_X2_IFRRCCROOC</t>
  </si>
  <si>
    <t>HO.FailPrepInc.IncomingInterENodeBX2HOFailure_InterFreqRRCConnectionReestablishmentOnOtherCell</t>
  </si>
  <si>
    <t>分原因的eNB间切换入准备失败次数_IncomingInterENodeBX2HOFailure_InterFreqCellNotAvailable</t>
  </si>
  <si>
    <t>FAILPREPINC_X2_IFCNA</t>
  </si>
  <si>
    <t>HO.FailPrepInc.IncomingInterENodeBX2HOFailure_InterFreqCellNotAvailable</t>
  </si>
  <si>
    <t>分原因的eNB间切换入准备失败次数_IncomingInterENodeBX2HOFailure_ERABContextAllocationFailure</t>
  </si>
  <si>
    <t>FAILPREPINC_X2_ERABCAF</t>
  </si>
  <si>
    <t>HO.FailPrepInc.IncomingInterENodeBX2HOFailure_ERABContextAllocationFailure</t>
  </si>
  <si>
    <t>分原因的eNB间切换入准备失败次数_IncomingInterENodeBX2HOFailure_OverloadConditionFailure</t>
  </si>
  <si>
    <t>FAILPREPINC_X2_OCF</t>
  </si>
  <si>
    <t>HO.FailPrepInc.IncomingInterENodeBX2HOFailure_OverloadConditionFailure</t>
  </si>
  <si>
    <t>分原因的eNB间切换入准备失败次数_IncomingInterENodeBX2HOFailure_InactivityOverloadFailure</t>
  </si>
  <si>
    <t>FAILPREPINC_X2_IOF</t>
  </si>
  <si>
    <t>HO.FailPrepInc.IncomingInterENodeBX2HOFailure_InactivityOverloadFailure</t>
  </si>
  <si>
    <t>分原因的eNB间切换入准备失败次数_IncomingInterENodeBS1HOFailure_InterventionOAM</t>
  </si>
  <si>
    <t>FAILPREPINC_S1_INTERVENTIONOAM</t>
  </si>
  <si>
    <t>HO.FailPrepInc.IncomingInterENodeBS1HOFailure_InterventionOAM</t>
  </si>
  <si>
    <t>分原因的eNB间切换入准备失败次数_IncomingInterENodeBS1HOFailure_CACFailure</t>
  </si>
  <si>
    <t>FAILPREPINC_S1_CACFAILURE</t>
  </si>
  <si>
    <t>HO.FailPrepInc.IncomingInterENodeBS1HOFailure_CACFailure</t>
  </si>
  <si>
    <t>分原因的eNB间切换入准备失败次数_IncomingInterENodeBS1HOFailure_InternalFailure</t>
  </si>
  <si>
    <t>FAILPREPINC_S1_INTERNALF</t>
  </si>
  <si>
    <t>HO.FailPrepInc.IncomingInterENodeBS1HOFailure_InternalFailure</t>
  </si>
  <si>
    <t>分原因的eNB间切换入准备失败次数_IncomingInterENodeBS1HOFailure_InterEnbS1HOTimeout</t>
  </si>
  <si>
    <t>FAILPREPINC_S1_IES1HOT</t>
  </si>
  <si>
    <t>HO.FailPrepInc.IncomingInterENodeBS1HOFailure_InterEnbS1HOTimeout</t>
  </si>
  <si>
    <t>分原因的eNB间切换入准备失败次数_IncomingInterENodeBS1HOFailure_SecurityAlgoNotCompatible</t>
  </si>
  <si>
    <t>FAILPREPINC_S1_SANC</t>
  </si>
  <si>
    <t>HO.FailPrepInc.IncomingInterENodeBS1HOFailure_SecurityAlgoNotCompatible</t>
  </si>
  <si>
    <t>分原因的eNB间切换入准备失败次数_IncomingInterENodeBS1HOFailure_RRCConnectionReestablishmentOnTargetCell</t>
  </si>
  <si>
    <t>FAILPREPINC_S1_RRCCROTC</t>
  </si>
  <si>
    <t>HO.FailPrepInc.IncomingInterENodeBS1HOFailure_RRCConnectionReestablishmentOnTargetCell</t>
  </si>
  <si>
    <t>分原因的eNB间切换入准备失败次数_IncomingInterENodeBS1HOFailure_IntegrityFailure</t>
  </si>
  <si>
    <t>FAILPREPINC_S1_INTEGRITYF</t>
  </si>
  <si>
    <t>HO.FailPrepInc.IncomingInterENodeBS1HOFailure_IntegrityFailure</t>
  </si>
  <si>
    <t>分原因的eNB间切换入准备失败次数_IncomingInterENodeBS1HOFailure_RRCConnectionReestablishmentOnOtherCell</t>
  </si>
  <si>
    <t>FAILPREPINC_S1_RRCCROOC</t>
  </si>
  <si>
    <t>HO.FailPrepInc.IncomingInterENodeBS1HOFailure_RRCConnectionReestablishmentOnOtherCell</t>
  </si>
  <si>
    <t>分原因的eNB间切换入准备失败次数_IncomingInterENodeBS1HOFailure_CellNotAvailable</t>
  </si>
  <si>
    <t>FAILPREPINC_S1_CNA</t>
  </si>
  <si>
    <t>HO.FailPrepInc.IncomingInterENodeBS1HOFailure_CellNotAvailable</t>
  </si>
  <si>
    <t>分原因的eNB间切换入准备失败次数_IncomingInterENodeBS1HOFailure_InterFreqInterventionOAM</t>
  </si>
  <si>
    <t>FAILPREPINC_S1_IFIOAM</t>
  </si>
  <si>
    <t>HO.FailPrepInc.IncomingInterENodeBS1HOFailure_InterFreqInterventionOAM</t>
  </si>
  <si>
    <t>分原因的eNB间切换入准备失败次数_IncomingInterENodeBS1HOFailure_InterFreqCACFailure</t>
  </si>
  <si>
    <t>FAILPREPINC_S1_IFCACF</t>
  </si>
  <si>
    <t>HO.FailPrepInc.IncomingInterENodeBS1HOFailure_InterFreqCACFailure</t>
  </si>
  <si>
    <t>分原因的eNB间切换入准备失败次数_IncomingInterENodeBS1HOFailure_InterFreqInternalFailure</t>
  </si>
  <si>
    <t>FAILPREPINC_S1_IFINTERNALF</t>
  </si>
  <si>
    <t>HO.FailPrepInc.IncomingInterENodeBS1HOFailure_InterFreqInternalFailure</t>
  </si>
  <si>
    <t>分原因的eNB间切换入准备失败次数_IncomingInterENodeBS1HOFailure_InterFreqInterEnbS1HOTimeout</t>
  </si>
  <si>
    <t>FAILPREPINC_S1_IFIES1HOT</t>
  </si>
  <si>
    <t>HO.FailPrepInc.IncomingInterENodeBS1HOFailure_InterFreqInterEnbS1HOTimeout</t>
  </si>
  <si>
    <t>分原因的eNB间切换入准备失败次数_IncomingInterENodeBS1HOFailure_InterFreqSecurityAlgoNotCompatible</t>
  </si>
  <si>
    <t>FAILPREPINC_S1_IFSANC</t>
  </si>
  <si>
    <t>HO.FailPrepInc.IncomingInterENodeBS1HOFailure_InterFreqSecurityAlgoNotCompatible</t>
  </si>
  <si>
    <t>分原因的eNB间切换入准备失败次数_IncomingInterENodeBS1HOFailure_InterFreqRRCConnectionReestablishmentOnTargetCell</t>
  </si>
  <si>
    <t>FAILPREPINC_S1_IFRRCCROTC</t>
  </si>
  <si>
    <t>HO.FailPrepInc.IncomingInterENodeBS1HOFailure_InterFreqRRCConnectionReestablishmentOnTargetCell</t>
  </si>
  <si>
    <t>分原因的eNB间切换入准备失败次数_IncomingInterENodeBS1HOFailure_InterFreqIntegrityFailure</t>
  </si>
  <si>
    <t>FAILPREPINC_S1_IFINTEGRITYF</t>
  </si>
  <si>
    <t>HO.FailPrepInc.IncomingInterENodeBS1HOFailure_InterFreqIntegrityFailure</t>
  </si>
  <si>
    <t>分原因的eNB间切换入准备失败次数_IncomingInterENodeBS1HOFailure_InterFreqRRCConnectionReestablishmentOnOtherCell</t>
  </si>
  <si>
    <t>FAILPREPINC_S1_IFRRCCROOC</t>
  </si>
  <si>
    <t>HO.FailPrepInc.IncomingInterENodeBS1HOFailure_InterFreqRRCConnectionReestablishmentOnOtherCell</t>
  </si>
  <si>
    <t>分原因的eNB间切换入准备失败次数_IncomingInterENodeBS1HOFailure_InterFreqCellNotAvailable</t>
  </si>
  <si>
    <t>FAILPREPINC_S1_IFCNA</t>
  </si>
  <si>
    <t>HO.FailPrepInc.IncomingInterENodeBS1HOFailure_InterFreqCellNotAvailable</t>
  </si>
  <si>
    <t>分原因的eNB间切换入准备失败次数_IncomingInterENodeBS1HOFailure_ERABContextAllocationFailure</t>
  </si>
  <si>
    <t>FAILPREPINC_S1_ERABCAF</t>
  </si>
  <si>
    <t>HO.FailPrepInc.IncomingInterENodeBS1HOFailure_ERABContextAllocationFailure</t>
  </si>
  <si>
    <t>分原因的eNB间切换入准备失败次数_IncomingInterENodeBS1HOFailure_OverloadConditionFailure</t>
  </si>
  <si>
    <t>FAILPREPINC_S1_OCF</t>
  </si>
  <si>
    <t>HO.FailPrepInc.IncomingInterENodeBS1HOFailure_OverloadConditionFailure</t>
  </si>
  <si>
    <t>分原因的eNB间切换入准备失败次数_IncomingInterENodeBS1HOFailure_InactivityOverloadFailure</t>
  </si>
  <si>
    <t>FAILPREPINC_S1_IOF</t>
  </si>
  <si>
    <t>HO.FailPrepInc.IncomingInterENodeBS1HOFailure_InactivityOverloadFailure</t>
  </si>
  <si>
    <t>切换入成功次数</t>
  </si>
  <si>
    <t>SUCCEXECINC</t>
  </si>
  <si>
    <t>HO.SuccExecInc</t>
  </si>
  <si>
    <t>切换至2G请求次数</t>
  </si>
  <si>
    <t>ATTOUTGERAN</t>
  </si>
  <si>
    <t>IRATHO.AttOutGeran</t>
  </si>
  <si>
    <t>切换至2G准备成功次数</t>
  </si>
  <si>
    <t>SUCCPREPOUTGERAN</t>
  </si>
  <si>
    <t>IRATHO.SuccPrepOutGeran</t>
  </si>
  <si>
    <t>切换至2G准备失败次数</t>
  </si>
  <si>
    <t>FAILPREPOUTGERAN</t>
  </si>
  <si>
    <t>IRATHO.FailPrepOutGeran</t>
  </si>
  <si>
    <t>分原因的切换至2G准备失败次数</t>
  </si>
  <si>
    <t>IRATHO_FAILPREPOUTGERAN_CAUSE</t>
  </si>
  <si>
    <t>IRATHO.FailPrepOutGeran._Cause</t>
  </si>
  <si>
    <t>分原因的切换至2G准备失败次数_withNACC</t>
  </si>
  <si>
    <t>FAILPREPOUTGERAN_WITHNACC</t>
  </si>
  <si>
    <t>IRATHO.FailPrepOutGeran.withNACC</t>
  </si>
  <si>
    <t>分原因的切换至2G准备失败次数_withoutNACC</t>
  </si>
  <si>
    <t>FAILPREPOUTGERAN_WITHOUTNACC</t>
  </si>
  <si>
    <t>IRATHO.FailPrepOutGeran.withoutNACC</t>
  </si>
  <si>
    <t>切换至2G成功次数</t>
  </si>
  <si>
    <t>SUCCOUTGERAN</t>
  </si>
  <si>
    <t>IRATHO.SuccOutGeran</t>
  </si>
  <si>
    <t>切换至2G平均时长</t>
  </si>
  <si>
    <t>AVGTIMEOUTGERAN</t>
  </si>
  <si>
    <t>IRATHO.AvgTimeOutGeran</t>
  </si>
  <si>
    <t>切换至3G请求次数</t>
  </si>
  <si>
    <t>ATTOUTUTRAN</t>
  </si>
  <si>
    <t>IRATHO.AttOutUtran</t>
  </si>
  <si>
    <t>切换至3G准备成功次数</t>
  </si>
  <si>
    <t>SUCCPREPOUTUTRAN</t>
  </si>
  <si>
    <t>IRATHO.SuccPrepOutUtran</t>
  </si>
  <si>
    <t>切换至3G准备失败次数</t>
  </si>
  <si>
    <t>FAILPREPOUTUTRAN</t>
  </si>
  <si>
    <t>IRATHO.FailPrepOutUtran</t>
  </si>
  <si>
    <t>分原因的切换至3G准备失败次数</t>
  </si>
  <si>
    <t>FAILPREPOUTUTRAN_CAUSE</t>
  </si>
  <si>
    <t>IRATHO.FailPrepOutUtran._Cause</t>
  </si>
  <si>
    <t>分原因的切换至3G准备失败次数_OutgoingPSHOToUtraTddFailure_HOPreparationFailure</t>
  </si>
  <si>
    <t>FAILPREPOUTUTRAN_TDD_HOPF</t>
  </si>
  <si>
    <t>IRATHO.FailPrepOutUtran.OutgoingPSHOToUtraTddFailure_HOPreparationFailure</t>
  </si>
  <si>
    <t>分原因的切换至3G准备失败次数_OutgoingPSHOToUtraFddFailure_HOPreparationFailure</t>
  </si>
  <si>
    <t>FAILPREPOUTUTRAN_FDD_HOPF</t>
  </si>
  <si>
    <t>IRATHO.FailPrepOutUtran.OutgoingPSHOToUtraFddFailure_HOPreparationFailure</t>
  </si>
  <si>
    <t>分原因的切换至3G准备失败次数_OutgoingPSHOToUtraTddFailure_TS1RelocPrepForPSHOToUtraTimeout</t>
  </si>
  <si>
    <t>FAILPREPOUTUTRAN_TDD_TS1RPFPSH</t>
  </si>
  <si>
    <t>IRATHO.FailPrepOutUtran.OutgoingPSHOToUtraTddFailure_TS1RelocPrepForPSHOToUtraTimeout</t>
  </si>
  <si>
    <t>分原因的切换至3G准备失败次数_OutgoingPSHOToUtraFddFailure_TS1RelocPrepForPSHOToUtraTimeout</t>
  </si>
  <si>
    <t>FAILPREPOUTUTRAN_FDD_TS1RPFPSH</t>
  </si>
  <si>
    <t>IRATHO.FailPrepOutUtran.OutgoingPSHOToUtraFddFailure_TS1RelocPrepForPSHOToUtraTimeout</t>
  </si>
  <si>
    <t>切换至3G成功次数</t>
  </si>
  <si>
    <t>SUCCOUTUTRAN</t>
  </si>
  <si>
    <t>IRATHO.SuccOutUtran</t>
  </si>
  <si>
    <t>切换至3G平均时长</t>
  </si>
  <si>
    <t>AVGTIMEOUTUTRAN</t>
  </si>
  <si>
    <t>IRATHO.AvgTimeOutUtran</t>
  </si>
  <si>
    <t>2G切入请求次数</t>
  </si>
  <si>
    <t>ATTINCGERAN</t>
  </si>
  <si>
    <t>IRATHO.AttIncGeran</t>
  </si>
  <si>
    <t>2G切入准备成功次数</t>
  </si>
  <si>
    <t>SUCCPREPINCGERAN</t>
  </si>
  <si>
    <t>IRATHO.SuccPrepIncGeran</t>
  </si>
  <si>
    <t>2G切入准备失败次数</t>
  </si>
  <si>
    <t>FAILPREPINCGERAN</t>
  </si>
  <si>
    <t>IRATHO.FailPrepIncGeran</t>
  </si>
  <si>
    <t>分原因的2G切入准备失败次数</t>
  </si>
  <si>
    <t>FAILPREPINCGERAN_CAUSE</t>
  </si>
  <si>
    <t>IRATHO.FailPrepIncGeran.Cause</t>
  </si>
  <si>
    <t>2G切入成功次数</t>
  </si>
  <si>
    <t>SUCCINCGERAN</t>
  </si>
  <si>
    <t>IRATHO.SuccIncGeran</t>
  </si>
  <si>
    <t>3G切入请求次数</t>
  </si>
  <si>
    <t>ATTINCUTRAN</t>
  </si>
  <si>
    <t>IRATHO.AttIncUtran</t>
  </si>
  <si>
    <t>3G切入准备成功次数</t>
  </si>
  <si>
    <t>SUCCPREPINCUTRAN</t>
  </si>
  <si>
    <t>IRATHO.SuccPrepIncUtran</t>
  </si>
  <si>
    <t>3G切入准备失败次数</t>
  </si>
  <si>
    <t>FAILPREPINCUTRAN</t>
  </si>
  <si>
    <t>IRATHO.FailPrepIncUtran</t>
  </si>
  <si>
    <t>分原因的3G切入准备失败次数</t>
  </si>
  <si>
    <t>FAILPREPINCUTRAN_CAUSE</t>
  </si>
  <si>
    <t>IRATHO.FailPrepIncUtran._Cause</t>
  </si>
  <si>
    <t>分原因的3G切入准备失败次数_InterventionOAM</t>
  </si>
  <si>
    <t>FAILPREPINCUTRAN_IOAM</t>
  </si>
  <si>
    <t>IRATHO.FailPrepIncUtran.InterventionOAM</t>
  </si>
  <si>
    <t>分原因的3G切入准备失败次数_CACFailure</t>
  </si>
  <si>
    <t>FAILPREPINCUTRAN_CACFAILURE</t>
  </si>
  <si>
    <t>IRATHO.FailPrepIncUtran.CACFailure</t>
  </si>
  <si>
    <t>分原因的3G切入准备失败次数_InternalFailure</t>
  </si>
  <si>
    <t>FAILPREPINCUTRAN_IF</t>
  </si>
  <si>
    <t>IRATHO.FailPrepIncUtran.InternalFailure</t>
  </si>
  <si>
    <t>分原因的3G切入准备失败次数_SecurityAlgoNotCompatible</t>
  </si>
  <si>
    <t>FAILPREPINCUTRAN_SANC</t>
  </si>
  <si>
    <t>IRATHO.FailPrepIncUtran.SecurityAlgoNotCompatible</t>
  </si>
  <si>
    <t>分原因的3G切入准备失败次数_CellNotAvailable</t>
  </si>
  <si>
    <t>FAILPREPINCUTRAN_CNA</t>
  </si>
  <si>
    <t>IRATHO.FailPrepIncUtran.CellNotAvailable</t>
  </si>
  <si>
    <t>3G切入成功次数</t>
  </si>
  <si>
    <t>SUCCINCUTRAN</t>
  </si>
  <si>
    <t>IRATHO.SuccIncUtran</t>
  </si>
  <si>
    <t>系统内每相邻关系切换出请求次数</t>
  </si>
  <si>
    <t>ATTOUTPERRELATION</t>
  </si>
  <si>
    <t>HO.AttOutPerRelation</t>
  </si>
  <si>
    <t>分原因的系统内每相邻关系切换出请求次数</t>
  </si>
  <si>
    <t>ATTOUTPERRELATION_CAUSE</t>
  </si>
  <si>
    <t>HO.AttOutPerRelation._Cause</t>
  </si>
  <si>
    <t>系统内每相邻关系切换出准备成功次数</t>
  </si>
  <si>
    <t>SUCCOUTPREPPERRELATION</t>
  </si>
  <si>
    <t>HO.SuccOutPrepPerRelation</t>
  </si>
  <si>
    <t>系统内每相邻关系切换出执行请求次数</t>
  </si>
  <si>
    <t>ATTOUTEXECPERRELATION</t>
  </si>
  <si>
    <t>HO.AttOutExecPerRelation</t>
  </si>
  <si>
    <t>系统内每相邻关系切换出成功次数</t>
  </si>
  <si>
    <t>SUCCOUTPERRELATION</t>
  </si>
  <si>
    <t>HO.SuccOutPerRelation</t>
  </si>
  <si>
    <t>过早切换出失败次数</t>
  </si>
  <si>
    <t>OUTFAILTOOEARLY</t>
  </si>
  <si>
    <t>HO.OutFailTooEarly</t>
  </si>
  <si>
    <t>过晚切换出失败次数</t>
  </si>
  <si>
    <t>OUTFAILTOOLATE</t>
  </si>
  <si>
    <t>HO.OutFailTooLate</t>
  </si>
  <si>
    <t>到错误小区的切换出失败次数</t>
  </si>
  <si>
    <t>OUTFAILTOWRONGCELL</t>
  </si>
  <si>
    <t>HO.OutFailToWrongCell</t>
  </si>
  <si>
    <t>系统内每相邻关系目标小区无响应原因导致的切换出准备失败次数</t>
  </si>
  <si>
    <t>OUTPREPFAIL_CAUSETCELLNORESP</t>
  </si>
  <si>
    <t>HO.OutPrepFail.CauseTCellNoResponse</t>
  </si>
  <si>
    <t>系统内每相邻关系目标小区回复切换准备失败消息导致切换出准备失败次数</t>
  </si>
  <si>
    <t>OUTPREPFAIL_CAUSEHOPREPFAILMSG</t>
  </si>
  <si>
    <t>HO.OutPrepFail.CauseHOPrepFailureMsg</t>
  </si>
  <si>
    <t>寻呼记录接收个数</t>
  </si>
  <si>
    <t>PAGRECEIVED</t>
  </si>
  <si>
    <t>PAG.PagReceived</t>
  </si>
  <si>
    <t>寻呼记录丢弃个数</t>
  </si>
  <si>
    <t>PAGDISCARDED</t>
  </si>
  <si>
    <t>PAG.PagDiscarded</t>
  </si>
  <si>
    <t>小区用户面上行字节数</t>
  </si>
  <si>
    <t>UPOCTUL</t>
  </si>
  <si>
    <t>PDCP.UpOctUl</t>
  </si>
  <si>
    <t>分QCI的小区用户面上行字节数</t>
  </si>
  <si>
    <t>UPOCTUL_QCI</t>
  </si>
  <si>
    <t>PDCP.UpOctUl._Qci</t>
  </si>
  <si>
    <t>分QCI的小区用户面上行字节数_1</t>
  </si>
  <si>
    <t>UPOCTUL_1</t>
  </si>
  <si>
    <t>PDCP.UpOctUl.1</t>
  </si>
  <si>
    <t>分QCI的小区用户面上行字节数_2</t>
  </si>
  <si>
    <t>UPOCTUL_2</t>
  </si>
  <si>
    <t>PDCP.UpOctUl.2</t>
  </si>
  <si>
    <t>分QCI的小区用户面上行字节数_3</t>
  </si>
  <si>
    <t>UPOCTUL_3</t>
  </si>
  <si>
    <t>PDCP.UpOctUl.3</t>
  </si>
  <si>
    <t>分QCI的小区用户面上行字节数_4</t>
  </si>
  <si>
    <t>UPOCTUL_4</t>
  </si>
  <si>
    <t>PDCP.UpOctUl.4</t>
  </si>
  <si>
    <t>分QCI的小区用户面上行字节数_5</t>
  </si>
  <si>
    <t>UPOCTUL_5</t>
  </si>
  <si>
    <t>PDCP.UpOctUl.5</t>
  </si>
  <si>
    <t>分QCI的小区用户面上行字节数_6</t>
  </si>
  <si>
    <t>UPOCTUL_6</t>
  </si>
  <si>
    <t>PDCP.UpOctUl.6</t>
  </si>
  <si>
    <t>分QCI的小区用户面上行字节数_7</t>
  </si>
  <si>
    <t>UPOCTUL_7</t>
  </si>
  <si>
    <t>PDCP.UpOctUl.7</t>
  </si>
  <si>
    <t>分QCI的小区用户面上行字节数_8</t>
  </si>
  <si>
    <t>UPOCTUL_8</t>
  </si>
  <si>
    <t>PDCP.UpOctUl.8</t>
  </si>
  <si>
    <t>分QCI的小区用户面上行字节数_9</t>
  </si>
  <si>
    <t>UPOCTUL_9</t>
  </si>
  <si>
    <t>PDCP.UpOctUl.9</t>
  </si>
  <si>
    <t>小区用户面下行字节数</t>
  </si>
  <si>
    <t>UPOCTDL</t>
  </si>
  <si>
    <t>PDCP.UpOctDl</t>
  </si>
  <si>
    <t>分QCI的小区用户面下行字节数</t>
  </si>
  <si>
    <t>UPOCTDL_QCI</t>
  </si>
  <si>
    <t>PDCP.UpOctDl._Qci</t>
  </si>
  <si>
    <t>分QCI的小区用户面下行字节数_1</t>
  </si>
  <si>
    <t>UPOCTDL_1</t>
  </si>
  <si>
    <t>PDCP.UpOctDl.1</t>
  </si>
  <si>
    <t>分QCI的小区用户面下行字节数_2</t>
  </si>
  <si>
    <t>UPOCTDL_2</t>
  </si>
  <si>
    <t>PDCP.UpOctDl.2</t>
  </si>
  <si>
    <t>分QCI的小区用户面下行字节数_3</t>
  </si>
  <si>
    <t>UPOCTDL_3</t>
  </si>
  <si>
    <t>PDCP.UpOctDl.3</t>
  </si>
  <si>
    <t>分QCI的小区用户面下行字节数_4</t>
  </si>
  <si>
    <t>UPOCTDL_4</t>
  </si>
  <si>
    <t>PDCP.UpOctDl.4</t>
  </si>
  <si>
    <t>分QCI的小区用户面下行字节数_5</t>
  </si>
  <si>
    <t>UPOCTDL_5</t>
  </si>
  <si>
    <t>PDCP.UpOctDl.5</t>
  </si>
  <si>
    <t>分QCI的小区用户面下行字节数_6</t>
  </si>
  <si>
    <t>UPOCTDL_6</t>
  </si>
  <si>
    <t>PDCP.UpOctDl.6</t>
  </si>
  <si>
    <t>分QCI的小区用户面下行字节数_7</t>
  </si>
  <si>
    <t>UPOCTDL_7</t>
  </si>
  <si>
    <t>PDCP.UpOctDl.7</t>
  </si>
  <si>
    <t>分QCI的小区用户面下行字节数_8</t>
  </si>
  <si>
    <t>UPOCTDL_8</t>
  </si>
  <si>
    <t>PDCP.UpOctDl.8</t>
  </si>
  <si>
    <t>分QCI的小区用户面下行字节数_9</t>
  </si>
  <si>
    <t>UPOCTDL_9</t>
  </si>
  <si>
    <t>PDCP.UpOctDl.9</t>
  </si>
  <si>
    <t>小区控制面上行字节数</t>
  </si>
  <si>
    <t>CPOCTUL</t>
  </si>
  <si>
    <t>PDCP.CpOctUl</t>
  </si>
  <si>
    <t>小区控制面下行字节数</t>
  </si>
  <si>
    <t>CPOCTDL</t>
  </si>
  <si>
    <t>PDCP.CpOctDl</t>
  </si>
  <si>
    <t>小区上行包数</t>
  </si>
  <si>
    <t>NBRPKTUL</t>
  </si>
  <si>
    <t>PDCP.NbrPktUl</t>
  </si>
  <si>
    <t>分QCI的小区上行包数</t>
  </si>
  <si>
    <t>NBRPKTUL_QCI</t>
  </si>
  <si>
    <t>PDCP.NbrPktUl._Qci</t>
  </si>
  <si>
    <t>分QCI的小区上行包数_1</t>
  </si>
  <si>
    <t>NBRPKTUL_1</t>
  </si>
  <si>
    <t>PDCP.NbrPktUl.1</t>
  </si>
  <si>
    <t>分QCI的小区上行包数_2</t>
  </si>
  <si>
    <t>NBRPKTUL_2</t>
  </si>
  <si>
    <t>PDCP.NbrPktUl.2</t>
  </si>
  <si>
    <t>分QCI的小区上行包数_3</t>
  </si>
  <si>
    <t>NBRPKTUL_3</t>
  </si>
  <si>
    <t>PDCP.NbrPktUl.3</t>
  </si>
  <si>
    <t>分QCI的小区上行包数_4</t>
  </si>
  <si>
    <t>NBRPKTUL_4</t>
  </si>
  <si>
    <t>PDCP.NbrPktUl.4</t>
  </si>
  <si>
    <t>分QCI的小区上行包数_5</t>
  </si>
  <si>
    <t>NBRPKTUL_5</t>
  </si>
  <si>
    <t>PDCP.NbrPktUl.5</t>
  </si>
  <si>
    <t>分QCI的小区上行包数_6</t>
  </si>
  <si>
    <t>NBRPKTUL_6</t>
  </si>
  <si>
    <t>PDCP.NbrPktUl.6</t>
  </si>
  <si>
    <t>分QCI的小区上行包数_7</t>
  </si>
  <si>
    <t>NBRPKTUL_7</t>
  </si>
  <si>
    <t>PDCP.NbrPktUl.7</t>
  </si>
  <si>
    <t>分QCI的小区上行包数_8</t>
  </si>
  <si>
    <t>NBRPKTUL_8</t>
  </si>
  <si>
    <t>PDCP.NbrPktUl.8</t>
  </si>
  <si>
    <t>分QCI的小区上行包数_9</t>
  </si>
  <si>
    <t>NBRPKTUL_9</t>
  </si>
  <si>
    <t>PDCP.NbrPktUl.9</t>
  </si>
  <si>
    <t>小区上行丢包数</t>
  </si>
  <si>
    <t>NBRPKTLOSSUL</t>
  </si>
  <si>
    <t>PDCP.NbrPktLossUl</t>
  </si>
  <si>
    <t>分QCI的小区上行丢包数</t>
  </si>
  <si>
    <t>NBRPKTLOSSUL_QCI</t>
  </si>
  <si>
    <t>PDCP.NbrPktLossUl._Qci</t>
  </si>
  <si>
    <t>分QCI的小区上行丢包数_1</t>
  </si>
  <si>
    <t>NBRPKTLOSSUL_1</t>
  </si>
  <si>
    <t>PDCP.NbrPktLossUl.1</t>
  </si>
  <si>
    <t>分QCI的小区上行丢包数_2</t>
  </si>
  <si>
    <t>NBRPKTLOSSUL_2</t>
  </si>
  <si>
    <t>PDCP.NbrPktLossUl.2</t>
  </si>
  <si>
    <t>分QCI的小区上行丢包数_3</t>
  </si>
  <si>
    <t>NBRPKTLOSSUL_3</t>
  </si>
  <si>
    <t>PDCP.NbrPktLossUl.3</t>
  </si>
  <si>
    <t>分QCI的小区上行丢包数_4</t>
  </si>
  <si>
    <t>NBRPKTLOSSUL_4</t>
  </si>
  <si>
    <t>PDCP.NbrPktLossUl.4</t>
  </si>
  <si>
    <t>分QCI的小区上行丢包数_5</t>
  </si>
  <si>
    <t>NBRPKTLOSSUL_5</t>
  </si>
  <si>
    <t>PDCP.NbrPktLossUl.5</t>
  </si>
  <si>
    <t>分QCI的小区上行丢包数_6</t>
  </si>
  <si>
    <t>NBRPKTLOSSUL_6</t>
  </si>
  <si>
    <t>PDCP.NbrPktLossUl.6</t>
  </si>
  <si>
    <t>分QCI的小区上行丢包数_7</t>
  </si>
  <si>
    <t>NBRPKTLOSSUL_7</t>
  </si>
  <si>
    <t>PDCP.NbrPktLossUl.7</t>
  </si>
  <si>
    <t>分QCI的小区上行丢包数_8</t>
  </si>
  <si>
    <t>NBRPKTLOSSUL_8</t>
  </si>
  <si>
    <t>PDCP.NbrPktLossUl.8</t>
  </si>
  <si>
    <t>分QCI的小区上行丢包数_9</t>
  </si>
  <si>
    <t>NBRPKTLOSSUL_9</t>
  </si>
  <si>
    <t>PDCP.NbrPktLossUl.9</t>
  </si>
  <si>
    <t>小区下行包数</t>
  </si>
  <si>
    <t>NBRPKTDL</t>
  </si>
  <si>
    <t>PDCP.NbrPktDl</t>
  </si>
  <si>
    <t>分QCI的小区下行包数</t>
  </si>
  <si>
    <t>NBRPKTDL_QCI</t>
  </si>
  <si>
    <t>PDCP.NbrPktDl._Qci</t>
  </si>
  <si>
    <t>分QCI的小区下行包数_1</t>
  </si>
  <si>
    <t>NBRPKTDL_1</t>
  </si>
  <si>
    <t>PDCP.NbrPktDl.1</t>
  </si>
  <si>
    <t>分QCI的小区下行包数_2</t>
  </si>
  <si>
    <t>NBRPKTDL_2</t>
  </si>
  <si>
    <t>PDCP.NbrPktDl.2</t>
  </si>
  <si>
    <t>分QCI的小区下行包数_3</t>
  </si>
  <si>
    <t>NBRPKTDL_3</t>
  </si>
  <si>
    <t>PDCP.NbrPktDl.3</t>
  </si>
  <si>
    <t>分QCI的小区下行包数_4</t>
  </si>
  <si>
    <t>NBRPKTDL_4</t>
  </si>
  <si>
    <t>PDCP.NbrPktDl.4</t>
  </si>
  <si>
    <t>分QCI的小区下行包数_5</t>
  </si>
  <si>
    <t>NBRPKTDL_5</t>
  </si>
  <si>
    <t>PDCP.NbrPktDl.5</t>
  </si>
  <si>
    <t>分QCI的小区下行包数_6</t>
  </si>
  <si>
    <t>NBRPKTDL_6</t>
  </si>
  <si>
    <t>PDCP.NbrPktDl.6</t>
  </si>
  <si>
    <t>分QCI的小区下行包数_7</t>
  </si>
  <si>
    <t>NBRPKTDL_7</t>
  </si>
  <si>
    <t>PDCP.NbrPktDl.7</t>
  </si>
  <si>
    <t>分QCI的小区下行包数_8</t>
  </si>
  <si>
    <t>NBRPKTDL_8</t>
  </si>
  <si>
    <t>PDCP.NbrPktDl.8</t>
  </si>
  <si>
    <t>分QCI的小区下行包数_9</t>
  </si>
  <si>
    <t>NBRPKTDL_9</t>
  </si>
  <si>
    <t>PDCP.NbrPktDl.9</t>
  </si>
  <si>
    <t>小区下行丢包数</t>
  </si>
  <si>
    <t>NBRPKTLOSSDL</t>
  </si>
  <si>
    <t>PDCP.NbrPktLossDl</t>
  </si>
  <si>
    <t>分QCI的小区下行丢包数</t>
  </si>
  <si>
    <t>NBRPKTLOSSDL_QCI</t>
  </si>
  <si>
    <t>PDCP.NbrPktLossDl._Qci</t>
  </si>
  <si>
    <t>分QCI的小区下行丢包数_1</t>
  </si>
  <si>
    <t>NBRPKTLOSSDL_1</t>
  </si>
  <si>
    <t>PDCP.NbrPktLossDl.1</t>
  </si>
  <si>
    <t>分QCI的小区下行丢包数_2</t>
  </si>
  <si>
    <t>NBRPKTLOSSDL_2</t>
  </si>
  <si>
    <t>PDCP.NbrPktLossDl.2</t>
  </si>
  <si>
    <t>分QCI的小区下行丢包数_3</t>
  </si>
  <si>
    <t>NBRPKTLOSSDL_3</t>
  </si>
  <si>
    <t>PDCP.NbrPktLossDl.3</t>
  </si>
  <si>
    <t>分QCI的小区下行丢包数_4</t>
  </si>
  <si>
    <t>NBRPKTLOSSDL_4</t>
  </si>
  <si>
    <t>PDCP.NbrPktLossDl.4</t>
  </si>
  <si>
    <t>分QCI的小区下行丢包数_5</t>
  </si>
  <si>
    <t>NBRPKTLOSSDL_5</t>
  </si>
  <si>
    <t>PDCP.NbrPktLossDl.5</t>
  </si>
  <si>
    <t>分QCI的小区下行丢包数_6</t>
  </si>
  <si>
    <t>NBRPKTLOSSDL_6</t>
  </si>
  <si>
    <t>PDCP.NbrPktLossDl.6</t>
  </si>
  <si>
    <t>分QCI的小区下行丢包数_7</t>
  </si>
  <si>
    <t>NBRPKTLOSSDL_7</t>
  </si>
  <si>
    <t>PDCP.NbrPktLossDl.7</t>
  </si>
  <si>
    <t>分QCI的小区下行丢包数_8</t>
  </si>
  <si>
    <t>NBRPKTLOSSDL_8</t>
  </si>
  <si>
    <t>PDCP.NbrPktLossDl.8</t>
  </si>
  <si>
    <t>分QCI的小区下行丢包数_9</t>
  </si>
  <si>
    <t>NBRPKTLOSSDL_9</t>
  </si>
  <si>
    <t>PDCP.NbrPktLossDl.9</t>
  </si>
  <si>
    <t>小区用户面下行平均时延</t>
  </si>
  <si>
    <t>UPPKTDELAYDL</t>
  </si>
  <si>
    <t>PDCP.UpPktDelayDl</t>
  </si>
  <si>
    <t>分QCI的小区用户面下行平均时延</t>
  </si>
  <si>
    <t>UPPKTDELAYDL_QCI</t>
  </si>
  <si>
    <t>PDCP.UpPktDelayDl._Qci</t>
  </si>
  <si>
    <t>分QCI的小区用户面下行平均时延_1</t>
  </si>
  <si>
    <t>UPPKTDELAYDL_1</t>
  </si>
  <si>
    <t>PDCP.UpPktDelayDl.1</t>
  </si>
  <si>
    <t>分QCI的小区用户面下行平均时延_2</t>
  </si>
  <si>
    <t>UPPKTDELAYDL_2</t>
  </si>
  <si>
    <t>PDCP.UpPktDelayDl.2</t>
  </si>
  <si>
    <t>分QCI的小区用户面下行平均时延_3</t>
  </si>
  <si>
    <t>UPPKTDELAYDL_3</t>
  </si>
  <si>
    <t>PDCP.UpPktDelayDl.3</t>
  </si>
  <si>
    <t>分QCI的小区用户面下行平均时延_4</t>
  </si>
  <si>
    <t>UPPKTDELAYDL_4</t>
  </si>
  <si>
    <t>PDCP.UpPktDelayDl.4</t>
  </si>
  <si>
    <t>分QCI的小区用户面下行平均时延_5</t>
  </si>
  <si>
    <t>UPPKTDELAYDL_5</t>
  </si>
  <si>
    <t>PDCP.UpPktDelayDl.5</t>
  </si>
  <si>
    <t>分QCI的小区用户面下行平均时延_6</t>
  </si>
  <si>
    <t>UPPKTDELAYDL_6</t>
  </si>
  <si>
    <t>PDCP.UpPktDelayDl.6</t>
  </si>
  <si>
    <t>分QCI的小区用户面下行平均时延_7</t>
  </si>
  <si>
    <t>UPPKTDELAYDL_7</t>
  </si>
  <si>
    <t>PDCP.UpPktDelayDl.7</t>
  </si>
  <si>
    <t>分QCI的小区用户面下行平均时延_8</t>
  </si>
  <si>
    <t>UPPKTDELAYDL_8</t>
  </si>
  <si>
    <t>PDCP.UpPktDelayDl.8</t>
  </si>
  <si>
    <t>分QCI的小区用户面下行平均时延_9</t>
  </si>
  <si>
    <t>UPPKTDELAYDL_9</t>
  </si>
  <si>
    <t>PDCP.UpPktDelayDl.9</t>
  </si>
  <si>
    <t>小区下行弃包数</t>
  </si>
  <si>
    <t>UPPKTDISCARDDL</t>
  </si>
  <si>
    <t>PDCP.UpPktDiscardDl</t>
  </si>
  <si>
    <t>分QCI的小区下行弃包数</t>
  </si>
  <si>
    <t>UPPKTDISCARDDL_QCI</t>
  </si>
  <si>
    <t>PDCP.UpPktDiscardDl._Qci</t>
  </si>
  <si>
    <t>分QCI的小区下行弃包数_1</t>
  </si>
  <si>
    <t>UPPKTDISCARDDL_1</t>
  </si>
  <si>
    <t>PDCP.UpPktDiscardDl.1</t>
  </si>
  <si>
    <t>分QCI的小区下行弃包数_2</t>
  </si>
  <si>
    <t>UPPKTDISCARDDL_2</t>
  </si>
  <si>
    <t>PDCP.UpPktDiscardDl.2</t>
  </si>
  <si>
    <t>分QCI的小区下行弃包数_3</t>
  </si>
  <si>
    <t>UPPKTDISCARDDL_3</t>
  </si>
  <si>
    <t>PDCP.UpPktDiscardDl.3</t>
  </si>
  <si>
    <t>分QCI的小区下行弃包数_4</t>
  </si>
  <si>
    <t>UPPKTDISCARDDL_4</t>
  </si>
  <si>
    <t>PDCP.UpPktDiscardDl.4</t>
  </si>
  <si>
    <t>分QCI的小区下行弃包数_5</t>
  </si>
  <si>
    <t>UPPKTDISCARDDL_5</t>
  </si>
  <si>
    <t>PDCP.UpPktDiscardDl.5</t>
  </si>
  <si>
    <t>分QCI的小区下行弃包数_6</t>
  </si>
  <si>
    <t>UPPKTDISCARDDL_6</t>
  </si>
  <si>
    <t>PDCP.UpPktDiscardDl.6</t>
  </si>
  <si>
    <t>分QCI的小区下行弃包数_7</t>
  </si>
  <si>
    <t>UPPKTDISCARDDL_7</t>
  </si>
  <si>
    <t>PDCP.UpPktDiscardDl.7</t>
  </si>
  <si>
    <t>分QCI的小区下行弃包数_8</t>
  </si>
  <si>
    <t>UPPKTDISCARDDL_8</t>
  </si>
  <si>
    <t>PDCP.UpPktDiscardDl.8</t>
  </si>
  <si>
    <t>分QCI的小区下行弃包数_9</t>
  </si>
  <si>
    <t>UPPKTDISCARDDL_9</t>
  </si>
  <si>
    <t>PDCP.UpPktDiscardDl.9</t>
  </si>
  <si>
    <t>小区PDCP层接收上行数据的业务总时长</t>
  </si>
  <si>
    <t>THRPTIMEUL</t>
  </si>
  <si>
    <t>PDCP.ThrpTimeUL</t>
  </si>
  <si>
    <t>分QCI的小区PDCP层接收上行数据的业务总时长</t>
  </si>
  <si>
    <t>THRPTIMEUL_QCI</t>
  </si>
  <si>
    <t>PDCP.ThrpTimeUL._Qci</t>
  </si>
  <si>
    <t>分QCI的小区PDCP层接收上行数据的业务总时长_1</t>
  </si>
  <si>
    <t>THRPTIMEUL_1</t>
  </si>
  <si>
    <t>PDCP.ThrpTimeUL.1</t>
  </si>
  <si>
    <t>分QCI的小区PDCP层接收上行数据的业务总时长_2</t>
  </si>
  <si>
    <t>THRPTIMEUL_2</t>
  </si>
  <si>
    <t>PDCP.ThrpTimeUL.2</t>
  </si>
  <si>
    <t>分QCI的小区PDCP层接收上行数据的业务总时长_3</t>
  </si>
  <si>
    <t>THRPTIMEUL_3</t>
  </si>
  <si>
    <t>PDCP.ThrpTimeUL.3</t>
  </si>
  <si>
    <t>分QCI的小区PDCP层接收上行数据的业务总时长_4</t>
  </si>
  <si>
    <t>THRPTIMEUL_4</t>
  </si>
  <si>
    <t>PDCP.ThrpTimeUL.4</t>
  </si>
  <si>
    <t>分QCI的小区PDCP层接收上行数据的业务总时长_5</t>
  </si>
  <si>
    <t>THRPTIMEUL_5</t>
  </si>
  <si>
    <t>PDCP.ThrpTimeUL.5</t>
  </si>
  <si>
    <t>分QCI的小区PDCP层接收上行数据的业务总时长_6</t>
  </si>
  <si>
    <t>THRPTIMEUL_6</t>
  </si>
  <si>
    <t>PDCP.ThrpTimeUL.6</t>
  </si>
  <si>
    <t>分QCI的小区PDCP层接收上行数据的业务总时长_7</t>
  </si>
  <si>
    <t>THRPTIMEUL_7</t>
  </si>
  <si>
    <t>PDCP.ThrpTimeUL.7</t>
  </si>
  <si>
    <t>分QCI的小区PDCP层接收上行数据的业务总时长_8</t>
  </si>
  <si>
    <t>THRPTIMEUL_8</t>
  </si>
  <si>
    <t>PDCP.ThrpTimeUL.8</t>
  </si>
  <si>
    <t>分QCI的小区PDCP层接收上行数据的业务总时长_9</t>
  </si>
  <si>
    <t>THRPTIMEUL_9</t>
  </si>
  <si>
    <t>PDCP.ThrpTimeUL.9</t>
  </si>
  <si>
    <t>小区PDCP层发送下行数据的业务总时长</t>
  </si>
  <si>
    <t>THRPTIMEDL</t>
  </si>
  <si>
    <t>PDCP.ThrpTimeDL</t>
  </si>
  <si>
    <t>分QCI的小区PDCP层发送下行数据的业务总时长</t>
  </si>
  <si>
    <t>THRPTIMEDL_QCI</t>
  </si>
  <si>
    <t>PDCP.ThrpTimeDL._Qci</t>
  </si>
  <si>
    <t>分QCI的小区PDCP层发送下行数据的业务总时长_1</t>
  </si>
  <si>
    <t>THRPTIMEDL_1</t>
  </si>
  <si>
    <t>PDCP.ThrpTimeDL.1</t>
  </si>
  <si>
    <t>分QCI的小区PDCP层发送下行数据的业务总时长_2</t>
  </si>
  <si>
    <t>THRPTIMEDL_2</t>
  </si>
  <si>
    <t>PDCP.ThrpTimeDL.2</t>
  </si>
  <si>
    <t>分QCI的小区PDCP层发送下行数据的业务总时长_3</t>
  </si>
  <si>
    <t>THRPTIMEDL_3</t>
  </si>
  <si>
    <t>PDCP.ThrpTimeDL.3</t>
  </si>
  <si>
    <t>分QCI的小区PDCP层发送下行数据的业务总时长_4</t>
  </si>
  <si>
    <t>THRPTIMEDL_4</t>
  </si>
  <si>
    <t>PDCP.ThrpTimeDL.4</t>
  </si>
  <si>
    <t>分QCI的小区PDCP层发送下行数据的业务总时长_5</t>
  </si>
  <si>
    <t>THRPTIMEDL_5</t>
  </si>
  <si>
    <t>PDCP.ThrpTimeDL.5</t>
  </si>
  <si>
    <t>分QCI的小区PDCP层发送下行数据的业务总时长_6</t>
  </si>
  <si>
    <t>THRPTIMEDL_6</t>
  </si>
  <si>
    <t>PDCP.ThrpTimeDL.6</t>
  </si>
  <si>
    <t>分QCI的小区PDCP层发送下行数据的业务总时长_7</t>
  </si>
  <si>
    <t>THRPTIMEDL_7</t>
  </si>
  <si>
    <t>PDCP.ThrpTimeDL.7</t>
  </si>
  <si>
    <t>分QCI的小区PDCP层发送下行数据的业务总时长_8</t>
  </si>
  <si>
    <t>THRPTIMEDL_8</t>
  </si>
  <si>
    <t>PDCP.ThrpTimeDL.8</t>
  </si>
  <si>
    <t>分QCI的小区PDCP层发送下行数据的业务总时长_9</t>
  </si>
  <si>
    <t>THRPTIMEDL_9</t>
  </si>
  <si>
    <t>PDCP.ThrpTimeDL.9</t>
  </si>
  <si>
    <t>上行业务信道占用PRB平均数</t>
  </si>
  <si>
    <t>DTCHPRBASSNMEANUL</t>
  </si>
  <si>
    <t>RRU.DtchPrbAssnMeanUl</t>
  </si>
  <si>
    <t>下行业务信道占用PRB平均数</t>
  </si>
  <si>
    <t>DTCHPRBASSNMEANDL</t>
  </si>
  <si>
    <t>RRU.DtchPrbAssnMeanDl</t>
  </si>
  <si>
    <t>上行PUSCH PRB占用平均数</t>
  </si>
  <si>
    <t>PRBTOTUL</t>
  </si>
  <si>
    <t>RRU.PuschPrbTotMeanUl</t>
  </si>
  <si>
    <t>下行PDSCH PRB占用平均数</t>
  </si>
  <si>
    <t>PRBTOTDL</t>
  </si>
  <si>
    <t>RRU.PdschPrbTotMeanDl</t>
  </si>
  <si>
    <t>PDCCH信道CCE占用率</t>
  </si>
  <si>
    <t>PDCCHCCEUTILRATIO</t>
  </si>
  <si>
    <t>RRU.PdcchCceUtilRatio</t>
  </si>
  <si>
    <t>前导码接收数</t>
  </si>
  <si>
    <t>RACHPREAMBLERCVD</t>
  </si>
  <si>
    <t>RRU.RachPreambleRcvd</t>
  </si>
  <si>
    <t>专用RACH前导码接收数</t>
  </si>
  <si>
    <t>RACHPREAMBLERCVDDEDICATED</t>
  </si>
  <si>
    <t>RRU.RachPreambleRcvd.Dedicated</t>
  </si>
  <si>
    <t>GroupA RACH前导码接收数</t>
  </si>
  <si>
    <t>RACHPREAMBLERCVD_GROUPA</t>
  </si>
  <si>
    <t>RRU.RachPreambleRcvd.GroupA</t>
  </si>
  <si>
    <t>GroupB RACH前导码接收数</t>
  </si>
  <si>
    <t>RACHPREAMBLERCVD_GROUPB</t>
  </si>
  <si>
    <t>RRU.RachPreambleRcvd.GroupB</t>
  </si>
  <si>
    <t>上行PUSCH PRB可用平均数</t>
  </si>
  <si>
    <t>PUSCHPRBMEANTOT</t>
  </si>
  <si>
    <t>RRU.PuschPrbMeanTot</t>
  </si>
  <si>
    <t>下行PDSCH PRB可用平均数</t>
  </si>
  <si>
    <t>PDSCHPRBMEANTOT</t>
  </si>
  <si>
    <t>RRU.PdschPrbMeanTot</t>
  </si>
  <si>
    <t>上行PUSCH TTI总数</t>
  </si>
  <si>
    <t>TTITOTUL</t>
  </si>
  <si>
    <t>RRU.TtiTotUl</t>
  </si>
  <si>
    <t>下行PDSCH TTI总数</t>
  </si>
  <si>
    <t>TTITOTDL</t>
  </si>
  <si>
    <t>RRU.TtiTotDl</t>
  </si>
  <si>
    <t>CA时借用Scell的PDSCH PRB总数</t>
  </si>
  <si>
    <t>BORROWFROMSCELLPRBTOTDL</t>
  </si>
  <si>
    <t>RRU.BorrowFromScellPrbTotDl</t>
  </si>
  <si>
    <t>CA时被PCell借用的PDSCH PRB总数</t>
  </si>
  <si>
    <t>LENDTOPCELLPRBTOTDL</t>
  </si>
  <si>
    <t>RRU.LendToPCellPrbTotDl</t>
  </si>
  <si>
    <t>上行VoLTE占用PRB总数</t>
  </si>
  <si>
    <t>DTCHPRBASSNTOTALUL_1</t>
  </si>
  <si>
    <t>RRU.DtchPrbAssnTotalUl.1</t>
  </si>
  <si>
    <t>下行VoLTE占用PRB总数</t>
  </si>
  <si>
    <t>DTCHPRBASSNTOTALDL_1</t>
  </si>
  <si>
    <t>RRU.DtchPrbAssnTotalDl.1</t>
  </si>
  <si>
    <t>小区不可用总时长</t>
  </si>
  <si>
    <t>CELLUNAVAILABLETIME</t>
  </si>
  <si>
    <t>RRU.CellUnavailableTime</t>
  </si>
  <si>
    <t>节能原因退服导致小区不可用时长</t>
  </si>
  <si>
    <t>CELLUNAVAILTIME_ENERGYSAVE</t>
  </si>
  <si>
    <t>RRU.CellUnavailableTime.CauseEnergySave</t>
  </si>
  <si>
    <t>S1接口故障原因导致小区不可用时长</t>
  </si>
  <si>
    <t>CELLUNAVAILTIME_S1FAILURE</t>
  </si>
  <si>
    <t>RRU.CellUnavailableTime.CauseS1failure</t>
  </si>
  <si>
    <t>SCTP偶联发送数据块数</t>
  </si>
  <si>
    <t>SCTPDATACHUNKSENT</t>
  </si>
  <si>
    <t>SIG.SctpDataChunkSent</t>
  </si>
  <si>
    <t>SCTP偶联接收的数据块数</t>
  </si>
  <si>
    <t>SCTPDATACHUNKRECEIVED</t>
  </si>
  <si>
    <t>SIG.SctpDataChunkReceived</t>
  </si>
  <si>
    <t>SCTP偶联重发数据块数</t>
  </si>
  <si>
    <t>SCTPDATACHUNKRESENT</t>
  </si>
  <si>
    <t>SIG.SctpDataChunkReSent</t>
  </si>
  <si>
    <t>SCTP偶联拥塞时长</t>
  </si>
  <si>
    <t>SCTPCONGESTIONDURATION</t>
  </si>
  <si>
    <t>SIG.SctpCongestionDuration</t>
  </si>
  <si>
    <t>SCTP偶联拥塞次数</t>
  </si>
  <si>
    <t>NBRSCTPCONGESTION</t>
  </si>
  <si>
    <t>SIG.NbrSctpCongestion</t>
  </si>
  <si>
    <t>SCTP偶联不可用时长</t>
  </si>
  <si>
    <t>SCTPUNAVAILABLEDURATION</t>
  </si>
  <si>
    <t>SIG.SctpUnavailableDuration</t>
  </si>
  <si>
    <t>SCTP偶联不可用次数</t>
  </si>
  <si>
    <t>NBRSCTPUNAVAILABLE</t>
  </si>
  <si>
    <t>SIG.NbrSctpUnavailable</t>
  </si>
  <si>
    <t>以太网端口发送的字节数</t>
  </si>
  <si>
    <t>MACOCTSENT</t>
  </si>
  <si>
    <t>EQPT.MacOctSent</t>
  </si>
  <si>
    <t>以太网端口接收的字节数</t>
  </si>
  <si>
    <t>MACOCTRECIEVED</t>
  </si>
  <si>
    <t>EQPT.MacOctRecieved</t>
  </si>
  <si>
    <t>eNB的S1接口接收业务数据量</t>
  </si>
  <si>
    <t>INCNBROCTGTPU</t>
  </si>
  <si>
    <t>S1.IncNbrOctGtpU</t>
  </si>
  <si>
    <t>eNB的S1接口发送业务数据量</t>
  </si>
  <si>
    <t>OUTNBROCTGTPU</t>
  </si>
  <si>
    <t>S1.OutNbrOctGtpU</t>
  </si>
  <si>
    <t>上行传输TB数</t>
  </si>
  <si>
    <t>NBRTBUL</t>
  </si>
  <si>
    <t>MAC.NbrTbUl</t>
  </si>
  <si>
    <t>语音调度上行TB块总数</t>
  </si>
  <si>
    <t>NBRTBUL_1</t>
  </si>
  <si>
    <t>MAC.NbrTbUl.1</t>
  </si>
  <si>
    <t>上行传输初始TB数</t>
  </si>
  <si>
    <t>NBRINITTBUL</t>
  </si>
  <si>
    <t>MAC.NbrInitTbUl</t>
  </si>
  <si>
    <t>QPSK模式上行传输初始TB数</t>
  </si>
  <si>
    <t>NBRINITTBUL_QPSK</t>
  </si>
  <si>
    <t>MAC.NbrInitTbUl.Qpsk</t>
  </si>
  <si>
    <t>16QAM模式上行传输初始TB数</t>
  </si>
  <si>
    <t>NBRINITTBUL_16QAM</t>
  </si>
  <si>
    <t>MAC.NbrInitTbUl.16Qam</t>
  </si>
  <si>
    <t>64QAM模式上行传输初始TB数</t>
  </si>
  <si>
    <t>NBRINITTBUL_64QAM</t>
  </si>
  <si>
    <t>MAC.NbrInitTbUl.64Qam</t>
  </si>
  <si>
    <t>上行成功传输初始TB数</t>
  </si>
  <si>
    <t>NBRSUCCINITTBUL</t>
  </si>
  <si>
    <t>MAC.NbrSuccInitTbUl</t>
  </si>
  <si>
    <t>QPSK模式上行成功传输初始TB数</t>
  </si>
  <si>
    <t>NBRSUCCINITTBUL_QPSK</t>
  </si>
  <si>
    <t>MAC.NbrSuccInitTbUl.Qpsk</t>
  </si>
  <si>
    <t>16QAM模式上行成功传输初始TB数</t>
  </si>
  <si>
    <t>NBRSUCCINITTBUL_16QAM</t>
  </si>
  <si>
    <t>MAC.NbrSuccInitTbUl.16Qam</t>
  </si>
  <si>
    <t>64QAM模式上行成功传输初始TB数</t>
  </si>
  <si>
    <t>NBRSUCCINITTBUL_64QAM</t>
  </si>
  <si>
    <t>MAC.NbrSuccInitTbUl.64Qam</t>
  </si>
  <si>
    <t>QCI=1的QPSK模式上行成功传输初始TB数</t>
  </si>
  <si>
    <t>NBRSUCCINITTBUL_QPSK_1</t>
  </si>
  <si>
    <t>MAC.NbrSuccInitTbUl.Qpsk.1</t>
  </si>
  <si>
    <t>QCI=1的16QAM模式上行成功传输初始TB数</t>
  </si>
  <si>
    <t>NBRSUCCINITTBUL_16QAM_1</t>
  </si>
  <si>
    <t>MAC.NbrSuccInitTbUl.16Qam.1</t>
  </si>
  <si>
    <t>QCI=1的64QAM模式上行成功传输初始TB数</t>
  </si>
  <si>
    <t>NBRSUCCINITTBUL_64QAM_1</t>
  </si>
  <si>
    <t>MAC.NbrSuccInitTbUl.64Qam.1</t>
  </si>
  <si>
    <t>上行残留错误TB数</t>
  </si>
  <si>
    <t>NBRRESERRTBUL</t>
  </si>
  <si>
    <t>MAC.NbrResErrTbUl</t>
  </si>
  <si>
    <t>下行传输TB数</t>
  </si>
  <si>
    <t>NBRTBDL</t>
  </si>
  <si>
    <t>MAC.NbrTbDl</t>
  </si>
  <si>
    <t>语音调度下行TB块总数</t>
  </si>
  <si>
    <t>NBRTBDL_1</t>
  </si>
  <si>
    <t>MAC.NbrTbDl.1</t>
  </si>
  <si>
    <t>单流下行传输TB数</t>
  </si>
  <si>
    <t>NBRTBDL_RANK1</t>
  </si>
  <si>
    <t>MAC.NbrTbDl.Rank1</t>
  </si>
  <si>
    <t>双流下行传输TB数</t>
  </si>
  <si>
    <t>NBRTBDL_RANK2</t>
  </si>
  <si>
    <t>MAC.NbrTbDl.Rank2</t>
  </si>
  <si>
    <t>TM1下行传输TB数</t>
  </si>
  <si>
    <t>NBRTBDL_TM1</t>
  </si>
  <si>
    <t>MAC.NbrTbDl.Tm1</t>
  </si>
  <si>
    <t>TM2下行传输TB数</t>
  </si>
  <si>
    <t>NBRTBDL_TM2</t>
  </si>
  <si>
    <t>MAC.NbrTbDl.Tm2</t>
  </si>
  <si>
    <t>TM3下行传输TB数</t>
  </si>
  <si>
    <t>NBRTBDL_TM3</t>
  </si>
  <si>
    <t>MAC.NbrTbDl.Tm3</t>
  </si>
  <si>
    <t>TM4下行传输TB数</t>
  </si>
  <si>
    <t>NBRTBDL_TM4</t>
  </si>
  <si>
    <t>MAC.NbrTbDl.Tm4</t>
  </si>
  <si>
    <t>TM5下行传输TB数</t>
  </si>
  <si>
    <t>NBRTBDL_TM5</t>
  </si>
  <si>
    <t>MAC.NbrTbDl.Tm5</t>
  </si>
  <si>
    <t>TM6下行传输TB数</t>
  </si>
  <si>
    <t>NBRTBDL_TM6</t>
  </si>
  <si>
    <t>MAC.NbrTbDl.Tm6</t>
  </si>
  <si>
    <t>TM7下行传输TB数</t>
  </si>
  <si>
    <t>NBRTBDL_TM7</t>
  </si>
  <si>
    <t>MAC.NbrTbDl.Tm7</t>
  </si>
  <si>
    <t>TM8下行传输TB数</t>
  </si>
  <si>
    <t>NBRTBDL_TM8</t>
  </si>
  <si>
    <t>MAC.NbrTbDl.Tm8</t>
  </si>
  <si>
    <t>下行传输初始TB数</t>
  </si>
  <si>
    <t>NBRINITTBDL</t>
  </si>
  <si>
    <t>MAC.NbrInitTbDl</t>
  </si>
  <si>
    <t>QPSK模式下行传输初始TB数</t>
  </si>
  <si>
    <t>NBRINITTBDL_QPSK</t>
  </si>
  <si>
    <t>MAC.NbrInitTbDl.Qpsk</t>
  </si>
  <si>
    <t>16QAM模式下行传输初始TB数</t>
  </si>
  <si>
    <t>NBRINITTBDL_16QAM</t>
  </si>
  <si>
    <t>MAC.NbrInitTbDl.16Qam</t>
  </si>
  <si>
    <t>64QAM模式下行传输初始TB数</t>
  </si>
  <si>
    <t>NBRINITTBDL_64QAM</t>
  </si>
  <si>
    <t>MAC.NbrInitTbDl.64Qam</t>
  </si>
  <si>
    <t>下行成功传输初始TB数</t>
  </si>
  <si>
    <t>NBRSUCCINITTBDL</t>
  </si>
  <si>
    <t>MAC.NbrSuccInitTbDl</t>
  </si>
  <si>
    <t>QPSK模式下行成功传输初始TB数</t>
  </si>
  <si>
    <t>NBRSUCCINITTBDL_QPSK</t>
  </si>
  <si>
    <t>MAC.NbrSuccInitTbDl.Qpsk</t>
  </si>
  <si>
    <t>16QAM模式下行成功传输初始TB数</t>
  </si>
  <si>
    <t>NBRSUCCINITTBDL_16QAM</t>
  </si>
  <si>
    <t>MAC.NbrSuccInitTbDl.16Qam</t>
  </si>
  <si>
    <t>64QAM模式下行成功传输初始TB数</t>
  </si>
  <si>
    <t>NBRSUCCINITTBDL_64QAM</t>
  </si>
  <si>
    <t>MAC.NbrSuccInitTbDl.64Qam</t>
  </si>
  <si>
    <t>QCI=1的QPSK模式下行成功传输初始TB数</t>
  </si>
  <si>
    <t>NBRSUCCINITTBDL_QPSK_1</t>
  </si>
  <si>
    <t>MAC.NbrSuccInitTbDl.Qpsk.1</t>
  </si>
  <si>
    <t>QCI=1的16QAM模式下行成功传输初始TB数</t>
  </si>
  <si>
    <t>NBRSUCCINITTBDL_16QAM_1</t>
  </si>
  <si>
    <t>MAC.NbrSuccInitTbDl.16Qam.1</t>
  </si>
  <si>
    <t>QCI=1的64QAM模式下行成功传输初始TB数</t>
  </si>
  <si>
    <t>NBRSUCCINITTBDL_64QAM_1</t>
  </si>
  <si>
    <t>MAC.NbrSuccInitTbDl.64Qam.1</t>
  </si>
  <si>
    <t>下行残留错误TB数</t>
  </si>
  <si>
    <t>NBRRESERRTBDL</t>
  </si>
  <si>
    <t>MAC.NbrResErrTbDl</t>
  </si>
  <si>
    <t>语音半持续调度上行初传TB块数</t>
  </si>
  <si>
    <t>NBRSPSTBUL_1</t>
  </si>
  <si>
    <t>MAC.NbrSpsTbUl.1</t>
  </si>
  <si>
    <t>语音半持续调度下行初传TB块数</t>
  </si>
  <si>
    <t>NBRSPSTBDL_1</t>
  </si>
  <si>
    <t>MAC.NbrSpsTbDl.1</t>
  </si>
  <si>
    <t>上行调度的最大UE数目</t>
  </si>
  <si>
    <t>MAXSCHUEUL</t>
  </si>
  <si>
    <t>MAC.MaxSchUeUl</t>
  </si>
  <si>
    <t>下行调度的最大UE数目</t>
  </si>
  <si>
    <t>MAXSCHUEDL</t>
  </si>
  <si>
    <t>MAC.MaxSchUeDl</t>
  </si>
  <si>
    <t>值为0的CQI数</t>
  </si>
  <si>
    <t>NBRCQI0</t>
  </si>
  <si>
    <t>PHY.NbrCqi0</t>
  </si>
  <si>
    <t>值为1的CQI数</t>
  </si>
  <si>
    <t>NBRCQI1</t>
  </si>
  <si>
    <t>PHY.NbrCqi1</t>
  </si>
  <si>
    <t>值为2的CQI数</t>
  </si>
  <si>
    <t>NBRCQI2</t>
  </si>
  <si>
    <t>PHY.NbrCqi2</t>
  </si>
  <si>
    <t>值为3的CQI数</t>
  </si>
  <si>
    <t>NBRCQI3</t>
  </si>
  <si>
    <t>PHY.NbrCqi3</t>
  </si>
  <si>
    <t>值为4的CQI数</t>
  </si>
  <si>
    <t>NBRCQI4</t>
  </si>
  <si>
    <t>PHY.NbrCqi4</t>
  </si>
  <si>
    <t>值为5的CQI数</t>
  </si>
  <si>
    <t>NBRCQI5</t>
  </si>
  <si>
    <t>PHY.NbrCqi5</t>
  </si>
  <si>
    <t>值为6的CQI数</t>
  </si>
  <si>
    <t>NBRCQI6</t>
  </si>
  <si>
    <t>PHY.NbrCqi6</t>
  </si>
  <si>
    <t>值为7的CQI数</t>
  </si>
  <si>
    <t>NBRCQI7</t>
  </si>
  <si>
    <t>PHY.NbrCqi7</t>
  </si>
  <si>
    <t>值为8的CQI数</t>
  </si>
  <si>
    <t>NBRCQI8</t>
  </si>
  <si>
    <t>PHY.NbrCqi8</t>
  </si>
  <si>
    <t>值为9的CQI数</t>
  </si>
  <si>
    <t>NBRCQI9</t>
  </si>
  <si>
    <t>PHY.NbrCqi9</t>
  </si>
  <si>
    <t>值为10的CQI数</t>
  </si>
  <si>
    <t>NBRCQI10</t>
  </si>
  <si>
    <t>PHY.NbrCqi10</t>
  </si>
  <si>
    <t>值为11的CQI数</t>
  </si>
  <si>
    <t>NBRCQI11</t>
  </si>
  <si>
    <t>PHY.NbrCqi11</t>
  </si>
  <si>
    <t>值为12的CQI数</t>
  </si>
  <si>
    <t>NBRCQI12</t>
  </si>
  <si>
    <t>PHY.NbrCqi12</t>
  </si>
  <si>
    <t>值为13的CQI数</t>
  </si>
  <si>
    <t>NBRCQI13</t>
  </si>
  <si>
    <t>PHY.NbrCqi13</t>
  </si>
  <si>
    <t>值为14的CQI数</t>
  </si>
  <si>
    <t>NBRCQI14</t>
  </si>
  <si>
    <t>PHY.NbrCqi14</t>
  </si>
  <si>
    <t>值为15的CQI数</t>
  </si>
  <si>
    <t>NBRCQI15</t>
  </si>
  <si>
    <t>PHY.NbrCqi15</t>
  </si>
  <si>
    <t>小区RB上行平均干扰电平</t>
  </si>
  <si>
    <t>ULMEANNL_PRB</t>
  </si>
  <si>
    <t>PHY.ULMeanNL._PRB</t>
  </si>
  <si>
    <t>小区RB上行平均干扰电平_0</t>
  </si>
  <si>
    <t>ULMEANNL_PRB0</t>
  </si>
  <si>
    <t>PHY.ULMeanNL.PRB0</t>
  </si>
  <si>
    <t>小区RB上行平均干扰电平_1</t>
  </si>
  <si>
    <t>ULMEANNL_PRB1</t>
  </si>
  <si>
    <t>PHY.ULMeanNL.PRB1</t>
  </si>
  <si>
    <t>小区RB上行平均干扰电平_2</t>
  </si>
  <si>
    <t>ULMEANNL_PRB2</t>
  </si>
  <si>
    <t>PHY.ULMeanNL.PRB2</t>
  </si>
  <si>
    <t>小区RB上行平均干扰电平_3</t>
  </si>
  <si>
    <t>ULMEANNL_PRB3</t>
  </si>
  <si>
    <t>PHY.ULMeanNL.PRB3</t>
  </si>
  <si>
    <t>小区RB上行平均干扰电平_4</t>
  </si>
  <si>
    <t>ULMEANNL_PRB4</t>
  </si>
  <si>
    <t>PHY.ULMeanNL.PRB4</t>
  </si>
  <si>
    <t>小区RB上行平均干扰电平_5</t>
  </si>
  <si>
    <t>ULMEANNL_PRB5</t>
  </si>
  <si>
    <t>PHY.ULMeanNL.PRB5</t>
  </si>
  <si>
    <t>小区RB上行平均干扰电平_6</t>
  </si>
  <si>
    <t>ULMEANNL_PRB6</t>
  </si>
  <si>
    <t>PHY.ULMeanNL.PRB6</t>
  </si>
  <si>
    <t>小区RB上行平均干扰电平_7</t>
  </si>
  <si>
    <t>ULMEANNL_PRB7</t>
  </si>
  <si>
    <t>PHY.ULMeanNL.PRB7</t>
  </si>
  <si>
    <t>小区RB上行平均干扰电平_8</t>
  </si>
  <si>
    <t>ULMEANNL_PRB8</t>
  </si>
  <si>
    <t>PHY.ULMeanNL.PRB8</t>
  </si>
  <si>
    <t>小区RB上行平均干扰电平_9</t>
  </si>
  <si>
    <t>ULMEANNL_PRB9</t>
  </si>
  <si>
    <t>PHY.ULMeanNL.PRB9</t>
  </si>
  <si>
    <t>小区RB上行平均干扰电平_10</t>
  </si>
  <si>
    <t>ULMEANNL_PRB10</t>
  </si>
  <si>
    <t>PHY.ULMeanNL.PRB10</t>
  </si>
  <si>
    <t>小区RB上行平均干扰电平_11</t>
  </si>
  <si>
    <t>ULMEANNL_PRB11</t>
  </si>
  <si>
    <t>PHY.ULMeanNL.PRB11</t>
  </si>
  <si>
    <t>小区RB上行平均干扰电平_12</t>
  </si>
  <si>
    <t>ULMEANNL_PRB12</t>
  </si>
  <si>
    <t>PHY.ULMeanNL.PRB12</t>
  </si>
  <si>
    <t>小区RB上行平均干扰电平_13</t>
  </si>
  <si>
    <t>ULMEANNL_PRB13</t>
  </si>
  <si>
    <t>PHY.ULMeanNL.PRB13</t>
  </si>
  <si>
    <t>小区RB上行平均干扰电平_14</t>
  </si>
  <si>
    <t>ULMEANNL_PRB14</t>
  </si>
  <si>
    <t>PHY.ULMeanNL.PRB14</t>
  </si>
  <si>
    <t>小区RB上行平均干扰电平_15</t>
  </si>
  <si>
    <t>ULMEANNL_PRB15</t>
  </si>
  <si>
    <t>PHY.ULMeanNL.PRB15</t>
  </si>
  <si>
    <t>小区RB上行平均干扰电平_16</t>
  </si>
  <si>
    <t>ULMEANNL_PRB16</t>
  </si>
  <si>
    <t>PHY.ULMeanNL.PRB16</t>
  </si>
  <si>
    <t>小区RB上行平均干扰电平_17</t>
  </si>
  <si>
    <t>ULMEANNL_PRB17</t>
  </si>
  <si>
    <t>PHY.ULMeanNL.PRB17</t>
  </si>
  <si>
    <t>小区RB上行平均干扰电平_18</t>
  </si>
  <si>
    <t>ULMEANNL_PRB18</t>
  </si>
  <si>
    <t>PHY.ULMeanNL.PRB18</t>
  </si>
  <si>
    <t>小区RB上行平均干扰电平_19</t>
  </si>
  <si>
    <t>ULMEANNL_PRB19</t>
  </si>
  <si>
    <t>PHY.ULMeanNL.PRB19</t>
  </si>
  <si>
    <t>小区RB上行平均干扰电平_20</t>
  </si>
  <si>
    <t>ULMEANNL_PRB20</t>
  </si>
  <si>
    <t>PHY.ULMeanNL.PRB20</t>
  </si>
  <si>
    <t>小区RB上行平均干扰电平_21</t>
  </si>
  <si>
    <t>ULMEANNL_PRB21</t>
  </si>
  <si>
    <t>PHY.ULMeanNL.PRB21</t>
  </si>
  <si>
    <t>小区RB上行平均干扰电平_22</t>
  </si>
  <si>
    <t>ULMEANNL_PRB22</t>
  </si>
  <si>
    <t>PHY.ULMeanNL.PRB22</t>
  </si>
  <si>
    <t>小区RB上行平均干扰电平_23</t>
  </si>
  <si>
    <t>ULMEANNL_PRB23</t>
  </si>
  <si>
    <t>PHY.ULMeanNL.PRB23</t>
  </si>
  <si>
    <t>小区RB上行平均干扰电平_24</t>
  </si>
  <si>
    <t>ULMEANNL_PRB24</t>
  </si>
  <si>
    <t>PHY.ULMeanNL.PRB24</t>
  </si>
  <si>
    <t>小区RB上行平均干扰电平_25</t>
  </si>
  <si>
    <t>ULMEANNL_PRB25</t>
  </si>
  <si>
    <t>PHY.ULMeanNL.PRB25</t>
  </si>
  <si>
    <t>小区RB上行平均干扰电平_26</t>
  </si>
  <si>
    <t>ULMEANNL_PRB26</t>
  </si>
  <si>
    <t>PHY.ULMeanNL.PRB26</t>
  </si>
  <si>
    <t>小区RB上行平均干扰电平_27</t>
  </si>
  <si>
    <t>ULMEANNL_PRB27</t>
  </si>
  <si>
    <t>PHY.ULMeanNL.PRB27</t>
  </si>
  <si>
    <t>小区RB上行平均干扰电平_28</t>
  </si>
  <si>
    <t>ULMEANNL_PRB28</t>
  </si>
  <si>
    <t>PHY.ULMeanNL.PRB28</t>
  </si>
  <si>
    <t>小区RB上行平均干扰电平_29</t>
  </si>
  <si>
    <t>ULMEANNL_PRB29</t>
  </si>
  <si>
    <t>PHY.ULMeanNL.PRB29</t>
  </si>
  <si>
    <t>小区RB上行平均干扰电平_30</t>
  </si>
  <si>
    <t>ULMEANNL_PRB30</t>
  </si>
  <si>
    <t>PHY.ULMeanNL.PRB30</t>
  </si>
  <si>
    <t>小区RB上行平均干扰电平_31</t>
  </si>
  <si>
    <t>ULMEANNL_PRB31</t>
  </si>
  <si>
    <t>PHY.ULMeanNL.PRB31</t>
  </si>
  <si>
    <t>小区RB上行平均干扰电平_32</t>
  </si>
  <si>
    <t>ULMEANNL_PRB32</t>
  </si>
  <si>
    <t>PHY.ULMeanNL.PRB32</t>
  </si>
  <si>
    <t>小区RB上行平均干扰电平_33</t>
  </si>
  <si>
    <t>ULMEANNL_PRB33</t>
  </si>
  <si>
    <t>PHY.ULMeanNL.PRB33</t>
  </si>
  <si>
    <t>小区RB上行平均干扰电平_34</t>
  </si>
  <si>
    <t>ULMEANNL_PRB34</t>
  </si>
  <si>
    <t>PHY.ULMeanNL.PRB34</t>
  </si>
  <si>
    <t>小区RB上行平均干扰电平_35</t>
  </si>
  <si>
    <t>ULMEANNL_PRB35</t>
  </si>
  <si>
    <t>PHY.ULMeanNL.PRB35</t>
  </si>
  <si>
    <t>小区RB上行平均干扰电平_36</t>
  </si>
  <si>
    <t>ULMEANNL_PRB36</t>
  </si>
  <si>
    <t>PHY.ULMeanNL.PRB36</t>
  </si>
  <si>
    <t>小区RB上行平均干扰电平_37</t>
  </si>
  <si>
    <t>ULMEANNL_PRB37</t>
  </si>
  <si>
    <t>PHY.ULMeanNL.PRB37</t>
  </si>
  <si>
    <t>小区RB上行平均干扰电平_38</t>
  </si>
  <si>
    <t>ULMEANNL_PRB38</t>
  </si>
  <si>
    <t>PHY.ULMeanNL.PRB38</t>
  </si>
  <si>
    <t>小区RB上行平均干扰电平_39</t>
  </si>
  <si>
    <t>ULMEANNL_PRB39</t>
  </si>
  <si>
    <t>PHY.ULMeanNL.PRB39</t>
  </si>
  <si>
    <t>小区RB上行平均干扰电平_40</t>
  </si>
  <si>
    <t>ULMEANNL_PRB40</t>
  </si>
  <si>
    <t>PHY.ULMeanNL.PRB40</t>
  </si>
  <si>
    <t>小区RB上行平均干扰电平_41</t>
  </si>
  <si>
    <t>ULMEANNL_PRB41</t>
  </si>
  <si>
    <t>PHY.ULMeanNL.PRB41</t>
  </si>
  <si>
    <t>小区RB上行平均干扰电平_42</t>
  </si>
  <si>
    <t>ULMEANNL_PRB42</t>
  </si>
  <si>
    <t>PHY.ULMeanNL.PRB42</t>
  </si>
  <si>
    <t>小区RB上行平均干扰电平_43</t>
  </si>
  <si>
    <t>ULMEANNL_PRB43</t>
  </si>
  <si>
    <t>PHY.ULMeanNL.PRB43</t>
  </si>
  <si>
    <t>小区RB上行平均干扰电平_44</t>
  </si>
  <si>
    <t>ULMEANNL_PRB44</t>
  </si>
  <si>
    <t>PHY.ULMeanNL.PRB44</t>
  </si>
  <si>
    <t>小区RB上行平均干扰电平_45</t>
  </si>
  <si>
    <t>ULMEANNL_PRB45</t>
  </si>
  <si>
    <t>PHY.ULMeanNL.PRB45</t>
  </si>
  <si>
    <t>小区RB上行平均干扰电平_46</t>
  </si>
  <si>
    <t>ULMEANNL_PRB46</t>
  </si>
  <si>
    <t>PHY.ULMeanNL.PRB46</t>
  </si>
  <si>
    <t>小区RB上行平均干扰电平_47</t>
  </si>
  <si>
    <t>ULMEANNL_PRB47</t>
  </si>
  <si>
    <t>PHY.ULMeanNL.PRB47</t>
  </si>
  <si>
    <t>小区RB上行平均干扰电平_48</t>
  </si>
  <si>
    <t>ULMEANNL_PRB48</t>
  </si>
  <si>
    <t>PHY.ULMeanNL.PRB48</t>
  </si>
  <si>
    <t>小区RB上行平均干扰电平_49</t>
  </si>
  <si>
    <t>ULMEANNL_PRB49</t>
  </si>
  <si>
    <t>PHY.ULMeanNL.PRB49</t>
  </si>
  <si>
    <t>小区RB上行平均干扰电平_50</t>
  </si>
  <si>
    <t>ULMEANNL_PRB50</t>
  </si>
  <si>
    <t>PHY.ULMeanNL.PRB50</t>
  </si>
  <si>
    <t>小区RB上行平均干扰电平_51</t>
  </si>
  <si>
    <t>ULMEANNL_PRB51</t>
  </si>
  <si>
    <t>PHY.ULMeanNL.PRB51</t>
  </si>
  <si>
    <t>小区RB上行平均干扰电平_52</t>
  </si>
  <si>
    <t>ULMEANNL_PRB52</t>
  </si>
  <si>
    <t>PHY.ULMeanNL.PRB52</t>
  </si>
  <si>
    <t>小区RB上行平均干扰电平_53</t>
  </si>
  <si>
    <t>ULMEANNL_PRB53</t>
  </si>
  <si>
    <t>PHY.ULMeanNL.PRB53</t>
  </si>
  <si>
    <t>小区RB上行平均干扰电平_54</t>
  </si>
  <si>
    <t>ULMEANNL_PRB54</t>
  </si>
  <si>
    <t>PHY.ULMeanNL.PRB54</t>
  </si>
  <si>
    <t>小区RB上行平均干扰电平_55</t>
  </si>
  <si>
    <t>ULMEANNL_PRB55</t>
  </si>
  <si>
    <t>PHY.ULMeanNL.PRB55</t>
  </si>
  <si>
    <t>小区RB上行平均干扰电平_56</t>
  </si>
  <si>
    <t>ULMEANNL_PRB56</t>
  </si>
  <si>
    <t>PHY.ULMeanNL.PRB56</t>
  </si>
  <si>
    <t>小区RB上行平均干扰电平_57</t>
  </si>
  <si>
    <t>ULMEANNL_PRB57</t>
  </si>
  <si>
    <t>PHY.ULMeanNL.PRB57</t>
  </si>
  <si>
    <t>小区RB上行平均干扰电平_58</t>
  </si>
  <si>
    <t>ULMEANNL_PRB58</t>
  </si>
  <si>
    <t>PHY.ULMeanNL.PRB58</t>
  </si>
  <si>
    <t>小区RB上行平均干扰电平_59</t>
  </si>
  <si>
    <t>ULMEANNL_PRB59</t>
  </si>
  <si>
    <t>PHY.ULMeanNL.PRB59</t>
  </si>
  <si>
    <t>小区RB上行平均干扰电平_60</t>
  </si>
  <si>
    <t>ULMEANNL_PRB60</t>
  </si>
  <si>
    <t>PHY.ULMeanNL.PRB60</t>
  </si>
  <si>
    <t>小区RB上行平均干扰电平_61</t>
  </si>
  <si>
    <t>ULMEANNL_PRB61</t>
  </si>
  <si>
    <t>PHY.ULMeanNL.PRB61</t>
  </si>
  <si>
    <t>小区RB上行平均干扰电平_62</t>
  </si>
  <si>
    <t>ULMEANNL_PRB62</t>
  </si>
  <si>
    <t>PHY.ULMeanNL.PRB62</t>
  </si>
  <si>
    <t>小区RB上行平均干扰电平_63</t>
  </si>
  <si>
    <t>ULMEANNL_PRB63</t>
  </si>
  <si>
    <t>PHY.ULMeanNL.PRB63</t>
  </si>
  <si>
    <t>小区RB上行平均干扰电平_64</t>
  </si>
  <si>
    <t>ULMEANNL_PRB64</t>
  </si>
  <si>
    <t>PHY.ULMeanNL.PRB64</t>
  </si>
  <si>
    <t>小区RB上行平均干扰电平_65</t>
  </si>
  <si>
    <t>ULMEANNL_PRB65</t>
  </si>
  <si>
    <t>PHY.ULMeanNL.PRB65</t>
  </si>
  <si>
    <t>小区RB上行平均干扰电平_66</t>
  </si>
  <si>
    <t>ULMEANNL_PRB66</t>
  </si>
  <si>
    <t>PHY.ULMeanNL.PRB66</t>
  </si>
  <si>
    <t>小区RB上行平均干扰电平_67</t>
  </si>
  <si>
    <t>ULMEANNL_PRB67</t>
  </si>
  <si>
    <t>PHY.ULMeanNL.PRB67</t>
  </si>
  <si>
    <t>小区RB上行平均干扰电平_68</t>
  </si>
  <si>
    <t>ULMEANNL_PRB68</t>
  </si>
  <si>
    <t>PHY.ULMeanNL.PRB68</t>
  </si>
  <si>
    <t>小区RB上行平均干扰电平_69</t>
  </si>
  <si>
    <t>ULMEANNL_PRB69</t>
  </si>
  <si>
    <t>PHY.ULMeanNL.PRB69</t>
  </si>
  <si>
    <t>小区RB上行平均干扰电平_70</t>
  </si>
  <si>
    <t>ULMEANNL_PRB70</t>
  </si>
  <si>
    <t>PHY.ULMeanNL.PRB70</t>
  </si>
  <si>
    <t>小区RB上行平均干扰电平_71</t>
  </si>
  <si>
    <t>ULMEANNL_PRB71</t>
  </si>
  <si>
    <t>PHY.ULMeanNL.PRB71</t>
  </si>
  <si>
    <t>小区RB上行平均干扰电平_72</t>
  </si>
  <si>
    <t>ULMEANNL_PRB72</t>
  </si>
  <si>
    <t>PHY.ULMeanNL.PRB72</t>
  </si>
  <si>
    <t>小区RB上行平均干扰电平_73</t>
  </si>
  <si>
    <t>ULMEANNL_PRB73</t>
  </si>
  <si>
    <t>PHY.ULMeanNL.PRB73</t>
  </si>
  <si>
    <t>小区RB上行平均干扰电平_74</t>
  </si>
  <si>
    <t>ULMEANNL_PRB74</t>
  </si>
  <si>
    <t>PHY.ULMeanNL.PRB74</t>
  </si>
  <si>
    <t>小区RB上行平均干扰电平_75</t>
  </si>
  <si>
    <t>ULMEANNL_PRB75</t>
  </si>
  <si>
    <t>PHY.ULMeanNL.PRB75</t>
  </si>
  <si>
    <t>小区RB上行平均干扰电平_76</t>
  </si>
  <si>
    <t>ULMEANNL_PRB76</t>
  </si>
  <si>
    <t>PHY.ULMeanNL.PRB76</t>
  </si>
  <si>
    <t>小区RB上行平均干扰电平_77</t>
  </si>
  <si>
    <t>ULMEANNL_PRB77</t>
  </si>
  <si>
    <t>PHY.ULMeanNL.PRB77</t>
  </si>
  <si>
    <t>小区RB上行平均干扰电平_78</t>
  </si>
  <si>
    <t>ULMEANNL_PRB78</t>
  </si>
  <si>
    <t>PHY.ULMeanNL.PRB78</t>
  </si>
  <si>
    <t>小区RB上行平均干扰电平_79</t>
  </si>
  <si>
    <t>ULMEANNL_PRB79</t>
  </si>
  <si>
    <t>PHY.ULMeanNL.PRB79</t>
  </si>
  <si>
    <t>小区RB上行平均干扰电平_80</t>
  </si>
  <si>
    <t>ULMEANNL_PRB80</t>
  </si>
  <si>
    <t>PHY.ULMeanNL.PRB80</t>
  </si>
  <si>
    <t>小区RB上行平均干扰电平_81</t>
  </si>
  <si>
    <t>ULMEANNL_PRB81</t>
  </si>
  <si>
    <t>PHY.ULMeanNL.PRB81</t>
  </si>
  <si>
    <t>小区RB上行平均干扰电平_82</t>
  </si>
  <si>
    <t>ULMEANNL_PRB82</t>
  </si>
  <si>
    <t>PHY.ULMeanNL.PRB82</t>
  </si>
  <si>
    <t>小区RB上行平均干扰电平_83</t>
  </si>
  <si>
    <t>ULMEANNL_PRB83</t>
  </si>
  <si>
    <t>PHY.ULMeanNL.PRB83</t>
  </si>
  <si>
    <t>小区RB上行平均干扰电平_84</t>
  </si>
  <si>
    <t>ULMEANNL_PRB84</t>
  </si>
  <si>
    <t>PHY.ULMeanNL.PRB84</t>
  </si>
  <si>
    <t>小区RB上行平均干扰电平_85</t>
  </si>
  <si>
    <t>ULMEANNL_PRB85</t>
  </si>
  <si>
    <t>PHY.ULMeanNL.PRB85</t>
  </si>
  <si>
    <t>小区RB上行平均干扰电平_86</t>
  </si>
  <si>
    <t>ULMEANNL_PRB86</t>
  </si>
  <si>
    <t>PHY.ULMeanNL.PRB86</t>
  </si>
  <si>
    <t>小区RB上行平均干扰电平_87</t>
  </si>
  <si>
    <t>ULMEANNL_PRB87</t>
  </si>
  <si>
    <t>PHY.ULMeanNL.PRB87</t>
  </si>
  <si>
    <t>小区RB上行平均干扰电平_88</t>
  </si>
  <si>
    <t>ULMEANNL_PRB88</t>
  </si>
  <si>
    <t>PHY.ULMeanNL.PRB88</t>
  </si>
  <si>
    <t>小区RB上行平均干扰电平_89</t>
  </si>
  <si>
    <t>ULMEANNL_PRB89</t>
  </si>
  <si>
    <t>PHY.ULMeanNL.PRB89</t>
  </si>
  <si>
    <t>小区RB上行平均干扰电平_90</t>
  </si>
  <si>
    <t>ULMEANNL_PRB90</t>
  </si>
  <si>
    <t>PHY.ULMeanNL.PRB90</t>
  </si>
  <si>
    <t>小区RB上行平均干扰电平_91</t>
  </si>
  <si>
    <t>ULMEANNL_PRB91</t>
  </si>
  <si>
    <t>PHY.ULMeanNL.PRB91</t>
  </si>
  <si>
    <t>小区RB上行平均干扰电平_92</t>
  </si>
  <si>
    <t>ULMEANNL_PRB92</t>
  </si>
  <si>
    <t>PHY.ULMeanNL.PRB92</t>
  </si>
  <si>
    <t>小区RB上行平均干扰电平_93</t>
  </si>
  <si>
    <t>ULMEANNL_PRB93</t>
  </si>
  <si>
    <t>PHY.ULMeanNL.PRB93</t>
  </si>
  <si>
    <t>小区RB上行平均干扰电平_94</t>
  </si>
  <si>
    <t>ULMEANNL_PRB94</t>
  </si>
  <si>
    <t>PHY.ULMeanNL.PRB94</t>
  </si>
  <si>
    <t>小区RB上行平均干扰电平_95</t>
  </si>
  <si>
    <t>ULMEANNL_PRB95</t>
  </si>
  <si>
    <t>PHY.ULMeanNL.PRB95</t>
  </si>
  <si>
    <t>小区RB上行平均干扰电平_96</t>
  </si>
  <si>
    <t>ULMEANNL_PRB96</t>
  </si>
  <si>
    <t>PHY.ULMeanNL.PRB96</t>
  </si>
  <si>
    <t>小区RB上行平均干扰电平_97</t>
  </si>
  <si>
    <t>ULMEANNL_PRB97</t>
  </si>
  <si>
    <t>PHY.ULMeanNL.PRB97</t>
  </si>
  <si>
    <t>小区RB上行平均干扰电平_98</t>
  </si>
  <si>
    <t>ULMEANNL_PRB98</t>
  </si>
  <si>
    <t>PHY.ULMeanNL.PRB98</t>
  </si>
  <si>
    <t>小区RB上行平均干扰电平_99</t>
  </si>
  <si>
    <t>ULMEANNL_PRB99</t>
  </si>
  <si>
    <t>PHY.ULMeanNL.PRB99</t>
  </si>
  <si>
    <t>小区RB上行最大干扰电平</t>
  </si>
  <si>
    <t>ULMAXNL_PRB</t>
  </si>
  <si>
    <t>PHY.ULMaxNL._PRB</t>
  </si>
  <si>
    <t>小区RB上行最大干扰电平_0</t>
  </si>
  <si>
    <t>ULMAXNL_PRB0</t>
  </si>
  <si>
    <t>PHY.ULMaxNL.PRB0</t>
  </si>
  <si>
    <t>小区RB上行最大干扰电平_1</t>
  </si>
  <si>
    <t>ULMAXNL_PRB1</t>
  </si>
  <si>
    <t>PHY.ULMaxNL.PRB1</t>
  </si>
  <si>
    <t>小区RB上行最大干扰电平_2</t>
  </si>
  <si>
    <t>ULMAXNL_PRB2</t>
  </si>
  <si>
    <t>PHY.ULMaxNL.PRB2</t>
  </si>
  <si>
    <t>小区RB上行最大干扰电平_3</t>
  </si>
  <si>
    <t>ULMAXNL_PRB3</t>
  </si>
  <si>
    <t>PHY.ULMaxNL.PRB3</t>
  </si>
  <si>
    <t>小区RB上行最大干扰电平_4</t>
  </si>
  <si>
    <t>ULMAXNL_PRB4</t>
  </si>
  <si>
    <t>PHY.ULMaxNL.PRB4</t>
  </si>
  <si>
    <t>小区RB上行最大干扰电平_5</t>
  </si>
  <si>
    <t>ULMAXNL_PRB5</t>
  </si>
  <si>
    <t>PHY.ULMaxNL.PRB5</t>
  </si>
  <si>
    <t>小区RB上行最大干扰电平_6</t>
  </si>
  <si>
    <t>ULMAXNL_PRB6</t>
  </si>
  <si>
    <t>PHY.ULMaxNL.PRB6</t>
  </si>
  <si>
    <t>小区RB上行最大干扰电平_7</t>
  </si>
  <si>
    <t>ULMAXNL_PRB7</t>
  </si>
  <si>
    <t>PHY.ULMaxNL.PRB7</t>
  </si>
  <si>
    <t>小区RB上行最大干扰电平_8</t>
  </si>
  <si>
    <t>ULMAXNL_PRB8</t>
  </si>
  <si>
    <t>PHY.ULMaxNL.PRB8</t>
  </si>
  <si>
    <t>小区RB上行最大干扰电平_9</t>
  </si>
  <si>
    <t>ULMAXNL_PRB9</t>
  </si>
  <si>
    <t>PHY.ULMaxNL.PRB9</t>
  </si>
  <si>
    <t>小区RB上行最大干扰电平_10</t>
  </si>
  <si>
    <t>ULMAXNL_PRB10</t>
  </si>
  <si>
    <t>PHY.ULMaxNL.PRB10</t>
  </si>
  <si>
    <t>小区RB上行最大干扰电平_11</t>
  </si>
  <si>
    <t>ULMAXNL_PRB11</t>
  </si>
  <si>
    <t>PHY.ULMaxNL.PRB11</t>
  </si>
  <si>
    <t>小区RB上行最大干扰电平_12</t>
  </si>
  <si>
    <t>ULMAXNL_PRB12</t>
  </si>
  <si>
    <t>PHY.ULMaxNL.PRB12</t>
  </si>
  <si>
    <t>小区RB上行最大干扰电平_13</t>
  </si>
  <si>
    <t>ULMAXNL_PRB13</t>
  </si>
  <si>
    <t>PHY.ULMaxNL.PRB13</t>
  </si>
  <si>
    <t>小区RB上行最大干扰电平_14</t>
  </si>
  <si>
    <t>ULMAXNL_PRB14</t>
  </si>
  <si>
    <t>PHY.ULMaxNL.PRB14</t>
  </si>
  <si>
    <t>小区RB上行最大干扰电平_15</t>
  </si>
  <si>
    <t>ULMAXNL_PRB15</t>
  </si>
  <si>
    <t>PHY.ULMaxNL.PRB15</t>
  </si>
  <si>
    <t>小区RB上行最大干扰电平_16</t>
  </si>
  <si>
    <t>ULMAXNL_PRB16</t>
  </si>
  <si>
    <t>PHY.ULMaxNL.PRB16</t>
  </si>
  <si>
    <t>小区RB上行最大干扰电平_17</t>
  </si>
  <si>
    <t>ULMAXNL_PRB17</t>
  </si>
  <si>
    <t>PHY.ULMaxNL.PRB17</t>
  </si>
  <si>
    <t>小区RB上行最大干扰电平_18</t>
  </si>
  <si>
    <t>ULMAXNL_PRB18</t>
  </si>
  <si>
    <t>PHY.ULMaxNL.PRB18</t>
  </si>
  <si>
    <t>小区RB上行最大干扰电平_19</t>
  </si>
  <si>
    <t>ULMAXNL_PRB19</t>
  </si>
  <si>
    <t>PHY.ULMaxNL.PRB19</t>
  </si>
  <si>
    <t>小区RB上行最大干扰电平_20</t>
  </si>
  <si>
    <t>ULMAXNL_PRB20</t>
  </si>
  <si>
    <t>PHY.ULMaxNL.PRB20</t>
  </si>
  <si>
    <t>小区RB上行最大干扰电平_21</t>
  </si>
  <si>
    <t>ULMAXNL_PRB21</t>
  </si>
  <si>
    <t>PHY.ULMaxNL.PRB21</t>
  </si>
  <si>
    <t>小区RB上行最大干扰电平_22</t>
  </si>
  <si>
    <t>ULMAXNL_PRB22</t>
  </si>
  <si>
    <t>PHY.ULMaxNL.PRB22</t>
  </si>
  <si>
    <t>小区RB上行最大干扰电平_23</t>
  </si>
  <si>
    <t>ULMAXNL_PRB23</t>
  </si>
  <si>
    <t>PHY.ULMaxNL.PRB23</t>
  </si>
  <si>
    <t>小区RB上行最大干扰电平_24</t>
  </si>
  <si>
    <t>ULMAXNL_PRB24</t>
  </si>
  <si>
    <t>PHY.ULMaxNL.PRB24</t>
  </si>
  <si>
    <t>小区RB上行最大干扰电平_25</t>
  </si>
  <si>
    <t>ULMAXNL_PRB25</t>
  </si>
  <si>
    <t>PHY.ULMaxNL.PRB25</t>
  </si>
  <si>
    <t>小区RB上行最大干扰电平_26</t>
  </si>
  <si>
    <t>ULMAXNL_PRB26</t>
  </si>
  <si>
    <t>PHY.ULMaxNL.PRB26</t>
  </si>
  <si>
    <t>小区RB上行最大干扰电平_27</t>
  </si>
  <si>
    <t>ULMAXNL_PRB27</t>
  </si>
  <si>
    <t>PHY.ULMaxNL.PRB27</t>
  </si>
  <si>
    <t>小区RB上行最大干扰电平_28</t>
  </si>
  <si>
    <t>ULMAXNL_PRB28</t>
  </si>
  <si>
    <t>PHY.ULMaxNL.PRB28</t>
  </si>
  <si>
    <t>小区RB上行最大干扰电平_29</t>
  </si>
  <si>
    <t>ULMAXNL_PRB29</t>
  </si>
  <si>
    <t>PHY.ULMaxNL.PRB29</t>
  </si>
  <si>
    <t>小区RB上行最大干扰电平_30</t>
  </si>
  <si>
    <t>ULMAXNL_PRB30</t>
  </si>
  <si>
    <t>PHY.ULMaxNL.PRB30</t>
  </si>
  <si>
    <t>小区RB上行最大干扰电平_31</t>
  </si>
  <si>
    <t>ULMAXNL_PRB31</t>
  </si>
  <si>
    <t>PHY.ULMaxNL.PRB31</t>
  </si>
  <si>
    <t>小区RB上行最大干扰电平_32</t>
  </si>
  <si>
    <t>ULMAXNL_PRB32</t>
  </si>
  <si>
    <t>PHY.ULMaxNL.PRB32</t>
  </si>
  <si>
    <t>小区RB上行最大干扰电平_33</t>
  </si>
  <si>
    <t>ULMAXNL_PRB33</t>
  </si>
  <si>
    <t>PHY.ULMaxNL.PRB33</t>
  </si>
  <si>
    <t>小区RB上行最大干扰电平_34</t>
  </si>
  <si>
    <t>ULMAXNL_PRB34</t>
  </si>
  <si>
    <t>PHY.ULMaxNL.PRB34</t>
  </si>
  <si>
    <t>小区RB上行最大干扰电平_35</t>
  </si>
  <si>
    <t>ULMAXNL_PRB35</t>
  </si>
  <si>
    <t>PHY.ULMaxNL.PRB35</t>
  </si>
  <si>
    <t>小区RB上行最大干扰电平_36</t>
  </si>
  <si>
    <t>ULMAXNL_PRB36</t>
  </si>
  <si>
    <t>PHY.ULMaxNL.PRB36</t>
  </si>
  <si>
    <t>小区RB上行最大干扰电平_37</t>
  </si>
  <si>
    <t>ULMAXNL_PRB37</t>
  </si>
  <si>
    <t>PHY.ULMaxNL.PRB37</t>
  </si>
  <si>
    <t>小区RB上行最大干扰电平_38</t>
  </si>
  <si>
    <t>ULMAXNL_PRB38</t>
  </si>
  <si>
    <t>PHY.ULMaxNL.PRB38</t>
  </si>
  <si>
    <t>小区RB上行最大干扰电平_39</t>
  </si>
  <si>
    <t>ULMAXNL_PRB39</t>
  </si>
  <si>
    <t>PHY.ULMaxNL.PRB39</t>
  </si>
  <si>
    <t>小区RB上行最大干扰电平_40</t>
  </si>
  <si>
    <t>ULMAXNL_PRB40</t>
  </si>
  <si>
    <t>PHY.ULMaxNL.PRB40</t>
  </si>
  <si>
    <t>小区RB上行最大干扰电平_41</t>
  </si>
  <si>
    <t>ULMAXNL_PRB41</t>
  </si>
  <si>
    <t>PHY.ULMaxNL.PRB41</t>
  </si>
  <si>
    <t>小区RB上行最大干扰电平_42</t>
  </si>
  <si>
    <t>ULMAXNL_PRB42</t>
  </si>
  <si>
    <t>PHY.ULMaxNL.PRB42</t>
  </si>
  <si>
    <t>小区RB上行最大干扰电平_43</t>
  </si>
  <si>
    <t>ULMAXNL_PRB43</t>
  </si>
  <si>
    <t>PHY.ULMaxNL.PRB43</t>
  </si>
  <si>
    <t>小区RB上行最大干扰电平_44</t>
  </si>
  <si>
    <t>ULMAXNL_PRB44</t>
  </si>
  <si>
    <t>PHY.ULMaxNL.PRB44</t>
  </si>
  <si>
    <t>小区RB上行最大干扰电平_45</t>
  </si>
  <si>
    <t>ULMAXNL_PRB45</t>
  </si>
  <si>
    <t>PHY.ULMaxNL.PRB45</t>
  </si>
  <si>
    <t>小区RB上行最大干扰电平_46</t>
  </si>
  <si>
    <t>ULMAXNL_PRB46</t>
  </si>
  <si>
    <t>PHY.ULMaxNL.PRB46</t>
  </si>
  <si>
    <t>小区RB上行最大干扰电平_47</t>
  </si>
  <si>
    <t>ULMAXNL_PRB47</t>
  </si>
  <si>
    <t>PHY.ULMaxNL.PRB47</t>
  </si>
  <si>
    <t>小区RB上行最大干扰电平_48</t>
  </si>
  <si>
    <t>ULMAXNL_PRB48</t>
  </si>
  <si>
    <t>PHY.ULMaxNL.PRB48</t>
  </si>
  <si>
    <t>小区RB上行最大干扰电平_49</t>
  </si>
  <si>
    <t>ULMAXNL_PRB49</t>
  </si>
  <si>
    <t>PHY.ULMaxNL.PRB49</t>
  </si>
  <si>
    <t>小区RB上行最大干扰电平_50</t>
  </si>
  <si>
    <t>ULMAXNL_PRB50</t>
  </si>
  <si>
    <t>PHY.ULMaxNL.PRB50</t>
  </si>
  <si>
    <t>小区RB上行最大干扰电平_51</t>
  </si>
  <si>
    <t>ULMAXNL_PRB51</t>
  </si>
  <si>
    <t>PHY.ULMaxNL.PRB51</t>
  </si>
  <si>
    <t>小区RB上行最大干扰电平_52</t>
  </si>
  <si>
    <t>ULMAXNL_PRB52</t>
  </si>
  <si>
    <t>PHY.ULMaxNL.PRB52</t>
  </si>
  <si>
    <t>小区RB上行最大干扰电平_53</t>
  </si>
  <si>
    <t>ULMAXNL_PRB53</t>
  </si>
  <si>
    <t>PHY.ULMaxNL.PRB53</t>
  </si>
  <si>
    <t>小区RB上行最大干扰电平_54</t>
  </si>
  <si>
    <t>ULMAXNL_PRB54</t>
  </si>
  <si>
    <t>PHY.ULMaxNL.PRB54</t>
  </si>
  <si>
    <t>小区RB上行最大干扰电平_55</t>
  </si>
  <si>
    <t>ULMAXNL_PRB55</t>
  </si>
  <si>
    <t>PHY.ULMaxNL.PRB55</t>
  </si>
  <si>
    <t>小区RB上行最大干扰电平_56</t>
  </si>
  <si>
    <t>ULMAXNL_PRB56</t>
  </si>
  <si>
    <t>PHY.ULMaxNL.PRB56</t>
  </si>
  <si>
    <t>小区RB上行最大干扰电平_57</t>
  </si>
  <si>
    <t>ULMAXNL_PRB57</t>
  </si>
  <si>
    <t>PHY.ULMaxNL.PRB57</t>
  </si>
  <si>
    <t>小区RB上行最大干扰电平_58</t>
  </si>
  <si>
    <t>ULMAXNL_PRB58</t>
  </si>
  <si>
    <t>PHY.ULMaxNL.PRB58</t>
  </si>
  <si>
    <t>小区RB上行最大干扰电平_59</t>
  </si>
  <si>
    <t>ULMAXNL_PRB59</t>
  </si>
  <si>
    <t>PHY.ULMaxNL.PRB59</t>
  </si>
  <si>
    <t>小区RB上行最大干扰电平_60</t>
  </si>
  <si>
    <t>ULMAXNL_PRB60</t>
  </si>
  <si>
    <t>PHY.ULMaxNL.PRB60</t>
  </si>
  <si>
    <t>小区RB上行最大干扰电平_61</t>
  </si>
  <si>
    <t>ULMAXNL_PRB61</t>
  </si>
  <si>
    <t>PHY.ULMaxNL.PRB61</t>
  </si>
  <si>
    <t>小区RB上行最大干扰电平_62</t>
  </si>
  <si>
    <t>ULMAXNL_PRB62</t>
  </si>
  <si>
    <t>PHY.ULMaxNL.PRB62</t>
  </si>
  <si>
    <t>小区RB上行最大干扰电平_63</t>
  </si>
  <si>
    <t>ULMAXNL_PRB63</t>
  </si>
  <si>
    <t>PHY.ULMaxNL.PRB63</t>
  </si>
  <si>
    <t>小区RB上行最大干扰电平_64</t>
  </si>
  <si>
    <t>ULMAXNL_PRB64</t>
  </si>
  <si>
    <t>PHY.ULMaxNL.PRB64</t>
  </si>
  <si>
    <t>小区RB上行最大干扰电平_65</t>
  </si>
  <si>
    <t>ULMAXNL_PRB65</t>
  </si>
  <si>
    <t>PHY.ULMaxNL.PRB65</t>
  </si>
  <si>
    <t>小区RB上行最大干扰电平_66</t>
  </si>
  <si>
    <t>ULMAXNL_PRB66</t>
  </si>
  <si>
    <t>PHY.ULMaxNL.PRB66</t>
  </si>
  <si>
    <t>小区RB上行最大干扰电平_67</t>
  </si>
  <si>
    <t>ULMAXNL_PRB67</t>
  </si>
  <si>
    <t>PHY.ULMaxNL.PRB67</t>
  </si>
  <si>
    <t>小区RB上行最大干扰电平_68</t>
  </si>
  <si>
    <t>ULMAXNL_PRB68</t>
  </si>
  <si>
    <t>PHY.ULMaxNL.PRB68</t>
  </si>
  <si>
    <t>小区RB上行最大干扰电平_69</t>
  </si>
  <si>
    <t>ULMAXNL_PRB69</t>
  </si>
  <si>
    <t>PHY.ULMaxNL.PRB69</t>
  </si>
  <si>
    <t>小区RB上行最大干扰电平_70</t>
  </si>
  <si>
    <t>ULMAXNL_PRB70</t>
  </si>
  <si>
    <t>PHY.ULMaxNL.PRB70</t>
  </si>
  <si>
    <t>小区RB上行最大干扰电平_71</t>
  </si>
  <si>
    <t>ULMAXNL_PRB71</t>
  </si>
  <si>
    <t>PHY.ULMaxNL.PRB71</t>
  </si>
  <si>
    <t>小区RB上行最大干扰电平_72</t>
  </si>
  <si>
    <t>ULMAXNL_PRB72</t>
  </si>
  <si>
    <t>PHY.ULMaxNL.PRB72</t>
  </si>
  <si>
    <t>小区RB上行最大干扰电平_73</t>
  </si>
  <si>
    <t>ULMAXNL_PRB73</t>
  </si>
  <si>
    <t>PHY.ULMaxNL.PRB73</t>
  </si>
  <si>
    <t>小区RB上行最大干扰电平_74</t>
  </si>
  <si>
    <t>ULMAXNL_PRB74</t>
  </si>
  <si>
    <t>PHY.ULMaxNL.PRB74</t>
  </si>
  <si>
    <t>小区RB上行最大干扰电平_75</t>
  </si>
  <si>
    <t>ULMAXNL_PRB75</t>
  </si>
  <si>
    <t>PHY.ULMaxNL.PRB75</t>
  </si>
  <si>
    <t>小区RB上行最大干扰电平_76</t>
  </si>
  <si>
    <t>ULMAXNL_PRB76</t>
  </si>
  <si>
    <t>PHY.ULMaxNL.PRB76</t>
  </si>
  <si>
    <t>小区RB上行最大干扰电平_77</t>
  </si>
  <si>
    <t>ULMAXNL_PRB77</t>
  </si>
  <si>
    <t>PHY.ULMaxNL.PRB77</t>
  </si>
  <si>
    <t>小区RB上行最大干扰电平_78</t>
  </si>
  <si>
    <t>ULMAXNL_PRB78</t>
  </si>
  <si>
    <t>PHY.ULMaxNL.PRB78</t>
  </si>
  <si>
    <t>小区RB上行最大干扰电平_79</t>
  </si>
  <si>
    <t>ULMAXNL_PRB79</t>
  </si>
  <si>
    <t>PHY.ULMaxNL.PRB79</t>
  </si>
  <si>
    <t>小区RB上行最大干扰电平_80</t>
  </si>
  <si>
    <t>ULMAXNL_PRB80</t>
  </si>
  <si>
    <t>PHY.ULMaxNL.PRB80</t>
  </si>
  <si>
    <t>小区RB上行最大干扰电平_81</t>
  </si>
  <si>
    <t>ULMAXNL_PRB81</t>
  </si>
  <si>
    <t>PHY.ULMaxNL.PRB81</t>
  </si>
  <si>
    <t>小区RB上行最大干扰电平_82</t>
  </si>
  <si>
    <t>ULMAXNL_PRB82</t>
  </si>
  <si>
    <t>PHY.ULMaxNL.PRB82</t>
  </si>
  <si>
    <t>小区RB上行最大干扰电平_83</t>
  </si>
  <si>
    <t>ULMAXNL_PRB83</t>
  </si>
  <si>
    <t>PHY.ULMaxNL.PRB83</t>
  </si>
  <si>
    <t>小区RB上行最大干扰电平_84</t>
  </si>
  <si>
    <t>ULMAXNL_PRB84</t>
  </si>
  <si>
    <t>PHY.ULMaxNL.PRB84</t>
  </si>
  <si>
    <t>小区RB上行最大干扰电平_85</t>
  </si>
  <si>
    <t>ULMAXNL_PRB85</t>
  </si>
  <si>
    <t>PHY.ULMaxNL.PRB85</t>
  </si>
  <si>
    <t>小区RB上行最大干扰电平_86</t>
  </si>
  <si>
    <t>ULMAXNL_PRB86</t>
  </si>
  <si>
    <t>PHY.ULMaxNL.PRB86</t>
  </si>
  <si>
    <t>小区RB上行最大干扰电平_87</t>
  </si>
  <si>
    <t>ULMAXNL_PRB87</t>
  </si>
  <si>
    <t>PHY.ULMaxNL.PRB87</t>
  </si>
  <si>
    <t>小区RB上行最大干扰电平_88</t>
  </si>
  <si>
    <t>ULMAXNL_PRB88</t>
  </si>
  <si>
    <t>PHY.ULMaxNL.PRB88</t>
  </si>
  <si>
    <t>小区RB上行最大干扰电平_89</t>
  </si>
  <si>
    <t>ULMAXNL_PRB89</t>
  </si>
  <si>
    <t>PHY.ULMaxNL.PRB89</t>
  </si>
  <si>
    <t>小区RB上行最大干扰电平_90</t>
  </si>
  <si>
    <t>ULMAXNL_PRB90</t>
  </si>
  <si>
    <t>PHY.ULMaxNL.PRB90</t>
  </si>
  <si>
    <t>小区RB上行最大干扰电平_91</t>
  </si>
  <si>
    <t>ULMAXNL_PRB91</t>
  </si>
  <si>
    <t>PHY.ULMaxNL.PRB91</t>
  </si>
  <si>
    <t>小区RB上行最大干扰电平_92</t>
  </si>
  <si>
    <t>ULMAXNL_PRB92</t>
  </si>
  <si>
    <t>PHY.ULMaxNL.PRB92</t>
  </si>
  <si>
    <t>小区RB上行最大干扰电平_93</t>
  </si>
  <si>
    <t>ULMAXNL_PRB93</t>
  </si>
  <si>
    <t>PHY.ULMaxNL.PRB93</t>
  </si>
  <si>
    <t>小区RB上行最大干扰电平_94</t>
  </si>
  <si>
    <t>ULMAXNL_PRB94</t>
  </si>
  <si>
    <t>PHY.ULMaxNL.PRB94</t>
  </si>
  <si>
    <t>小区RB上行最大干扰电平_95</t>
  </si>
  <si>
    <t>ULMAXNL_PRB95</t>
  </si>
  <si>
    <t>PHY.ULMaxNL.PRB95</t>
  </si>
  <si>
    <t>小区RB上行最大干扰电平_96</t>
  </si>
  <si>
    <t>ULMAXNL_PRB96</t>
  </si>
  <si>
    <t>PHY.ULMaxNL.PRB96</t>
  </si>
  <si>
    <t>小区RB上行最大干扰电平_97</t>
  </si>
  <si>
    <t>ULMAXNL_PRB97</t>
  </si>
  <si>
    <t>PHY.ULMaxNL.PRB97</t>
  </si>
  <si>
    <t>小区RB上行最大干扰电平_98</t>
  </si>
  <si>
    <t>ULMAXNL_PRB98</t>
  </si>
  <si>
    <t>PHY.ULMaxNL.PRB98</t>
  </si>
  <si>
    <t>小区RB上行最大干扰电平_99</t>
  </si>
  <si>
    <t>ULMAXNL_PRB99</t>
  </si>
  <si>
    <t>PHY.ULMaxNL.PRB99</t>
  </si>
  <si>
    <t>系统平均负荷</t>
  </si>
  <si>
    <t>MEANMELOAD</t>
  </si>
  <si>
    <t>EQPT.MeanMeLoad</t>
  </si>
  <si>
    <t>系统最大负荷</t>
  </si>
  <si>
    <t>MAXMELOAD</t>
  </si>
  <si>
    <t>EQPT.MaxMeLoad</t>
  </si>
  <si>
    <t>小区平均发射功率</t>
  </si>
  <si>
    <t>CELLMEANTXPOWER</t>
  </si>
  <si>
    <t>PHY.CellMeanTxPower</t>
  </si>
  <si>
    <t>小区最大发射功率</t>
  </si>
  <si>
    <t>CELLMAXTXPOWER</t>
  </si>
  <si>
    <t>PHY.CellMaxTxPower</t>
  </si>
  <si>
    <t>RRU平均发射功率</t>
  </si>
  <si>
    <t>RRUMEANTXPOWER</t>
  </si>
  <si>
    <t>PHY.RruMeanTxPower</t>
  </si>
  <si>
    <t>RRU最大发射功率</t>
  </si>
  <si>
    <t>RRUMAXTXPOWER</t>
  </si>
  <si>
    <t>PHY.RruMaxTxPower</t>
  </si>
  <si>
    <t>LTE到GSM每相邻关系切换出请求次数</t>
  </si>
  <si>
    <t>TOGSMATTOUTPERRELATION</t>
  </si>
  <si>
    <t>HO.ToGsmAttOutPerRelation</t>
  </si>
  <si>
    <t>LTE到GSM每相邻关系切换出准备成功次数</t>
  </si>
  <si>
    <t>TOGSMSUCCOUTPREPPERRELATION</t>
  </si>
  <si>
    <t>HO.ToGsmSuccOutPrepPerRelation</t>
  </si>
  <si>
    <t>LTE到GSM每相邻关系切换出成功次数</t>
  </si>
  <si>
    <t>TOGSMSUCCOUTPERRELATION</t>
  </si>
  <si>
    <t>HO.ToGsmSuccOutPerRelation</t>
  </si>
  <si>
    <t>S1接口UE相关逻辑信令连接建立请求次数</t>
  </si>
  <si>
    <t>CONNESTABATT</t>
  </si>
  <si>
    <t>S1SIG.ConnEstabAtt</t>
  </si>
  <si>
    <t>S1接口UE相关逻辑信令连接建立成功次数</t>
  </si>
  <si>
    <t>CONNESTABSUCC</t>
  </si>
  <si>
    <t>S1SIG.ConnEstabSucc</t>
  </si>
  <si>
    <t>服务代码</t>
  </si>
  <si>
    <t>varchar(156)</t>
  </si>
  <si>
    <t>DW_LT_PROBLEM_LOC_OBJ_H</t>
  </si>
  <si>
    <t>格式：YYYY-MM-DD HH24:MI:SS</t>
  </si>
  <si>
    <t>网络类型</t>
  </si>
  <si>
    <t>RAT</t>
  </si>
  <si>
    <t>RAT类型:2:2G,3:3G,4:4G</t>
  </si>
  <si>
    <t>地市ID</t>
  </si>
  <si>
    <t>AREA_ID</t>
  </si>
  <si>
    <t>地市名</t>
  </si>
  <si>
    <t>AREA_NAME</t>
  </si>
  <si>
    <t>问题定位规则ID</t>
  </si>
  <si>
    <t>PROB_LOC_RULE_ID</t>
  </si>
  <si>
    <t>定界规则ID</t>
  </si>
  <si>
    <t>问题定位规则名称</t>
  </si>
  <si>
    <t>PROB_LOC_RULE_NAME</t>
  </si>
  <si>
    <t>定界规则名称</t>
  </si>
  <si>
    <t>问题定位流程ID</t>
  </si>
  <si>
    <t>PROB_LOC_PROCESS_ID</t>
  </si>
  <si>
    <t>问题定位流程名称</t>
  </si>
  <si>
    <t>PROB_LOC_PROCESS_NAME</t>
  </si>
  <si>
    <t>问题定位点ID</t>
  </si>
  <si>
    <t>PROB_LOC_POINT_ID</t>
  </si>
  <si>
    <t>问题定位点名称</t>
  </si>
  <si>
    <t>PROB_LOC_POINT_NAME</t>
  </si>
  <si>
    <t>问题网元IP（SGSN/MME/DNS）</t>
  </si>
  <si>
    <t>NE_IP</t>
  </si>
  <si>
    <t>注：仅在定位点为“核心网原因”或“核心侧-DNS服务器原因”时，才提供</t>
  </si>
  <si>
    <t>问题网元名称（SGSN/MME/DNS）</t>
  </si>
  <si>
    <t>问题小区的LAC号</t>
  </si>
  <si>
    <t>LAC_TAC</t>
  </si>
  <si>
    <t>注：仅在定位点为“无线侧原因”时，才提供</t>
  </si>
  <si>
    <t>问题小区的CI</t>
  </si>
  <si>
    <t>CI</t>
  </si>
  <si>
    <t>问题小区名称</t>
  </si>
  <si>
    <t>CELL_NAME</t>
  </si>
  <si>
    <t>问题小区的TAC号</t>
  </si>
  <si>
    <t>TAC</t>
  </si>
  <si>
    <t>切换对端小区的TAC号</t>
  </si>
  <si>
    <t>OTHER_TAC</t>
  </si>
  <si>
    <t>注：仅在定位流程为“频繁TAU” 且 定位点为“无线侧原因”时，才提供</t>
  </si>
  <si>
    <t>切换对端小区的LAC号</t>
  </si>
  <si>
    <t>OTHER_LAC_TAC</t>
  </si>
  <si>
    <t>切换对端小区的CI</t>
  </si>
  <si>
    <t>OTHER_CI</t>
  </si>
  <si>
    <t>切换对端小区名称</t>
  </si>
  <si>
    <t>OTHER_CELL_NAME</t>
  </si>
  <si>
    <t>问题服务提供商的IP</t>
  </si>
  <si>
    <t>SP_IP</t>
  </si>
  <si>
    <t>注：仅在定位点为“SP侧原因”时，才提供</t>
  </si>
  <si>
    <t>HTTP:SP_IP
DNS:DNS_SER_IP</t>
  </si>
  <si>
    <t>问题服务提供商的名称</t>
  </si>
  <si>
    <t>domain_name</t>
  </si>
  <si>
    <t>服务器运营商归属</t>
  </si>
  <si>
    <t>SP_HOME</t>
  </si>
  <si>
    <t>服务器归属系统</t>
  </si>
  <si>
    <t>SP_SYSTEM</t>
  </si>
  <si>
    <t>应用大类ID</t>
  </si>
  <si>
    <t>APP_TYPE_ID</t>
  </si>
  <si>
    <t>应用大类名称</t>
  </si>
  <si>
    <t>APP_TYPE_NAME</t>
  </si>
  <si>
    <t>应用小类ID</t>
  </si>
  <si>
    <t>APP_SUBTYPE_ID</t>
  </si>
  <si>
    <t>应用小类名称</t>
  </si>
  <si>
    <t>APP_SUBTYPE_NAME</t>
  </si>
  <si>
    <t>IMSI</t>
  </si>
  <si>
    <t>注：仅在定位点为“用户侧原因”时，才提供</t>
  </si>
  <si>
    <t>用户号码</t>
  </si>
  <si>
    <t>MSISDN</t>
  </si>
  <si>
    <t>问题终端型号标识</t>
  </si>
  <si>
    <t>IMEI_TAC</t>
  </si>
  <si>
    <t>注：仅在定位点为“用户侧原因”、“终端侧原因”时，才提供</t>
  </si>
  <si>
    <t>问题终端品牌</t>
  </si>
  <si>
    <t>TERMINAL_BRAND</t>
  </si>
  <si>
    <t>问题终端型号</t>
  </si>
  <si>
    <t>TERMINAL_MODEL</t>
  </si>
  <si>
    <t>问题定位指标值</t>
  </si>
  <si>
    <t>OBJ_IND_VALUE</t>
  </si>
  <si>
    <t>DW_FT_RE_ST_UTRANCELL_H</t>
  </si>
  <si>
    <t>varchar2(512)</t>
  </si>
  <si>
    <t>请求建立的电路域RAB数（小区级）</t>
  </si>
  <si>
    <t>ATTESTABCSPERCELL</t>
  </si>
  <si>
    <t>【说明】：请求建立的电路域RAB数（小区级）【单位】：个</t>
  </si>
  <si>
    <t>RAB.AttEstabCsPerCell</t>
  </si>
  <si>
    <t>请求建立的电路域会话类RAB数（小区级）</t>
  </si>
  <si>
    <t>ATTESTABCSPERCELL_CONV</t>
  </si>
  <si>
    <t>【说明】：请求建立的电路域会话类RAB数（小区级）【单位】：个</t>
  </si>
  <si>
    <t>RAB.AttEstabCsPerCell.Conv</t>
  </si>
  <si>
    <t>请求建立的电路域会话类窄带AMR RAB数（小区级）</t>
  </si>
  <si>
    <t>ATTESTABCSPERCELL_CONV_1_1</t>
  </si>
  <si>
    <t>【说明】：请求建立的电路域会话类窄带AMR RAB数（小区级）【单位】：个</t>
  </si>
  <si>
    <t>RAB.AttEstabCsPerCell.Conv.[1][1]</t>
  </si>
  <si>
    <t>请求建立的电路域会话类12.2K RAB数（小区级）</t>
  </si>
  <si>
    <t>ATTESTABCSPERCELL_CONV_2_2</t>
  </si>
  <si>
    <t>【说明】：请求建立的电路域会话类12.2K RAB数（小区级）【单位】：个</t>
  </si>
  <si>
    <t>RAB.AttEstabCsPerCell.Conv.[2][2]</t>
  </si>
  <si>
    <t>请求建立的电路域会话类32K RAB数（小区级）</t>
  </si>
  <si>
    <t>ATTESTABCSPERCELL_CONV_4_4</t>
  </si>
  <si>
    <t>【说明】：请求建立的电路域会话类32K RAB数（小区级）【单位】：个</t>
  </si>
  <si>
    <t>RAB.AttEstabCsPerCell.Conv.[4][4]</t>
  </si>
  <si>
    <t>请求建立的电路域会话类64K RAB数（小区级）</t>
  </si>
  <si>
    <t>ATTESTABCSPERCELL_CONV_5_5</t>
  </si>
  <si>
    <t>【说明】：请求建立的电路域会话类64K RAB数（小区级）【单位】：个</t>
  </si>
  <si>
    <t>RAB.AttEstabCsPerCell.Conv.[5][5]</t>
  </si>
  <si>
    <t>请求建立的电路域流类RAB数（小区级）</t>
  </si>
  <si>
    <t>ATTESTABCSPERCELL_STRM</t>
  </si>
  <si>
    <t>【说明】：请求建立的电路域流类RAB数（小区级）【单位】：个</t>
  </si>
  <si>
    <t>RAB.AttEstabCsPerCell.Strm</t>
  </si>
  <si>
    <t>请求建立的电路域交互类RAB数（小区级）</t>
  </si>
  <si>
    <t>ATTESTABCSPERCELL_INTACT</t>
  </si>
  <si>
    <t>【说明】：请求建立的电路域交互类RAB数（小区级）【单位】：个</t>
  </si>
  <si>
    <t>RAB.AttEstabCsPerCell.Intact</t>
  </si>
  <si>
    <t>请求建立的电路域背景类RAB数（小区级）</t>
  </si>
  <si>
    <t>ATTESTABCSPERCELL_BGRD</t>
  </si>
  <si>
    <t>【说明】：请求建立的电路域背景类RAB数（小区级）【单位】：个</t>
  </si>
  <si>
    <t>RAB.AttEstabCsPerCell.Bgrd</t>
  </si>
  <si>
    <t>成功建立的电路域的RAB数（小区级）</t>
  </si>
  <si>
    <t>SUCCESTABCSPERCELL</t>
  </si>
  <si>
    <t>【说明】：成功建立的电路域的RAB数（小区级）【单位】：个</t>
  </si>
  <si>
    <t>RAB.SuccEstabCsPerCell</t>
  </si>
  <si>
    <t>成功建立的电路域会话类 RAB数（小区级）</t>
  </si>
  <si>
    <t>SUCCESTABCSPERCELL_CONV</t>
  </si>
  <si>
    <t>【说明】：成功建立的电路域会话类 RAB数（小区级）【单位】：个</t>
  </si>
  <si>
    <t>RAB.SuccEstabCsPerCell.Conv</t>
  </si>
  <si>
    <t>成功建立的电路域会话类窄带AMR RAB数（小区级）</t>
  </si>
  <si>
    <t>SUCCESTABCSPERCELL_CONV_1_1</t>
  </si>
  <si>
    <t>【说明】：成功建立的电路域会话类窄带AMR RAB数（小区级）【单位】：个</t>
  </si>
  <si>
    <t>RAB.SuccEstabCsPerCell.Conv.[1][1]</t>
  </si>
  <si>
    <t>成功建立的电路域会话类12.2K RAB数（小区级）</t>
  </si>
  <si>
    <t>SUCCESTABCSPERCELL_CONV_2_2</t>
  </si>
  <si>
    <t>【说明】：成功建立的电路域会话类12.2K RAB数（小区级）【单位】：个</t>
  </si>
  <si>
    <t>RAB.SuccEstabCsPerCell.Conv.[2][2]</t>
  </si>
  <si>
    <t>成功建立的电路域会话类32K RAB数（小区级）</t>
  </si>
  <si>
    <t>SUCCESTABCSPERCELL_CONV_4_4</t>
  </si>
  <si>
    <t>【说明】：成功建立的电路域会话类32K RAB数（小区级）【单位】：个</t>
  </si>
  <si>
    <t>RAB.SuccEstabCsPerCell.Conv.[4][4]</t>
  </si>
  <si>
    <t>成功建立的电路域会话类64K RAB数（小区级）</t>
  </si>
  <si>
    <t>SUCCESTABCSPERCELL_CONV_5_5</t>
  </si>
  <si>
    <t>【说明】：成功建立的电路域会话类64K RAB数（小区级）【单位】：个</t>
  </si>
  <si>
    <t>RAB.SuccEstabCsPerCell.Conv.[5][5]</t>
  </si>
  <si>
    <t>成功建立的电路域流类的RAB数（小区级）</t>
  </si>
  <si>
    <t>SUCCESTABCSPERCELL_STRM</t>
  </si>
  <si>
    <t>【说明】：成功建立的电路域流类的RAB数（小区级）【单位】：个</t>
  </si>
  <si>
    <t>RAB.SuccEstabCsPerCell.Strm</t>
  </si>
  <si>
    <t>成功建立的电路域交互类的RAB数（小区级）</t>
  </si>
  <si>
    <t>SUCCESTABCSPERCELL_INTACT</t>
  </si>
  <si>
    <t>【说明】：成功建立的电路域交互类的RAB数（小区级）【单位】：个</t>
  </si>
  <si>
    <t>RAB.SuccEstabCsPerCell.Intact</t>
  </si>
  <si>
    <t>成功建立的电路域背景类的RAB数（小区级）</t>
  </si>
  <si>
    <t>SUCCESTABCSPERCELL_BGRD</t>
  </si>
  <si>
    <t>【说明】：成功建立的电路域背景类的RAB数（小区级）【单位】：个</t>
  </si>
  <si>
    <t>RAB.SuccEstabCsPerCell.Bgrd</t>
  </si>
  <si>
    <t>建立失败的电路域的RAB数（小区级）</t>
  </si>
  <si>
    <t>FAILESTABCSPERCELL</t>
  </si>
  <si>
    <t>【说明】：建立失败的电路域的RAB数（小区级）【单位】：个</t>
  </si>
  <si>
    <t>RAB.FailEstabCsPerCell</t>
  </si>
  <si>
    <t>分原因的建立失败的电路域RAB数（小区级）</t>
  </si>
  <si>
    <t>FAILESTABCSPERCELL_CAUSE</t>
  </si>
  <si>
    <t>【说明】：分原因的建立失败的电路域RAB数（小区级）【单位】：个</t>
  </si>
  <si>
    <t>RAB.FailEstabCsPerCell.Cause</t>
  </si>
  <si>
    <t>原因为5的建立失败的电路域的RAB数（小区级）</t>
  </si>
  <si>
    <t>FAILESTABCSPERCELL_5</t>
  </si>
  <si>
    <t>【说明】：原因为5的建立失败的电路域的RAB数（小区级）【单位】：个</t>
  </si>
  <si>
    <t>RAB.FailEstabCsPerCell.5</t>
  </si>
  <si>
    <t>原因为114的建立失败的电路域的RAB数（小区级）</t>
  </si>
  <si>
    <t>FAILESTABCSPERCELL_114</t>
  </si>
  <si>
    <t>【说明】：原因为114的建立失败的电路域的RAB数（小区级）【单位】：个</t>
  </si>
  <si>
    <t>RAB.FailEstabCsPerCell.114</t>
  </si>
  <si>
    <t>请求建立的分组域RAB数（小区级）</t>
  </si>
  <si>
    <t>ATTESTABPSPERCELL</t>
  </si>
  <si>
    <t>【说明】：请求建立的分组域RAB数（小区级）【单位】：个</t>
  </si>
  <si>
    <t>RAB.AttEstabPsPerCell</t>
  </si>
  <si>
    <t>请求建立的分组域会话类RAB数（小区级）</t>
  </si>
  <si>
    <t>ATTESTABPSPERCELL_CONV</t>
  </si>
  <si>
    <t>【说明】：请求建立的分组域会话类RAB数（小区级）【单位】：个</t>
  </si>
  <si>
    <t>RAB.AttEstabPsPerCell.Conv</t>
  </si>
  <si>
    <t>请求建立的分组域流类RAB数（小区级）</t>
  </si>
  <si>
    <t>ATTESTABPSPERCELL_STRM</t>
  </si>
  <si>
    <t>【说明】：请求建立的分组域流类RAB数（小区级）【单位】：个</t>
  </si>
  <si>
    <t>RAB.AttEstabPsPerCell.Strm</t>
  </si>
  <si>
    <t>请求建立的分组域流类64K的RAB数（小区级）</t>
  </si>
  <si>
    <t>ATTESTABPSPERCELL_STRM_5_5</t>
  </si>
  <si>
    <t>【说明】：请求建立的分组域流类64K的RAB数（小区级）【单位】：个</t>
  </si>
  <si>
    <t>RAB.AttEstabPsPerCell.Strm.[5][5]</t>
  </si>
  <si>
    <t>请求建立的分组域流类上行64K下行128K的RAB数（小区级）</t>
  </si>
  <si>
    <t>ATTESTABPSPERCELL_STRM_5_6</t>
  </si>
  <si>
    <t>【说明】：请求建立的分组域流类上行64K下行128K的RAB数（小区级）【单位】：个</t>
  </si>
  <si>
    <t>RAB.AttEstabPsPerCell.Strm.[5][6]</t>
  </si>
  <si>
    <t>请求建立的分组域流类上行64K下行384K的RAB数（小区级）</t>
  </si>
  <si>
    <t>ATTESTABPSPERCELL_STRM_5_8</t>
  </si>
  <si>
    <t>【说明】：请求建立的分组域流类上行64K下行384K的RAB数（小区级）【单位】：个</t>
  </si>
  <si>
    <t>RAB.AttEstabPsPerCell.Strm.[5][8]</t>
  </si>
  <si>
    <t>请求建立的分组域交互类RAB数（小区级）</t>
  </si>
  <si>
    <t>ATTESTABPSPERCELL_INTACT</t>
  </si>
  <si>
    <t>【说明】：请求建立的分组域交互类RAB数（小区级）【单位】：个</t>
  </si>
  <si>
    <t>RAB.AttEstabPsPerCell.Intact</t>
  </si>
  <si>
    <t>请求建立的分组域交互类64K的RAB数（小区级）</t>
  </si>
  <si>
    <t>ATTESTABPSPERCELL_INTACT_6_6</t>
  </si>
  <si>
    <t>【说明】：请求建立的分组域交互类64K的RAB数（小区级）【单位】：个</t>
  </si>
  <si>
    <t>RAB.AttEstabPsPerCell.Intact.[6][6]</t>
  </si>
  <si>
    <t>请求建立的分组域交互类上行64K下行128K的RAB数（小区级）</t>
  </si>
  <si>
    <t>ATTESTABPSPERCELL_INTACT_6_7</t>
  </si>
  <si>
    <t>【说明】：请求建立的分组域交互类上行64K下行128K的RAB数（小区级）【单位】：个</t>
  </si>
  <si>
    <t>RAB.AttEstabPsPerCell.Intact.[6][7]</t>
  </si>
  <si>
    <t>请求建立的分组域交互类上行64K下行384K的RAB数（小区级）</t>
  </si>
  <si>
    <t>ATTESTABPSPERCELL_INTACT_6_10</t>
  </si>
  <si>
    <t>【说明】：请求建立的分组域交互类上行64K下行384K的RAB数（小区级）【单位】：个</t>
  </si>
  <si>
    <t>RAB.AttEstabPsPerCell.Intact.[6][10]</t>
  </si>
  <si>
    <t>请求建立的分组域背景类RAB数（小区级）</t>
  </si>
  <si>
    <t>ATTESTABPSPERCELL_BGRD</t>
  </si>
  <si>
    <t>【说明】：请求建立的分组域背景类RAB数（小区级）【单位】：个</t>
  </si>
  <si>
    <t>RAB.AttEstabPsPerCell.Bgrd</t>
  </si>
  <si>
    <t>请求建立的分组域背景类64K的RAB数（小区级）</t>
  </si>
  <si>
    <t>ATTESTABPSPERCELL_BGRD_6_6</t>
  </si>
  <si>
    <t>【说明】：请求建立的分组域背景类64K的RAB数（小区级）【单位】：个</t>
  </si>
  <si>
    <t>RAB.AttEstabPsPerCell.Bgrd.[6][6]</t>
  </si>
  <si>
    <t>请求建立的分组域背景类上行64K下行128K的RAB数（小区级）</t>
  </si>
  <si>
    <t>ATTESTABPSPERCELL_BGRD_6_7</t>
  </si>
  <si>
    <t>【说明】：请求建立的分组域背景类上行64K下行128K的RAB数（小区级）【单位】：个</t>
  </si>
  <si>
    <t>RAB.AttEstabPsPerCell.Bgrd.[6][7]</t>
  </si>
  <si>
    <t>请求建立的分组域背景类上行64K下行384K的RAB数（小区级）</t>
  </si>
  <si>
    <t>ATTESTABPSPERCELL_BGRD_6_10</t>
  </si>
  <si>
    <t>【说明】：请求建立的分组域背景类上行64K下行384K的RAB数（小区级）【单位】：个</t>
  </si>
  <si>
    <t>RAB.AttEstabPsPerCell.Bgrd.[6][10]</t>
  </si>
  <si>
    <t>成功建立的分组域RAB数（小区级）</t>
  </si>
  <si>
    <t>SUCCESTABPSPERCELL</t>
  </si>
  <si>
    <t>【说明】：成功建立的分组域RAB数（小区级）【单位】：个</t>
  </si>
  <si>
    <t>RAB.SuccEstabPsPerCell</t>
  </si>
  <si>
    <t>成功建立的分组域会话类RAB数（小区级）</t>
  </si>
  <si>
    <t>SUCCESTABPSPERCELL_CONV</t>
  </si>
  <si>
    <t>【说明】：成功建立的分组域会话类RAB数（小区级）【单位】：个</t>
  </si>
  <si>
    <t>RAB.SuccEstabPsPerCell.Conv</t>
  </si>
  <si>
    <t>成功建立的分组域流类RAB数（小区级）</t>
  </si>
  <si>
    <t>SUCCESTABPSPERCELL_STRM</t>
  </si>
  <si>
    <t>【说明】：成功建立的分组域流类RAB数（小区级）【单位】：个</t>
  </si>
  <si>
    <t>RAB.SuccEstabPsPerCell.Strm</t>
  </si>
  <si>
    <t>成功建立的分组域流类64K的RAB数（小区级）</t>
  </si>
  <si>
    <t>SUCCESTABPSPERCELL_STRM_5_5</t>
  </si>
  <si>
    <t>【说明】：成功建立的分组域流类64K的RAB数（小区级）【单位】：个</t>
  </si>
  <si>
    <t>RAB.SuccEstabPsPerCell.Strm.[5][5]</t>
  </si>
  <si>
    <t>成功建立的分组域流类上行64K下行128K的RAB数（小区级）</t>
  </si>
  <si>
    <t>SUCCESTABPSPERCELL_STRM_5_6</t>
  </si>
  <si>
    <t>【说明】：成功建立的分组域流类上行64K下行128K的RAB数（小区级）【单位】：个</t>
  </si>
  <si>
    <t>RAB.SuccEstabPsPerCell.Strm.[5][6]</t>
  </si>
  <si>
    <t>成功建立的分组域流类上行64K下行384K的RAB数（小区级）</t>
  </si>
  <si>
    <t>SUCCESTABPSPERCELL_STRM_5_8</t>
  </si>
  <si>
    <t>【说明】：成功建立的分组域流类上行64K下行384K的RAB数（小区级）【单位】：个</t>
  </si>
  <si>
    <t>RAB.SuccEstabPsPerCell.Strm.[5][8]</t>
  </si>
  <si>
    <t>成功建立的分组域交互类RAB数（小区级）</t>
  </si>
  <si>
    <t>SUCCESTABPSPERCELL_INTACT</t>
  </si>
  <si>
    <t>【说明】：成功建立的分组域交互类RAB数（小区级）【单位】：个</t>
  </si>
  <si>
    <t>RAB.SuccEstabPsPerCell.Intact</t>
  </si>
  <si>
    <t>成功建立的分组域交互类64K的RAB数（小区级）</t>
  </si>
  <si>
    <t>SUCCESTABPSPERCELL_INTACT_6_6</t>
  </si>
  <si>
    <t>【说明】：成功建立的分组域交互类64K的RAB数（小区级）【单位】：个</t>
  </si>
  <si>
    <t>RAB.SuccEstabPsPerCell.Intact.[6][6]</t>
  </si>
  <si>
    <t>成功建立的分组域交互类上行64K下行128K的RAB数（小区级）</t>
  </si>
  <si>
    <t>SUCCESTABPSPERCELL_INTACT_6_7</t>
  </si>
  <si>
    <t>【说明】：成功建立的分组域交互类上行64K下行128K的RAB数（小区级）【单位】：个</t>
  </si>
  <si>
    <t>RAB.SuccEstabPsPerCell.Intact.[6][7]</t>
  </si>
  <si>
    <t>成功建立的分组域交互类上行64K下行384K的RAB数（小区级）</t>
  </si>
  <si>
    <t>SUCCESTABPSPERCELL_INTACT_6_10</t>
  </si>
  <si>
    <t>【说明】：成功建立的分组域交互类上行64K下行384K的RAB数（小区级）【单位】：个</t>
  </si>
  <si>
    <t>RAB.SuccEstabPsPerCell.Intact.[6][10]</t>
  </si>
  <si>
    <t>成功建立的分组域背景类RAB数（小区级）</t>
  </si>
  <si>
    <t>SUCCESTABPSPERCELL_BGRD</t>
  </si>
  <si>
    <t>【说明】：成功建立的分组域背景类RAB数（小区级）【单位】：个</t>
  </si>
  <si>
    <t>RAB.SuccEstabPsPerCell.Bgrd</t>
  </si>
  <si>
    <t>成功建立的分组域背景类64K的RAB数（小区级）</t>
  </si>
  <si>
    <t>SUCCESTABPSPERCELL_BGRD_6_6</t>
  </si>
  <si>
    <t>【说明】：成功建立的分组域背景类64K的RAB数（小区级）【单位】：个</t>
  </si>
  <si>
    <t>RAB.SuccEstabPsPerCell.Bgrd.[6][6]</t>
  </si>
  <si>
    <t>成功建立的分组域背景类上行64K下行128K的RAB数（小区级）</t>
  </si>
  <si>
    <t>SUCCESTABPSPERCELL_BGRD_6_7</t>
  </si>
  <si>
    <t>【说明】：成功建立的分组域背景类上行64K下行128K的RAB数（小区级）【单位】：个</t>
  </si>
  <si>
    <t>RAB.SuccEstabPsPerCell.Bgrd.[6][7]</t>
  </si>
  <si>
    <t>成功建立的分组域背景类上行64K下行384K的RAB数（小区级）</t>
  </si>
  <si>
    <t>SUCCESTABPSPERCELL_BGRD_6_10</t>
  </si>
  <si>
    <t>【说明】：成功建立的分组域背景类上行64K下行384K的RAB数（小区级）【单位】：个</t>
  </si>
  <si>
    <t>RAB.SuccEstabPsPerCell.Bgrd.[6][10]</t>
  </si>
  <si>
    <t>建立失败的分组域RAB数（小区级）</t>
  </si>
  <si>
    <t>FAILESTABPSPERCELL</t>
  </si>
  <si>
    <t>【说明】：建立失败的分组域RAB数（小区级）【单位】：个</t>
  </si>
  <si>
    <t>RAB.FailEstabPsPerCell</t>
  </si>
  <si>
    <t>分原因的建立失败的分组域RAB数（小区级）</t>
  </si>
  <si>
    <t>FAILESTABPSPERCELL_CAUSE</t>
  </si>
  <si>
    <t>【说明】：分原因的建立失败的分组域RAB数（小区级）【单位】：个</t>
  </si>
  <si>
    <t>RAB.FailEstabPsPerCell.Cause</t>
  </si>
  <si>
    <t>原因为5的建立失败的分组域RAB数（小区级）</t>
  </si>
  <si>
    <t>FAILESTABPSPERCELL_5</t>
  </si>
  <si>
    <t>【说明】：原因为5的建立失败的分组域RAB数（小区级）【单位】：个</t>
  </si>
  <si>
    <t>RAB.FailEstabPsPerCell.5</t>
  </si>
  <si>
    <t>原因为114的建立失败的分组域RAB数（小区级）</t>
  </si>
  <si>
    <t>FAILESTABPSPERCELL_114</t>
  </si>
  <si>
    <t>【说明】：原因为114的建立失败的分组域RAB数（小区级）【单位】：个</t>
  </si>
  <si>
    <t>RAB.FailEstabPsPerCell.114</t>
  </si>
  <si>
    <t>RNC请求释放的电路域的RAB数（小区级）</t>
  </si>
  <si>
    <t>RELREQCSPERCELL</t>
  </si>
  <si>
    <t>【说明】：RNC请求释放的电路域的RAB数（小区级）【单位】：个</t>
  </si>
  <si>
    <t>RAB.RelReqCsPerCell</t>
  </si>
  <si>
    <t>RNC请求释放的电路域会话类RAB数（小区级）</t>
  </si>
  <si>
    <t>RELREQCSPERCELL_CONV</t>
  </si>
  <si>
    <t>【说明】：RNC请求释放的电路域会话类RAB数（小区级）【单位】：个</t>
  </si>
  <si>
    <t>RAB.RelReqCsPerCell.Conv</t>
  </si>
  <si>
    <t>RNC请求释放的电路域会话类窄带AMR RAB数（小区级）</t>
  </si>
  <si>
    <t>RELREQCSPERCELL_CONV_1_1</t>
  </si>
  <si>
    <t>【说明】：RNC请求释放的电路域会话类窄带AMR RAB数（小区级）【单位】：个</t>
  </si>
  <si>
    <t>RAB.RelReqCsPerCell.Conv.[1][1]</t>
  </si>
  <si>
    <t>RNC请求释放的电路域会话类12.2K RAB数（小区级）</t>
  </si>
  <si>
    <t>RELREQCSPERCELL_CONV_2_2</t>
  </si>
  <si>
    <t>【说明】：RNC请求释放的电路域会话类12.2K RAB数（小区级）【单位】：个</t>
  </si>
  <si>
    <t>RAB.RelReqCsPerCell.Conv.[2][2]</t>
  </si>
  <si>
    <t>RNC请求释放的电路域会话类32K RAB数（小区级）</t>
  </si>
  <si>
    <t>RELREQCSPERCELL_CONV_4_4</t>
  </si>
  <si>
    <t>【说明】：RNC请求释放的电路域会话类32K RAB数（小区级）【单位】：个</t>
  </si>
  <si>
    <t>RAB.RelReqCsPerCell.Conv.[4][4]</t>
  </si>
  <si>
    <t>RNC请求释放的电路域会话类64K RAB数（小区级）</t>
  </si>
  <si>
    <t>RELREQCSPERCELL_CONV_5_5</t>
  </si>
  <si>
    <t>【说明】：RNC请求释放的电路域会话类64K RAB数（小区级）【单位】：个</t>
  </si>
  <si>
    <t>RAB.RelReqCsPerCell.Conv.[5][5]</t>
  </si>
  <si>
    <t>RNC请求释放的电路域流类的RAB数（小区级）</t>
  </si>
  <si>
    <t>RELREQCSPERCELL_STRM</t>
  </si>
  <si>
    <t>【说明】：RNC请求释放的电路域流类的RAB数（小区级）【单位】：个</t>
  </si>
  <si>
    <t>RAB.RelReqCsPerCell.Strm</t>
  </si>
  <si>
    <t>RNC请求释放的电路域交互类的RAB数（小区级）</t>
  </si>
  <si>
    <t>RELREQCSPERCELL_INTACT</t>
  </si>
  <si>
    <t>【说明】：RNC请求释放的电路域交互类的RAB数（小区级）【单位】：个</t>
  </si>
  <si>
    <t>RAB.RelReqCsPerCell.Intact</t>
  </si>
  <si>
    <t>RNC请求释放的电路域背景类的RAB数（小区级）</t>
  </si>
  <si>
    <t>RELREQCSPERCELL_BGRD</t>
  </si>
  <si>
    <t>【说明】：RNC请求释放的电路域背景类的RAB数（小区级）【单位】：个</t>
  </si>
  <si>
    <t>RAB.RelReqCsPerCell.Bgrd</t>
  </si>
  <si>
    <t>分原因的RNC请求释放的电路域RAB数（小区级）</t>
  </si>
  <si>
    <t>RELREQCSPERCELL_CAUSE</t>
  </si>
  <si>
    <t>【说明】：分原因的RNC请求释放的电路域RAB数（小区级）【单位】：个</t>
  </si>
  <si>
    <t>RAB.RelReqCsPerCell.Cause</t>
  </si>
  <si>
    <t>RNC请求释放的分组域RAB数（小区级）</t>
  </si>
  <si>
    <t>RELREQPSPERCELL</t>
  </si>
  <si>
    <t>【说明】：RNC请求释放的分组域RAB数（小区级）【单位】：个</t>
  </si>
  <si>
    <t>RAB.RelReqPsPerCell</t>
  </si>
  <si>
    <t>RNC请求释放的分组域会话类RAB数（小区级）</t>
  </si>
  <si>
    <t>RELREQPSPERCELL_CONV</t>
  </si>
  <si>
    <t>【说明】：RNC请求释放的分组域会话类RAB数（小区级）【单位】：个</t>
  </si>
  <si>
    <t>RAB.RelReqPsPerCell.Conv</t>
  </si>
  <si>
    <t>RNC请求释放的分组域流类RAB数（小区级）</t>
  </si>
  <si>
    <t>RELREQPSPERCELL_STRM</t>
  </si>
  <si>
    <t>【说明】：RNC请求释放的分组域流类RAB数（小区级）【单位】：个</t>
  </si>
  <si>
    <t>RAB.RelReqPsPerCell.Strm</t>
  </si>
  <si>
    <t>RNC请求释放的分组域流类上行64K下行64K的RAB数（小区级）</t>
  </si>
  <si>
    <t>RELREQPSPERCELL_STRM_5_5</t>
  </si>
  <si>
    <t>【说明】：RNC请求释放的分组域流类上行64K下行64K的RAB数（小区级）【单位】：个</t>
  </si>
  <si>
    <t>RAB.RelReqPsPerCell.Strm.[5][5]</t>
  </si>
  <si>
    <t>RNC请求释放的分组域流类上行64K下行128K的RAB数（小区级）</t>
  </si>
  <si>
    <t>RELREQPSPERCELL_STRM_5_6</t>
  </si>
  <si>
    <t>【说明】：RNC请求释放的分组域流类上行64K下行128K的RAB数（小区级）【单位】：个</t>
  </si>
  <si>
    <t>RAB.RelReqPsPerCell.Strm.[5][6]</t>
  </si>
  <si>
    <t>RNC请求释放的分组域流类上行64K下行384K的RAB数（小区级）</t>
  </si>
  <si>
    <t>RELREQPSPERCELL_STRM_5_8</t>
  </si>
  <si>
    <t>【说明】：RNC请求释放的分组域流类上行64K下行384K的RAB数（小区级）【单位】：个</t>
  </si>
  <si>
    <t>RAB.RelReqPsPerCell.Strm.[5][8]</t>
  </si>
  <si>
    <t>RNC请求释放的分组域交互类RAB数（小区级）</t>
  </si>
  <si>
    <t>RELREQPSPERCELL_INTACT</t>
  </si>
  <si>
    <t>【说明】：RNC请求释放的分组域交互类RAB数（小区级）【单位】：个</t>
  </si>
  <si>
    <t>RAB.RelReqPsPerCell.Intact</t>
  </si>
  <si>
    <t>RNC请求释放的分组域交互类上行64K下行64K的RAB数（小区级）</t>
  </si>
  <si>
    <t>RELREQPSPERCELL_INTACT_6_6</t>
  </si>
  <si>
    <t>【说明】：RNC请求释放的分组域交互类上行64K下行64K的RAB数（小区级）【单位】：个</t>
  </si>
  <si>
    <t>RAB.RelReqPsPerCell.Intact.[6][6]</t>
  </si>
  <si>
    <t>RNC请求释放的分组域交互类上行64K下行128K的RAB数（小区级）</t>
  </si>
  <si>
    <t>RELREQPSPERCELL_INTACT_6_7</t>
  </si>
  <si>
    <t>【说明】：RNC请求释放的分组域交互类上行64K下行128K的RAB数（小区级）【单位】：个</t>
  </si>
  <si>
    <t>RAB.RelReqPsPerCell.Intact.[6][7]</t>
  </si>
  <si>
    <t>RNC请求释放的分组域交互类上行64K下行384K的RAB数（小区级）</t>
  </si>
  <si>
    <t>RELREQPSPERCELL_INTACT_6_10</t>
  </si>
  <si>
    <t>【说明】：RNC请求释放的分组域交互类上行64K下行384K的RAB数（小区级）【单位】：个</t>
  </si>
  <si>
    <t>RAB.RelReqPsPerCell.Intact.[6][10]</t>
  </si>
  <si>
    <t>RNC请求释放的分组域背景类RAB数（小区级）</t>
  </si>
  <si>
    <t>RELREQPSPERCELL_BGRD</t>
  </si>
  <si>
    <t>【说明】：RNC请求释放的分组域背景类RAB数（小区级）【单位】：个</t>
  </si>
  <si>
    <t>RAB.RelReqPsPerCell.Bgrd</t>
  </si>
  <si>
    <t>RNC请求释放的分组域背景类上行64K下行64K的RAB数（小区级）</t>
  </si>
  <si>
    <t>RELREQPSPERCELL_BGRD_6_6</t>
  </si>
  <si>
    <t>【说明】：RNC请求释放的分组域背景类上行64K下行64K的RAB数（小区级）【单位】：个</t>
  </si>
  <si>
    <t>RAB.RelReqPsPerCell.Bgrd.[6][6]</t>
  </si>
  <si>
    <t>RNC请求释放的分组域背景类上行64K下行128K的RAB数（小区级）</t>
  </si>
  <si>
    <t>RELREQPSPERCELL_BGRD_6_7</t>
  </si>
  <si>
    <t>【说明】：RNC请求释放的分组域背景类上行64K下行128K的RAB数（小区级）【单位】：个</t>
  </si>
  <si>
    <t>RAB.RelReqPsPerCell.Bgrd.[6][7]</t>
  </si>
  <si>
    <t>RNC请求释放的分组域背景类上行64K下行384K的RAB数（小区级）</t>
  </si>
  <si>
    <t>RELREQPSPERCELL_BGRD_6_10</t>
  </si>
  <si>
    <t>【说明】：RNC请求释放的分组域背景类上行64K下行384K的RAB数（小区级）【单位】：个</t>
  </si>
  <si>
    <t>RAB.RelReqPsPerCell.Bgrd.[6][10]</t>
  </si>
  <si>
    <t>分原因的RNC请求释放的分组域RAB数（小区级）</t>
  </si>
  <si>
    <t>RELREQPSPERCELL_CAUSE</t>
  </si>
  <si>
    <t>【说明】：分原因的RNC请求释放的分组域RAB数（小区级）【单位】：个</t>
  </si>
  <si>
    <t>RAB.RelReqPsPerCell.Cause</t>
  </si>
  <si>
    <t>原因为16（User Inactivity)的RNC请求释放的分组域RAB数（小区级）</t>
  </si>
  <si>
    <t>RELREQPSPERCELL_16</t>
  </si>
  <si>
    <t>【说明】：原因为16（User Inactivity)的RNC请求释放的分组域RAB数（小区级）【单位】：个</t>
  </si>
  <si>
    <t>RAB.RelReqPsPerCell.16</t>
  </si>
  <si>
    <t>原因为40（Release due to UE generated signalling connection release)的RNC请求释放的分组域RAB数（小区级）</t>
  </si>
  <si>
    <t>RELREQPSPERCELL_40</t>
  </si>
  <si>
    <t>【说明】：原因为40（Release due to UE generated signalling connection release)的RNC请求释放的分组域RAB数（小区级）【单位】：个</t>
  </si>
  <si>
    <t>RAB.RelReqPsPerCell.40</t>
  </si>
  <si>
    <t>原因为263（GTP Resources Unavailable) 的RNC请求释放的分组域RAB数（小区级）</t>
  </si>
  <si>
    <t>RELREQPSPERCELL_263</t>
  </si>
  <si>
    <t>【说明】：原因为263（GTP Resources Unavailable) 的RNC请求释放的分组域RAB数（小区级）【单位】：个</t>
  </si>
  <si>
    <t>RAB.RelReqPsPerCell.263</t>
  </si>
  <si>
    <t>RNC请求释放电路域Iu连接对应的RAB数（小区级）</t>
  </si>
  <si>
    <t>NBRRABCSRELIUCPC</t>
  </si>
  <si>
    <t>【说明】：RNC请求释放电路域Iu连接对应的RAB数（小区级）【单位】：个</t>
  </si>
  <si>
    <t>IU.NbrRabCsRelIuConnPerCell</t>
  </si>
  <si>
    <t>RNC请求释放电路域Iu连接对应的会话类RAB数（小区级）</t>
  </si>
  <si>
    <t>NBRRABCSRELIUCPC_CONV</t>
  </si>
  <si>
    <t>【说明】：RNC请求释放电路域Iu连接对应的会话类RAB数（小区级）【单位】：个</t>
  </si>
  <si>
    <t>IU.NbrRabCsRelIuConnPerCell.Conv</t>
  </si>
  <si>
    <t>RNC请求释放电路域Iu连接对应的会话类窄带AMR的RAB数（小区级）</t>
  </si>
  <si>
    <t>NBRRABCSRELIUCPC_CONV_1_1</t>
  </si>
  <si>
    <t>【说明】：RNC请求释放电路域Iu连接对应的会话类窄带AMR的RAB数（小区级）【单位】：个</t>
  </si>
  <si>
    <t>IU.NbrRabCsRelIuConnPerCell.Conv.[1][1]</t>
  </si>
  <si>
    <t>RNC请求释放电路域Iu连接对应的会话类12.2KRAB数（小区级）</t>
  </si>
  <si>
    <t>NBRRABCSRELIUCPC_CONV_2_2</t>
  </si>
  <si>
    <t>【说明】：RNC请求释放电路域Iu连接对应的会话类12.2KRAB数（小区级）【单位】：个</t>
  </si>
  <si>
    <t>IU.NbrRabCsRelIuConnPerCell.Conv.[2][2]</t>
  </si>
  <si>
    <t>RNC请求释放电路域Iu连接对应的会话类32K的RAB数（小区级）</t>
  </si>
  <si>
    <t>NBRRABCSRELIUCPC_CONV_4_4</t>
  </si>
  <si>
    <t>【说明】：RNC请求释放电路域Iu连接对应的会话类32K的RAB数（小区级）【单位】：个</t>
  </si>
  <si>
    <t>IU.NbrRabCsRelIuConnPerCell.Conv.[4][4]</t>
  </si>
  <si>
    <t>RNC请求释放电路域Iu连接对应的会话类64K的RAB数（小区级）</t>
  </si>
  <si>
    <t>NBRRABCSRELIUCPC_CONV_5_5</t>
  </si>
  <si>
    <t>【说明】：RNC请求释放电路域Iu连接对应的会话类64K的RAB数（小区级）【单位】：个</t>
  </si>
  <si>
    <t>IU.NbrRabCsRelIuConnPerCell.Conv.[5][5]</t>
  </si>
  <si>
    <t>RNC请求释放电路域Iu连接对应的流类RAB数（小区级）</t>
  </si>
  <si>
    <t>NBRRABCSRELIUCPC_STRM</t>
  </si>
  <si>
    <t>【说明】：RNC请求释放电路域Iu连接对应的流类RAB数（小区级）【单位】：个</t>
  </si>
  <si>
    <t>IU.NbrRabCsRelIuConnPerCell.Strm</t>
  </si>
  <si>
    <t>RNC请求释放电路域Iu连接对应的交互类RAB数（小区级）</t>
  </si>
  <si>
    <t>NBRRABCSRELIUCPC_INTACT</t>
  </si>
  <si>
    <t>【说明】：RNC请求释放电路域Iu连接对应的交互类RAB数（小区级）【单位】：个</t>
  </si>
  <si>
    <t>IU.NbrRabCsRelIuConnPerCell.Intact</t>
  </si>
  <si>
    <t>RNC请求释放电路域Iu连接对应的背景类RAB数（小区级）</t>
  </si>
  <si>
    <t>NBRRABCSRELIUCPC_BGRD</t>
  </si>
  <si>
    <t>【说明】：RNC请求释放电路域Iu连接对应的背景类RAB数（小区级）【单位】：个</t>
  </si>
  <si>
    <t>IU.NbrRabCsRelIuConnPerCell.Bgrd</t>
  </si>
  <si>
    <t>分原因的RNC请求释放电路域Iu连接对应的RAB数（小区级）</t>
  </si>
  <si>
    <t>NBRRABCSRELIUCPC_CAUSE</t>
  </si>
  <si>
    <t>【说明】：分原因的RNC请求释放电路域Iu连接对应的RAB数（小区级）【单位】：个</t>
  </si>
  <si>
    <t>IU.NbrRabCsRelIuConnPerCell.Cause</t>
  </si>
  <si>
    <t>RNC请求释放分组域Iu连接对应的RAB数(小区级）</t>
  </si>
  <si>
    <t>NBRRABPSRELIUCPC</t>
  </si>
  <si>
    <t>【说明】：RNC请求释放分组域Iu连接对应的RAB数(小区级）【单位】：个</t>
  </si>
  <si>
    <t>IU.NbrRabPsRelIuConnPerCell</t>
  </si>
  <si>
    <t>RNC请求释放分组域Iu连接对应的会话类RAB数（小区级）</t>
  </si>
  <si>
    <t>NBRRABPSRELIUCPC_CONV</t>
  </si>
  <si>
    <t>【说明】：RNC请求释放分组域Iu连接对应的会话类RAB数（小区级）【单位】：个</t>
  </si>
  <si>
    <t>IU.NbrRabPsRelIuConnPerCell.Conv</t>
  </si>
  <si>
    <t>RNC请求释放分组域Iu连接对应的流类RAB数（小区级）</t>
  </si>
  <si>
    <t>NBRRABPSRELIUCPC_STRM</t>
  </si>
  <si>
    <t>【说明】：RNC请求释放分组域Iu连接对应的流类RAB数（小区级）【单位】：个</t>
  </si>
  <si>
    <t>IU.NbrRabPsRelIuConnPerCell.Strm</t>
  </si>
  <si>
    <t>RNC请求释放的分组域Iu连接对应的流类64KRAB数（小区级）</t>
  </si>
  <si>
    <t>NBRRABPSRELIUCPC_STRM_5_5</t>
  </si>
  <si>
    <t>【说明】：RNC请求释放的分组域Iu连接对应的流类64KRAB数（小区级）【单位】：个</t>
  </si>
  <si>
    <t>IU.NbrRabPsRelIuConnPerCell.Strm.[5][5]</t>
  </si>
  <si>
    <t>RNC请求释放的分组域Iu连接对应的流类上行64K下行128KRAB数（小区级）</t>
  </si>
  <si>
    <t>NBRRABPSRELIUCPC_STRM_5_6</t>
  </si>
  <si>
    <t>【说明】：RNC请求释放的分组域Iu连接对应的流类上行64K下行128KRAB数（小区级）【单位】：个</t>
  </si>
  <si>
    <t>IU.NbrRabPsRelIuConnPerCell.Strm.[5][6]</t>
  </si>
  <si>
    <t>RNC请求释放的分组域Iu连接对应的流类上行64K下行384KRAB数（小区级）</t>
  </si>
  <si>
    <t>NBRRABPSRELIUCPC_STRM_5_8</t>
  </si>
  <si>
    <t>【说明】：RNC请求释放的分组域Iu连接对应的流类上行64K下行384KRAB数（小区级）【单位】：个</t>
  </si>
  <si>
    <t>IU.NbrRabPsRelIuConnPerCell.Strm.[5][8]</t>
  </si>
  <si>
    <t>RNC请求释放的分组域交互类的RAB数（小区级）</t>
  </si>
  <si>
    <t>NBRRABPSRELIUCPC_INTACT</t>
  </si>
  <si>
    <t>【说明】：RNC请求释放的分组域交互类的RAB数（小区级）【单位】：个</t>
  </si>
  <si>
    <t>IU.NbrRabPsRelIuConnPerCell.Intact</t>
  </si>
  <si>
    <t>RNC请求释放的分组域Iu连接对应的64K交互类RAB数（小区级）</t>
  </si>
  <si>
    <t>NBRRABPSRELIUCPC_INTACT_6_6</t>
  </si>
  <si>
    <t>【说明】：RNC请求释放的分组域Iu连接对应的64K交互类RAB数（小区级）【单位】：个</t>
  </si>
  <si>
    <t>IU.NbrRabPsRelIuConnPerCell.Intact.[6][6]</t>
  </si>
  <si>
    <t>RNC请求释放的分组域Iu连接对应的交互类上行64K下行128KRAB数（小区级）</t>
  </si>
  <si>
    <t>NBRRABPSRELIUCPC_INTACT_6_7</t>
  </si>
  <si>
    <t>【说明】：RNC请求释放的分组域Iu连接对应的交互类上行64K下行128KRAB数（小区级）【单位】：个</t>
  </si>
  <si>
    <t>IU.NbrRabPsRelIuConnPerCell.Intact.[6][7]</t>
  </si>
  <si>
    <t>RNC请求释放的分组域Iu连接对应的交互类上行64K下行384KRAB数（小区级）</t>
  </si>
  <si>
    <t>NBRRABPSRELIUCPC_INTACT_6_10</t>
  </si>
  <si>
    <t>【说明】：RNC请求释放的分组域Iu连接对应的交互类上行64K下行384KRAB数（小区级）【单位】：个</t>
  </si>
  <si>
    <t>IU.NbrRabPsRelIuConnPerCell.Intact.[6][10]</t>
  </si>
  <si>
    <t>RNC请求释放的分组域Iu连接对应的背景类RAB数（小区级）</t>
  </si>
  <si>
    <t>NBRRABPSRELIUCPC_BGRD</t>
  </si>
  <si>
    <t>【说明】：RNC请求释放的分组域Iu连接对应的背景类RAB数（小区级）
【单位】：个</t>
  </si>
  <si>
    <t>IU.NbrRabPsRelIuConnPerCell.Bgrd</t>
  </si>
  <si>
    <t>RNC请求释放的分组域Iu连接对应的背景类64KRAB数（小区级）</t>
  </si>
  <si>
    <t>NBRRABPSRELIUCPC_BGRD_6_6</t>
  </si>
  <si>
    <t>【说明】：RNC请求释放的分组域Iu连接对应的背景类64KRAB数（小区级）【单位】：个</t>
  </si>
  <si>
    <t>IU.NbrRabPsRelIuConnPerCell.Bgrd.[6][6]</t>
  </si>
  <si>
    <t>RNC请求释放的分组域Iu连接对应的背景类上行64K下行128KRAB数（小区级）</t>
  </si>
  <si>
    <t>NBRRABPSRELIUCPC_BGRD_6_7</t>
  </si>
  <si>
    <t>【说明】：RNC请求释放的分组域Iu连接对应的背景类上行64K下行128KRAB数（小区级）【单位】：个</t>
  </si>
  <si>
    <t>IU.NbrRabPsRelIuConnPerCell.Bgrd.[6][7]</t>
  </si>
  <si>
    <t>RNC请求释放的分组域Iu连接对应的背景类上行64K下行384KRAB数（小区级）</t>
  </si>
  <si>
    <t>NBRRABPSRELIUCPC_BGRD_6_10</t>
  </si>
  <si>
    <t>【说明】：RNC请求释放的分组域Iu连接对应的背景类上行64K下行384KRAB数（小区级）【单位】：个</t>
  </si>
  <si>
    <t>IU.NbrRabPsRelIuConnPerCell.Bgrd.[6][10]</t>
  </si>
  <si>
    <t>分原因的RNC请求释放分组域Iu连接对应的RAB数（小区级）</t>
  </si>
  <si>
    <t>NBRRABPSRELIUCPC_CAUSE</t>
  </si>
  <si>
    <t>【说明】：分原因的RNC请求释放分组域Iu连接对应的RAB数（小区级）【单位】：个</t>
  </si>
  <si>
    <t>IU.NbrRabPsRelIuConnPerCell.Cause</t>
  </si>
  <si>
    <t>原因为16（User Inactivity)的RNC请求释放分组域Iu连接对应的RAB数（小区级）</t>
  </si>
  <si>
    <t>NBRRABPSRELIUCPC_16</t>
  </si>
  <si>
    <t>【说明】：原因为16（User Inactivity)的RNC请求释放分组域Iu连接对应的RAB数（小区级）【单位】：个</t>
  </si>
  <si>
    <t>IU.NbrRabPsRelIuConnPerCell.16</t>
  </si>
  <si>
    <t>原因为40（Release due to UE generated signalling connection release)的RNC请求释放分组域Iu连接对应的RAB数（小区级）</t>
  </si>
  <si>
    <t>NBRRABPSRELIUCPC_40</t>
  </si>
  <si>
    <t>【说明】：原因为40（Release due to UE generated signalling connection release)的RNC请求释放分组域Iu连接对应的RAB数（小区级）【单位】：个</t>
  </si>
  <si>
    <t>IU.NbrRabPsRelIuConnPerCell.40</t>
  </si>
  <si>
    <t>原因为263（GTP Resources Unavailable)的RNC请求释放分组域Iu连接对应的RAB数（小区级）</t>
  </si>
  <si>
    <t>NBRRABPSRELIUCPC_263</t>
  </si>
  <si>
    <t>【说明】：原因为263（GTP Resources Unavailable)的RNC请求释放分组域Iu连接对应的RAB数（小区级）【单位】：个</t>
  </si>
  <si>
    <t>IU.NbrRabPsRelIuConnPerCell.263</t>
  </si>
  <si>
    <t>小区间切换入的电路域RAB数</t>
  </si>
  <si>
    <t>NBRHOINCINTERCELLCS</t>
  </si>
  <si>
    <t>【说明】：小区间切换入的电路域RAB数【单位】：个</t>
  </si>
  <si>
    <t>RAB.NbrHoIncInterCellCs</t>
  </si>
  <si>
    <t>小区间切换入的电路域会话类RAB数</t>
  </si>
  <si>
    <t>NBRHOINCINTERCELLCS_CONV</t>
  </si>
  <si>
    <t>【说明】：小区间切换入的电路域会话类RAB数【单位】：个</t>
  </si>
  <si>
    <t>RAB.NbrHoIncInterCellCs.Conv</t>
  </si>
  <si>
    <t>小区间切换入的电路域会话类窄带AMR RAB数</t>
  </si>
  <si>
    <t>NBRHOINCINTERCELLCS_CONV_1_1</t>
  </si>
  <si>
    <t>【说明】：小区间切换入的电路域会话类窄带AMR RAB数【单位】：个</t>
  </si>
  <si>
    <t>RAB.NbrHoIncInterCellCs.Conv.[1][1]</t>
  </si>
  <si>
    <t>小区间切换入的电路域会话类12.2K RAB数</t>
  </si>
  <si>
    <t>NBRHOINCINTERCELLCS_CONV_2_2</t>
  </si>
  <si>
    <t>【说明】：小区间切换入的电路域会话类12.2K RAB数【单位】：个</t>
  </si>
  <si>
    <t>RAB.NbrHoIncInterCellCs.Conv.[2][2]</t>
  </si>
  <si>
    <t>小区间切换入的电路域会话类32K RAB数</t>
  </si>
  <si>
    <t>NBRHOINCINTERCELLCS_CONV_4_4</t>
  </si>
  <si>
    <t>【说明】：小区间切换入的电路域会话类32K RAB数【单位】：个</t>
  </si>
  <si>
    <t>RAB.NbrHoIncInterCellCs.Conv.[4][4]</t>
  </si>
  <si>
    <t>小区间切换入的电路域会话类64K RAB数</t>
  </si>
  <si>
    <t>NBRHOINCINTERCELLCS_CONV_5_5</t>
  </si>
  <si>
    <t>【说明】：小区间切换入的电路域会话类64K RAB数【单位】：个</t>
  </si>
  <si>
    <t>RAB.NbrHoIncInterCellCs.Conv.[5][5]</t>
  </si>
  <si>
    <t>小区间切换入对应的分组域RAB数</t>
  </si>
  <si>
    <t>NBRHOINCINTERCELLPS</t>
  </si>
  <si>
    <t>【说明】：小区间切换入对应的分组域RAB数【单位】：个</t>
  </si>
  <si>
    <t>RAB.NbrHoIncInterCellPs</t>
  </si>
  <si>
    <t>低数据速率的RAB个数</t>
  </si>
  <si>
    <t>NBRLOWDATARATE</t>
  </si>
  <si>
    <t>【说明】：低数据速率的RAB个数【单位】：个</t>
  </si>
  <si>
    <t>RAB.NbrLowDataRate</t>
  </si>
  <si>
    <t>RB重配请求个数</t>
  </si>
  <si>
    <t>NBRATTRECONFIG</t>
  </si>
  <si>
    <t>【说明】：RB重配请求个数【单位】：个</t>
  </si>
  <si>
    <t>RB.NbrAttReconfig</t>
  </si>
  <si>
    <t>RB重配成功个数</t>
  </si>
  <si>
    <t>NBRSUCCRECONFIG</t>
  </si>
  <si>
    <t>【说明】：RB重配成功个数【单位】：个</t>
  </si>
  <si>
    <t>RB.NbrSuccReconfig</t>
  </si>
  <si>
    <t>RRC连接请求次数</t>
  </si>
  <si>
    <t>【说明】：RRC连接请求次数【单位】：次</t>
  </si>
  <si>
    <t>分原因的RRC连接请求次数</t>
  </si>
  <si>
    <t>【说明】：分原因的RRC连接请求次数【单位】：次</t>
  </si>
  <si>
    <t>RRC.AttConnEstab.Cause</t>
  </si>
  <si>
    <t>主叫会话类RRC连接请求次数</t>
  </si>
  <si>
    <t>ATTCONNESTAB_1</t>
  </si>
  <si>
    <t>【说明】：主叫会话类RRC连接请求次数【单位】：次</t>
  </si>
  <si>
    <t>RRC.AttConnEstab.1</t>
  </si>
  <si>
    <t>主叫流类RRC连接请求次数</t>
  </si>
  <si>
    <t>ATTCONNESTAB_2</t>
  </si>
  <si>
    <t>【说明】：主叫流类RRC连接请求次数【单位】：次</t>
  </si>
  <si>
    <t>RRC.AttConnEstab.2</t>
  </si>
  <si>
    <t>主叫交互类RRC连接请求次数</t>
  </si>
  <si>
    <t>ATTCONNESTAB_3</t>
  </si>
  <si>
    <t>【说明】：主叫交互类RRC连接请求次数【单位】：次</t>
  </si>
  <si>
    <t>RRC.AttConnEstab.3</t>
  </si>
  <si>
    <t>主叫背景类RRC连接请求次数</t>
  </si>
  <si>
    <t>ATTCONNESTAB_4</t>
  </si>
  <si>
    <t>【说明】：主叫背景类RRC连接请求次数【单位】：次</t>
  </si>
  <si>
    <t>RRC.AttConnEstab.4</t>
  </si>
  <si>
    <t>被叫会话类RRC连接请求次数</t>
  </si>
  <si>
    <t>ATTCONNESTAB_6</t>
  </si>
  <si>
    <t>【说明】：被叫会话类RRC连接请求次数【单位】：次</t>
  </si>
  <si>
    <t>RRC.AttConnEstab.6</t>
  </si>
  <si>
    <t>被叫流类RRC连接请求次数</t>
  </si>
  <si>
    <t>ATTCONNESTAB_7</t>
  </si>
  <si>
    <t>【说明】：被叫流类RRC连接请求次数【单位】：次</t>
  </si>
  <si>
    <t>RRC.AttConnEstab.7</t>
  </si>
  <si>
    <t>被叫交互类RRC连接请求次数</t>
  </si>
  <si>
    <t>ATTCONNESTAB_8</t>
  </si>
  <si>
    <t>【说明】：被叫交互类RRC连接请求次数【单位】：次</t>
  </si>
  <si>
    <t>RRC.AttConnEstab.8</t>
  </si>
  <si>
    <t>被叫背景类RRC连接请求次数</t>
  </si>
  <si>
    <t>ATTCONNESTAB_9</t>
  </si>
  <si>
    <t>【说明】：被叫背景类RRC连接请求次数【单位】：次</t>
  </si>
  <si>
    <t>RRC.AttConnEstab.9</t>
  </si>
  <si>
    <t>2G到3G小区重选RRC连接请求次数</t>
  </si>
  <si>
    <t>ATTCONNESTAB_11</t>
  </si>
  <si>
    <t>【说明】：2G到3G小区重选RRC连接请求次数【单位】：次</t>
  </si>
  <si>
    <t>RRC.AttConnEstab.11</t>
  </si>
  <si>
    <t>【说明】：RRC连接建立成功次数【单位】：次</t>
  </si>
  <si>
    <t>【说明】：分原因的RRC连接建立成功次数【单位】：次</t>
  </si>
  <si>
    <t>RRC.SuccConnEstab.Cause</t>
  </si>
  <si>
    <t>主叫会话类RRC建立成功次数</t>
  </si>
  <si>
    <t>SUCCCONNESTAB_1</t>
  </si>
  <si>
    <t>【说明】：主叫会话类RRC建立成功次数【单位】：次</t>
  </si>
  <si>
    <t>RRC.SuccConnEstab.1</t>
  </si>
  <si>
    <t>主叫流类RRC建立成功次数</t>
  </si>
  <si>
    <t>SUCCCONNESTAB_2</t>
  </si>
  <si>
    <t>【说明】：主叫流类RRC建立成功次数【单位】：次</t>
  </si>
  <si>
    <t>RRC.SuccConnEstab.2</t>
  </si>
  <si>
    <t>主叫交互类RRC建立成功次数</t>
  </si>
  <si>
    <t>SUCCCONNESTAB_3</t>
  </si>
  <si>
    <t>【说明】：主叫交互类RRC建立成功次数【单位】：次</t>
  </si>
  <si>
    <t>RRC.SuccConnEstab.3</t>
  </si>
  <si>
    <t>主叫背景类RRC建立成功次数</t>
  </si>
  <si>
    <t>SUCCCONNESTAB_4</t>
  </si>
  <si>
    <t>【说明】：主叫背景类RRC建立成功次数【单位】：次</t>
  </si>
  <si>
    <t>RRC.SuccConnEstab.4</t>
  </si>
  <si>
    <t>被叫会话类RRC建立成功次数</t>
  </si>
  <si>
    <t>SUCCCONNESTAB_6</t>
  </si>
  <si>
    <t>【说明】：被叫会话类RRC建立成功次数【单位】：次</t>
  </si>
  <si>
    <t>RRC.SuccConnEstab.6</t>
  </si>
  <si>
    <t>被叫流类RRC建立成功次数</t>
  </si>
  <si>
    <t>SUCCCONNESTAB_7</t>
  </si>
  <si>
    <t>【说明】：被叫流类RRC建立成功次数【单位】：次</t>
  </si>
  <si>
    <t>RRC.SuccConnEstab.7</t>
  </si>
  <si>
    <t>被叫交互类RRC建立成功次数</t>
  </si>
  <si>
    <t>SUCCCONNESTAB_8</t>
  </si>
  <si>
    <t>【说明】：被叫交互类RRC建立成功次数【单位】：次</t>
  </si>
  <si>
    <t>RRC.SuccConnEstab.8</t>
  </si>
  <si>
    <t>被叫背景类RRC建立成功次数</t>
  </si>
  <si>
    <t>SUCCCONNESTAB_9</t>
  </si>
  <si>
    <t>【说明】：被叫背景类RRC建立成功次数【单位】：次</t>
  </si>
  <si>
    <t>RRC.SuccConnEstab.9</t>
  </si>
  <si>
    <t>2G到3G小区重选RRC建立成功次数</t>
  </si>
  <si>
    <t>SUCCCONNESTAB_11</t>
  </si>
  <si>
    <t>【说明】：2G到3G小区重选RRC建立成功次数【单位】：次</t>
  </si>
  <si>
    <t>RRC.SuccConnEstab.11</t>
  </si>
  <si>
    <t>RRC连接失败次数</t>
  </si>
  <si>
    <t>FAILCONNESTAB</t>
  </si>
  <si>
    <t>【说明】：RRC连接失败次数【单位】：次</t>
  </si>
  <si>
    <t>RRC.FailConnEstab</t>
  </si>
  <si>
    <t>分原因的RRC连接失败次数</t>
  </si>
  <si>
    <t>FAILCONNESTAB_CAUSE</t>
  </si>
  <si>
    <t>【说明】：分原因的RRC连接失败次数【单位】：次</t>
  </si>
  <si>
    <t>RRC.FailConnEstab.Cause</t>
  </si>
  <si>
    <t>RRC连接平均建立时间</t>
  </si>
  <si>
    <t>ATTCONNESTABTIMEMEAN</t>
  </si>
  <si>
    <t>【说明】：RRC连接平均建立时间【单位】：毫秒</t>
  </si>
  <si>
    <t>RRC.AttConnEstabTimeMean</t>
  </si>
  <si>
    <t>CELL_FACH状态RRC连接平均建立时间</t>
  </si>
  <si>
    <t>ATTCONNESTABTIMEMEAN_FACH</t>
  </si>
  <si>
    <t>【说明】：CELL_FACH状态RRC连接平均建立时间【单位】：毫秒</t>
  </si>
  <si>
    <t>RRC.AttConnEstabTimeMean.Fach</t>
  </si>
  <si>
    <t>CELL_DCH状态RRC连接平均建立时间</t>
  </si>
  <si>
    <t>ATTCONNESTABTIMEMEAN_DCH</t>
  </si>
  <si>
    <t>【说明】：CELL_DCH状态RRC连接平均建立时间【单位】：毫秒</t>
  </si>
  <si>
    <t>RRC.AttConnEstabTimeMean.Dch</t>
  </si>
  <si>
    <t>RRC连接最大建立时间</t>
  </si>
  <si>
    <t>ATTCONNESTABTIMEMAX</t>
  </si>
  <si>
    <t>【说明】：RRC连接最大建立时间【单位】：毫秒</t>
  </si>
  <si>
    <t>RRC.AttConnEstabTimeMax</t>
  </si>
  <si>
    <t>CELL_FACH状态RRC连接最大建立时间</t>
  </si>
  <si>
    <t>ATTCONNESTABTIMEMAX_DCH</t>
  </si>
  <si>
    <t>【说明】：CELL_FACH状态RRC连接最大建立时间【单位】：毫秒</t>
  </si>
  <si>
    <t>RRC.AttConnEstabTimeMax.Dch</t>
  </si>
  <si>
    <t>CELL_DCH状态RRC连接最大建立时间</t>
  </si>
  <si>
    <t>ATTCONNESTABTIMEMAX_FACH</t>
  </si>
  <si>
    <t>【说明】：CELL_DCH状态RRC连接最大建立时间【单位】：毫秒</t>
  </si>
  <si>
    <t>RRC.AttConnEstabTimeMax.Fach</t>
  </si>
  <si>
    <t>RRC连接平均使用数</t>
  </si>
  <si>
    <t>MEANCONN</t>
  </si>
  <si>
    <t>【说明】：RRC连接平均使用数【单位】：个</t>
  </si>
  <si>
    <t>RRC.MeanConn</t>
  </si>
  <si>
    <t>RRC连接使用最大使用数</t>
  </si>
  <si>
    <t>MAXCONN</t>
  </si>
  <si>
    <t>【说明】：RRC连接使用最大使用数【单位】：个</t>
  </si>
  <si>
    <t>RRC.MaxConn</t>
  </si>
  <si>
    <t>RNC间硬切换入准备请求次数</t>
  </si>
  <si>
    <t>ATTINCINTERRNCPERCELL</t>
  </si>
  <si>
    <t>【说明】：RNC间硬切换入准备请求次数【单位】：次</t>
  </si>
  <si>
    <t>HHO.AttIncInterRncPerCell</t>
  </si>
  <si>
    <t>RNC间硬切换入成功次数</t>
  </si>
  <si>
    <t>SUCCINCINTERRNCPERCELL</t>
  </si>
  <si>
    <t>【说明】：RNC间硬切换入成功次数【单位】：次</t>
  </si>
  <si>
    <t>HHO.SuccIncInterRncPerCell</t>
  </si>
  <si>
    <t>RNC间硬切换入准备失败次数</t>
  </si>
  <si>
    <t>FAILINCINTERRNCPERCELL</t>
  </si>
  <si>
    <t>【说明】：RNC间硬切换入准备失败次数【单位】：次</t>
  </si>
  <si>
    <t>HHO.FailIncInterRncPerCell</t>
  </si>
  <si>
    <t>RNC间硬切换出准备请求次数</t>
  </si>
  <si>
    <t>ATTOUTINTERRNCPERCELL</t>
  </si>
  <si>
    <t>【说明】：RNC间硬切换出准备请求次数【单位】：次</t>
  </si>
  <si>
    <t>HHO.AttOutInterRncPerCell</t>
  </si>
  <si>
    <t>RNC间硬切换出成功次数</t>
  </si>
  <si>
    <t>SUCCOUTINTERRNCPERCELL</t>
  </si>
  <si>
    <t>【说明】：RNC间硬切换出成功次数【单位】：次</t>
  </si>
  <si>
    <t>HHO.SuccOutInterRncPerCell</t>
  </si>
  <si>
    <t>RNC间硬切换出准备失败次数</t>
  </si>
  <si>
    <t>FAILOUTINTERRNCPERCELL</t>
  </si>
  <si>
    <t>【说明】：RNC间硬切换出准备失败次数【单位】：次</t>
  </si>
  <si>
    <t>HHO.FailOutInterRncPerCell</t>
  </si>
  <si>
    <t>小区内同频动态信道调整尝试次数</t>
  </si>
  <si>
    <t>DCA_ATTINTRACELLINTRAFREQ</t>
  </si>
  <si>
    <t>【说明】：小区内同频动态信道调整尝试次数【单位】：次</t>
  </si>
  <si>
    <t>DCA.AttIntraCellIntraFreq</t>
  </si>
  <si>
    <t>小区内同频动态信道调整成功次数</t>
  </si>
  <si>
    <t>DCA_SUCCINTRACELLINTRAFREQ</t>
  </si>
  <si>
    <t>【说明】：小区内同频动态信道调整成功次数【单位】：次</t>
  </si>
  <si>
    <t>DCA.SuccIntraCellIntraFreq</t>
  </si>
  <si>
    <t>小区内同频动态信道调整失败次数</t>
  </si>
  <si>
    <t>DCA_FAILINTRACELLINTRAFREQ</t>
  </si>
  <si>
    <t>【说明】：小区内同频动态信道调整失败次数【单位】：次</t>
  </si>
  <si>
    <t>DCA.FailIntraCellIntraFreq</t>
  </si>
  <si>
    <t>分原因的小区内同频动态信道调整失败次数</t>
  </si>
  <si>
    <t>FAILINTRACELLINTRAFREQ_CAUSE</t>
  </si>
  <si>
    <t>【说明】：分原因的小区内同频动态信道调整失败次数【单位】：次</t>
  </si>
  <si>
    <t>DCA.FailIntraCellIntraFreq.Cause</t>
  </si>
  <si>
    <t>小区内异频动态信道调整尝试次数</t>
  </si>
  <si>
    <t>DCA_ATTINTRACELLINTERFREQ</t>
  </si>
  <si>
    <t>【说明】：小区内异频动态信道调整尝试次数【单位】：次</t>
  </si>
  <si>
    <t>DCA.AttIntraCellInterFreq</t>
  </si>
  <si>
    <t>小区内异频动态信道调整成功次数</t>
  </si>
  <si>
    <t>DCA_SUCCINTRACELLINTERFREQ</t>
  </si>
  <si>
    <t>【说明】：小区内异频动态信道调整成功次数【单位】：次</t>
  </si>
  <si>
    <t>DCA.SuccIntraCellInterFreq</t>
  </si>
  <si>
    <t>小区内异频动态信道调整失败次数</t>
  </si>
  <si>
    <t>DCA_FAILINTRACELLINTERFREQ</t>
  </si>
  <si>
    <t>【说明】：小区内异频动态信道调整失败次数【单位】：次</t>
  </si>
  <si>
    <t>DCA.FailIntraCellInterFreq</t>
  </si>
  <si>
    <t>分原因的小区内异频动态信道调整失败次数</t>
  </si>
  <si>
    <t>FAILINTRACELLINTERFREQ_CAUSE</t>
  </si>
  <si>
    <t>【说明】：分原因的小区内异频动态信道调整失败次数【单位】：次</t>
  </si>
  <si>
    <t>DCA.FailIntraCellInterFreq.Cause</t>
  </si>
  <si>
    <t>RNC内小区间同频硬切换出请求次数</t>
  </si>
  <si>
    <t>ATTOUTINTRARNCINTRAFREQ</t>
  </si>
  <si>
    <t>【说明】：RNC内小区间同频硬切换出请求次数【单位】：次</t>
  </si>
  <si>
    <t>HHO.AttOutIntraRncIntraFreq</t>
  </si>
  <si>
    <t>RNC内小区间同频硬切换出成功次数</t>
  </si>
  <si>
    <t>SUCCOUTINTRARNCINTRAFREQ</t>
  </si>
  <si>
    <t>【说明】：RNC内小区间同频硬切换出成功次数【单位】：次</t>
  </si>
  <si>
    <t>HHO.SuccOutIntraRncIntraFreq</t>
  </si>
  <si>
    <t>RNC内小区间同频硬切换出失败次数</t>
  </si>
  <si>
    <t>FAILOUTINTRARNCINTRAFREQ</t>
  </si>
  <si>
    <t>【说明】：RNC内小区间同频硬切换出失败次数【单位】：次</t>
  </si>
  <si>
    <t>HHO.FailOutIntraRncIntraFreq</t>
  </si>
  <si>
    <t>分原因的RNC内小区间同频硬切换出失败次数</t>
  </si>
  <si>
    <t>FAILOUTINTRARNCINTRAFREQ_CAUSE</t>
  </si>
  <si>
    <t>【说明】：分原因的RNC内小区间同频硬切换出失败次数【单位】：次</t>
  </si>
  <si>
    <t>HHO.FailOutIntraRncIntraFreq.Cause</t>
  </si>
  <si>
    <t>RNC内小区间异频硬切换出请求次数</t>
  </si>
  <si>
    <t>ATTOUTINTRARNCINTERFREQ</t>
  </si>
  <si>
    <t>【说明】：RNC内小区间异频硬切换出请求次数【单位】：次</t>
  </si>
  <si>
    <t>HHO.AttOutIntraRncInterFreq</t>
  </si>
  <si>
    <t>RNC内小区间异频硬切换出成功次数</t>
  </si>
  <si>
    <t>SUCCOUTINTRARNCINTERFREQ</t>
  </si>
  <si>
    <t>【说明】：RNC内小区间异频硬切换出成功次数【单位】：次</t>
  </si>
  <si>
    <t>HHO.SuccOutIntraRncInterFreq</t>
  </si>
  <si>
    <t>RNC内小区间异频硬切换出失败次数</t>
  </si>
  <si>
    <t>FAILOUTINTRARNCINTERFREQ</t>
  </si>
  <si>
    <t>【说明】：RNC内小区间异频硬切换出失败次数【单位】：次</t>
  </si>
  <si>
    <t>HHO.FailOutIntraRncInterFreq</t>
  </si>
  <si>
    <t>分原因的RNC内小区间异频硬切换出失败次数</t>
  </si>
  <si>
    <t>FAILOUTINTRARNCINTERFREQ_CAUSE</t>
  </si>
  <si>
    <t>【说明】：分原因的RNC内小区间异频硬切换出失败次数【单位】：次</t>
  </si>
  <si>
    <t>HHO.FailOutIntraRncInterFreq.Cause</t>
  </si>
  <si>
    <t>RNC内小区间同频硬切换入请求次数</t>
  </si>
  <si>
    <t>ATTINCINTRARNCINTRAFREQ</t>
  </si>
  <si>
    <t>【说明】：RNC内小区间同频硬切换入请求次数【单位】：次</t>
  </si>
  <si>
    <t>HHO.AttIncIntraRncIntraFreq</t>
  </si>
  <si>
    <t>RNC内小区间同频硬切换入成功次数</t>
  </si>
  <si>
    <t>SUCCINCINTRARNCINTRAFREQ</t>
  </si>
  <si>
    <t>【说明】：RNC内小区间同频硬切换入成功次数【单位】：次</t>
  </si>
  <si>
    <t>HHO.SuccIncIntraRncIntraFreq</t>
  </si>
  <si>
    <t>RNC内小区间同频硬切换入失败次数</t>
  </si>
  <si>
    <t>FAILINCINTRARNCINTRAFREQ</t>
  </si>
  <si>
    <t>【说明】：RNC内小区间同频硬切换入失败次数【单位】：次</t>
  </si>
  <si>
    <t>HHO.FailIncIntraRncIntraFreq</t>
  </si>
  <si>
    <t>分原因的RNC内小区间同频硬切换入失败次数</t>
  </si>
  <si>
    <t>FAILINCINTRARNCINTRAFREQ_CAUSE</t>
  </si>
  <si>
    <t>【说明】：分原因的RNC内小区间同频硬切换入失败次数【单位】：次</t>
  </si>
  <si>
    <t>HHO.FailIncIntraRncIntraFreq.Cause</t>
  </si>
  <si>
    <t>RNC内小区间异频硬切换入请求次数</t>
  </si>
  <si>
    <t>ATTINCINTRARNCINTERFREQ</t>
  </si>
  <si>
    <t>【说明】：RNC内小区间异频硬切换入请求次数【单位】：次</t>
  </si>
  <si>
    <t>HHO.AttIncIntraRncInterFreq</t>
  </si>
  <si>
    <t>RNC内小区间异频硬切换入成功次数</t>
  </si>
  <si>
    <t>SUCCINCINTRARNCINTERFREQ</t>
  </si>
  <si>
    <t>【说明】：RNC内小区间异频硬切换入成功次数【单位】：次</t>
  </si>
  <si>
    <t>HHO.SuccIncIntraRncInterFreq</t>
  </si>
  <si>
    <t>RNC内小区间异频硬切换入失败次数</t>
  </si>
  <si>
    <t>FAILINCINTRARNCINTERFREQ</t>
  </si>
  <si>
    <t>【说明】：RNC内小区间异频硬切换入失败次数【单位】：次</t>
  </si>
  <si>
    <t>HHO.FailIncIntraRncInterFreq</t>
  </si>
  <si>
    <t>分原因的RNC内小区间异频硬切换入失败次数</t>
  </si>
  <si>
    <t>FAILINCINTRARNCINTERFREQ_CAUSE</t>
  </si>
  <si>
    <t>【说明】：分原因的RNC内小区间异频硬切换入失败次数【单位】：次</t>
  </si>
  <si>
    <t>HHO.FailIncIntraRncInterFreq.Cause</t>
  </si>
  <si>
    <t>RNC内小区间同频接力切换出请求次数（小区级）</t>
  </si>
  <si>
    <t>ATTOUTINTRARNCINTRAFREQPERCELL</t>
  </si>
  <si>
    <t>【说明】：RNC内小区间同频接力切换出请求次数（小区级）【单位】：次</t>
  </si>
  <si>
    <t>BHO.AttOutIntraRncIntraFreqPerCell</t>
  </si>
  <si>
    <t>RNC内小区间同频接力切换出成功次数（小区级）</t>
  </si>
  <si>
    <t>SUCCOUTINTRARINTRAFPC</t>
  </si>
  <si>
    <t>【说明】：RNC内小区间同频接力切换出成功次数（小区级）【单位】：次</t>
  </si>
  <si>
    <t>BHO.SuccOutIntraRncIntraFreqPerCell</t>
  </si>
  <si>
    <t>RNC内小区间同频接力切换出失败次数（小区级）</t>
  </si>
  <si>
    <t>FAILOUTINTRARINTRAFPC</t>
  </si>
  <si>
    <t>【说明】：RNC内小区间同频接力切换出失败次数（小区级）【单位】：次</t>
  </si>
  <si>
    <t>BHO.FailOutIntraRncIntraFreqPerCell</t>
  </si>
  <si>
    <t>分原因的RNC内小区间同频接力切换出失败次数（小区级）</t>
  </si>
  <si>
    <t>FAILOUTINTRARINTRAFPC_CAUSE</t>
  </si>
  <si>
    <t>【说明】：分原因的RNC内小区间同频接力切换出失败次数（小区级）【单位】：次</t>
  </si>
  <si>
    <t>BHO.FailOutIntraRncIntraFreqPerCell.Cause</t>
  </si>
  <si>
    <t>RNC内小区间异频接力切换出请求次数（小区级）</t>
  </si>
  <si>
    <t>ATTOUTINTRARNCINTERFPC</t>
  </si>
  <si>
    <t>【说明】：RNC内小区间异频接力切换出请求次数（小区级）【单位】：次</t>
  </si>
  <si>
    <t>BHO.AttOutIntraRncInterFreqPerCell</t>
  </si>
  <si>
    <t>RNC内小区间异频接力切换出成功次数（小区级）</t>
  </si>
  <si>
    <t>SUCCOUTINTRARINTERFPC</t>
  </si>
  <si>
    <t>【说明】：RNC内小区间异频接力切换出成功次数（小区级）【单位】：次</t>
  </si>
  <si>
    <t>BHO.SuccOutIntraRncInterFreqPerCell</t>
  </si>
  <si>
    <t>RNC内小区间异频接力切换出失败次数（小区级）</t>
  </si>
  <si>
    <t>FAILOUTINTRARINTERFPC</t>
  </si>
  <si>
    <t>【说明】：RNC内小区间异频接力切换出失败次数（小区级）【单位】：次</t>
  </si>
  <si>
    <t>BHO.FailOutIntraRncInterFreqPerCell</t>
  </si>
  <si>
    <t>分原因的RNC内小区间异频接力切换出失败次数（小区级）</t>
  </si>
  <si>
    <t>FAILOUTINTRARINTERFPC_CAUSE</t>
  </si>
  <si>
    <t>【说明】：分原因的RNC内小区间异频接力切换出失败次数（小区级）【单位】：次</t>
  </si>
  <si>
    <t>BHO.FailOutIntraRncInterFreqPerCell.Cause</t>
  </si>
  <si>
    <t>RNC内小区间同频接力切换入请求次数（小区级）</t>
  </si>
  <si>
    <t>ATTINCINTRARNCINTRAFPC</t>
  </si>
  <si>
    <t>【说明】：RNC内小区间同频接力切换入请求次数（小区级）【单位】：次</t>
  </si>
  <si>
    <t>BHO.AttIncIntraRncIntraFreqPerCell</t>
  </si>
  <si>
    <t>RNC内小区间同频接力切换入成功次数（小区级）</t>
  </si>
  <si>
    <t>SUCCINCINTRARINTRAFPC</t>
  </si>
  <si>
    <t>【说明】：RNC内小区间同频接力切换入成功次数（小区级）【单位】：次</t>
  </si>
  <si>
    <t>BHO.SuccIncIntraRncIntraFreqPerCell</t>
  </si>
  <si>
    <t>RNC内小区间同频接力切换入失败次数（小区级）</t>
  </si>
  <si>
    <t>FAILINCINTRARINTRAFPC</t>
  </si>
  <si>
    <t>【说明】：RNC内小区间同频接力切换入失败次数（小区级）【单位】：次</t>
  </si>
  <si>
    <t>BHO.FailIncIntraRncIntraFreqPerCell</t>
  </si>
  <si>
    <t>分原因的RNC内小区间同频接力切换入失败次数（小区级）</t>
  </si>
  <si>
    <t>FAILINCINTRARINTRAFPC_CAUSE</t>
  </si>
  <si>
    <t>【说明】：分原因的RNC内小区间同频接力切换入失败次数（小区级）【单位】：次</t>
  </si>
  <si>
    <t>BHO.FailIncIntraRncIntraFreqPerCell.Cause</t>
  </si>
  <si>
    <t>RNC内小区间异频接力切换入请求次数（小区级）</t>
  </si>
  <si>
    <t>ATTINCINTRARINTERFPC</t>
  </si>
  <si>
    <t>【说明】：RNC内小区间异频接力切换入请求次数（小区级）【单位】：次</t>
  </si>
  <si>
    <t>BHO.AttIncIntraRncInterFreqPerCell</t>
  </si>
  <si>
    <t>RNC内小区间异频接力切换入成功次数（小区级）</t>
  </si>
  <si>
    <t>SUCCINCINTRARINTERFPC</t>
  </si>
  <si>
    <t>【说明】：RNC内小区间异频接力切换入成功次数（小区级）【单位】：次</t>
  </si>
  <si>
    <t>BHO.SuccIncIntraRncInterFreqPerCell</t>
  </si>
  <si>
    <t>RNC内小区间异频接力切换入失败次数（小区级）</t>
  </si>
  <si>
    <t>FAILINCINTRARINTERFPC</t>
  </si>
  <si>
    <t>【说明】：RNC内小区间异频接力切换入失败次数（小区级）【单位】：次</t>
  </si>
  <si>
    <t>BHO.FailIncIntraRncInterFreqPerCell</t>
  </si>
  <si>
    <t>分原因的RNC内小区间异频接力切换入失败次数（小区级）</t>
  </si>
  <si>
    <t>FAILINCINTRARINTERFPC_CAUSE</t>
  </si>
  <si>
    <t>【说明】：分原因的RNC内小区间异频接力切换入失败次数（小区级）【单位】：次</t>
  </si>
  <si>
    <t>BHO.FailIncIntraRncInterFreqPerCell.Cause</t>
  </si>
  <si>
    <t>RNC间小区间同频硬切换出请求次数</t>
  </si>
  <si>
    <t>ATTOUTINTERRCNINTRAFREQ</t>
  </si>
  <si>
    <t>【说明】：RNC间小区间同频硬切换出请求次数【单位】：次</t>
  </si>
  <si>
    <t>HHO.AttOutInterRncCnIntraFreq</t>
  </si>
  <si>
    <t>RNC间小区间同频硬切换出成功次数</t>
  </si>
  <si>
    <t>SUCCOUTINTERRCNINTRAFREQ</t>
  </si>
  <si>
    <t>【说明】：RNC间小区间同频硬切换出成功次数【单位】：次</t>
  </si>
  <si>
    <t>HHO.SuccOutInterRncCnIntraFreq</t>
  </si>
  <si>
    <t>RNC间小区间同频硬切换出失败次数</t>
  </si>
  <si>
    <t>FAILOUTINTERRCNINTRAFREQ</t>
  </si>
  <si>
    <t>【说明】：RNC间小区间同频硬切换出失败次数【单位】：次</t>
  </si>
  <si>
    <t>HHO.FailOutInterRncCnIntraFreq</t>
  </si>
  <si>
    <t>分原因的RNC间小区间同频硬切换出失败次数</t>
  </si>
  <si>
    <t>FAILOUTINTERRCNINTRAFREQ_CAUSE</t>
  </si>
  <si>
    <t>【说明】：分原因的RNC间小区间同频硬切换出失败次数【单位】：次</t>
  </si>
  <si>
    <t>HHO.FailOutInterRncCnIntraFreq.Cause</t>
  </si>
  <si>
    <t>RNC间小区间异频硬切换出请求次数</t>
  </si>
  <si>
    <t>ATTOUTINTERRCNINTERFREQ</t>
  </si>
  <si>
    <t>【说明】：RNC间小区间异频硬切换出请求次数【单位】：次</t>
  </si>
  <si>
    <t>HHO.AttOutInterRncCnInterFreq</t>
  </si>
  <si>
    <t>RNC间小区间异频硬切换出成功次数</t>
  </si>
  <si>
    <t>SUCCOUTINTERRCNINTERFREQ</t>
  </si>
  <si>
    <t>【说明】：RNC间小区间异频硬切换出成功次数【单位】：次</t>
  </si>
  <si>
    <t>HHO.SuccOutInterRncCnInterFreq</t>
  </si>
  <si>
    <t>RNC间小区间异频硬切换出失败次数</t>
  </si>
  <si>
    <t>FAILOUTINTERRCNINTERFREQ</t>
  </si>
  <si>
    <t>【说明】：RNC间小区间异频硬切换出失败次数【单位】：次</t>
  </si>
  <si>
    <t>HHO.FailOutInterRncCnInterFreq</t>
  </si>
  <si>
    <t>分原因的RNC间小区间异频硬切换出失败次数</t>
  </si>
  <si>
    <t>FAILOUTINTERRCNINTERFREQ_CAUSE</t>
  </si>
  <si>
    <t>【说明】：分原因的RNC间小区间异频硬切换出失败次数【单位】：次</t>
  </si>
  <si>
    <t>HHO.FailOutInterRncCnInterFreq.Cause</t>
  </si>
  <si>
    <t>电路域RNC间小区间硬切换出请求次数</t>
  </si>
  <si>
    <t>ATTOUTINTERRNCCNCS</t>
  </si>
  <si>
    <t>【说明】：电路域RNC间小区间硬切换出请求次数【单位】：次</t>
  </si>
  <si>
    <t>HHO.AttOutInterRncCnCs</t>
  </si>
  <si>
    <t>电路域RNC间小区间硬切换出成功次数</t>
  </si>
  <si>
    <t>SUCCOUTINTERRNCCNCS</t>
  </si>
  <si>
    <t>【说明】：电路域RNC间小区间硬切换出成功次数【单位】：次</t>
  </si>
  <si>
    <t>HHO.SuccOutInterRncCnCs</t>
  </si>
  <si>
    <t>分组域RNC间小区间硬切换出请求次数</t>
  </si>
  <si>
    <t>ATTOUTINTERRNCCNPS</t>
  </si>
  <si>
    <t>【说明】：分组域RNC间小区间硬切换出请求次数【单位】：次</t>
  </si>
  <si>
    <t>HHO.AttOutInterRncCnPs</t>
  </si>
  <si>
    <t>分组域RNC间小区间硬切换出成功次数</t>
  </si>
  <si>
    <t>SUCCOUTINTERRNCCNPS</t>
  </si>
  <si>
    <t>【说明】：分组域RNC间小区间硬切换出成功次数【单位】：次</t>
  </si>
  <si>
    <t>HHO.SuccOutInterRncCnPs</t>
  </si>
  <si>
    <t>Iub接口无线链路建立尝试个数</t>
  </si>
  <si>
    <t>ATTRLSETUPIUBUTRANSIDE</t>
  </si>
  <si>
    <t>【说明】：Iub接口无线链路建立尝试个数【单位】：个</t>
  </si>
  <si>
    <t>RLM.AttRlSetupIubUtranSide</t>
  </si>
  <si>
    <t>Iub接口无线链路建立成功个数</t>
  </si>
  <si>
    <t>SUCCRLSETUPIUBUTRANSIDE</t>
  </si>
  <si>
    <t>【说明】：Iub接口无线链路建立成功个数【单位】：个</t>
  </si>
  <si>
    <t>RLM.SuccRlSetupIubUtranSide</t>
  </si>
  <si>
    <t>Iub接口无线链路建立失败总次数</t>
  </si>
  <si>
    <t>FAILRLSETUPIUBUTRANSIDE</t>
  </si>
  <si>
    <t>【说明】：Iub接口无线链路建立失败总次数【单位】：个</t>
  </si>
  <si>
    <t>RLM.FailRlSetupIubUtranSide</t>
  </si>
  <si>
    <t>分原因的Iub接口无线链路建立失败个数</t>
  </si>
  <si>
    <t>FAILRLSETUPIUBUTRANSIDE_CAUSE</t>
  </si>
  <si>
    <t>【说明】：分原因的Iub接口无线链路建立失败个数【单位】：个</t>
  </si>
  <si>
    <t>RLM.FailRlSetupIubUtranSide.Cause</t>
  </si>
  <si>
    <t>Iub接口无线链路增加尝试个数</t>
  </si>
  <si>
    <t>ATTRLADDIUBUTRANSIDE</t>
  </si>
  <si>
    <t>【说明】：Iub接口无线链路增加尝试个数【单位】：个</t>
  </si>
  <si>
    <t>RLM.AttRlAddIubUtranSide</t>
  </si>
  <si>
    <t>Iub接口无线链路增加成功个数</t>
  </si>
  <si>
    <t>SUCCRLADDIUBUTRANSIDE</t>
  </si>
  <si>
    <t>【说明】：Iub接口无线链路增加成功个数【单位】：个</t>
  </si>
  <si>
    <t>RLM.SuccRlAddIubUtranSide</t>
  </si>
  <si>
    <t>Iub接口无线链路增加失败总次数</t>
  </si>
  <si>
    <t>FAILRLADDIUBUTRANSIDE</t>
  </si>
  <si>
    <t>【说明】：Iub接口无线链路增加失败总次数【单位】：个</t>
  </si>
  <si>
    <t>RLM.FailRlAddIubUtranSide</t>
  </si>
  <si>
    <t>分原因的Iub接口无线链路增加失败个数</t>
  </si>
  <si>
    <t>FAILRLADDIUBUTRANSIDE_CAUSE</t>
  </si>
  <si>
    <t>【说明】：分原因的Iub接口无线链路增加失败个数【单位】：个</t>
  </si>
  <si>
    <t>RLM.FailRlAddIubUtranSide.Cause</t>
  </si>
  <si>
    <t>Iub接口无线链路删除尝试个数</t>
  </si>
  <si>
    <t>ATTRLDELIUBUTRANSIDE</t>
  </si>
  <si>
    <t>【说明】：Iub接口无线链路删除尝试个数【单位】：个</t>
  </si>
  <si>
    <t>RLM.AttRlDelIubUtranSide</t>
  </si>
  <si>
    <t>Iub接口无线链路删除成功个数</t>
  </si>
  <si>
    <t>SUCCRLDELIUBUTRANSIDE</t>
  </si>
  <si>
    <t>【说明】：Iub接口无线链路删除成功个数【单位】：个</t>
  </si>
  <si>
    <t>RLM.SuccRlDelIubUtranSide</t>
  </si>
  <si>
    <t>Iub接口无线链路删除失败个数</t>
  </si>
  <si>
    <t>FAILRLDELIUBUTRANSIDE</t>
  </si>
  <si>
    <t>【说明】：Iub接口无线链路删除失败个数【单位】：个</t>
  </si>
  <si>
    <t>RLM.FailRlDelIubUtranSide</t>
  </si>
  <si>
    <t>RLC层上行信道数据流量</t>
  </si>
  <si>
    <t>TRAFFICUL</t>
  </si>
  <si>
    <t>【说明】：RLC层上行信道数据流量【单位】：KBYTE</t>
  </si>
  <si>
    <t>RLC.TrafficUl</t>
  </si>
  <si>
    <t>RLC层上行信道DTCH流量</t>
  </si>
  <si>
    <t>TRAFFICUL_DTCH</t>
  </si>
  <si>
    <t>【说明】：RLC层上行信道DTCH流量【单位】：KBYTE</t>
  </si>
  <si>
    <t>RLC.TrafficUl.Dtch</t>
  </si>
  <si>
    <t>RLC层上行信道CTCH流量</t>
  </si>
  <si>
    <t>TRAFFICUL_CTCH</t>
  </si>
  <si>
    <t>【说明】：RLC层上行信道CTCH流量【单位】：KBYTE</t>
  </si>
  <si>
    <t>RLC.TrafficUl.Ctch</t>
  </si>
  <si>
    <t>RLC层下行信道数据流量</t>
  </si>
  <si>
    <t>TRAFFICDL</t>
  </si>
  <si>
    <t>【说明】：RLC层下行信道数据流量【单位】：KBYTE</t>
  </si>
  <si>
    <t>RLC.TrafficDl</t>
  </si>
  <si>
    <t>RLC层下行信道DTCH数据流量</t>
  </si>
  <si>
    <t>TRAFFICDL_DTCH</t>
  </si>
  <si>
    <t>【说明】：RLC层下行信道DTCH数据流量【单位】：KBYTE</t>
  </si>
  <si>
    <t>RLC.TrafficDl.Dtch</t>
  </si>
  <si>
    <t>RLC层下行信道CTCH数据流量</t>
  </si>
  <si>
    <t>TRAFFICDL_CTCH</t>
  </si>
  <si>
    <t>【说明】：RLC层下行信道CTCH数据流量【单位】：KBYTE</t>
  </si>
  <si>
    <t>RLC.TrafficDl.Ctch</t>
  </si>
  <si>
    <t>发送RLC包的个数</t>
  </si>
  <si>
    <t>NBRBLOCKSENTPERCELL</t>
  </si>
  <si>
    <t>【说明】：发送RLC包的个数【单位】：个</t>
  </si>
  <si>
    <t>RLC.NbrBlockSentPerCell</t>
  </si>
  <si>
    <t>发送RLC包透明传输模式的个数</t>
  </si>
  <si>
    <t>NBRBLOCKSENTPERCELL_TM</t>
  </si>
  <si>
    <t>【说明】：发送RLC包透明传输模式的个数【单位】：个</t>
  </si>
  <si>
    <t>RLC.NbrBlockSentPerCell.Tm</t>
  </si>
  <si>
    <t>发送RLC包无应答传输模式的个数</t>
  </si>
  <si>
    <t>NBRBLOCKSENTPERCELL_UM</t>
  </si>
  <si>
    <t>【说明】：发送RLC包无应答传输模式的个数【单位】：个</t>
  </si>
  <si>
    <t>RLC.NbrBlockSentPerCell.Um</t>
  </si>
  <si>
    <t>发送RLC包应答传输模式的个数</t>
  </si>
  <si>
    <t>NBRBLOCKSENTPERCELL_AM</t>
  </si>
  <si>
    <t>【说明】：发送RLC包应答传输模式的个数【单位】：个</t>
  </si>
  <si>
    <t>RLC.NbrBlockSentPerCell.Am</t>
  </si>
  <si>
    <t>接收RLC包的个数</t>
  </si>
  <si>
    <t>NBRBLOCKRECVPERCELL</t>
  </si>
  <si>
    <t>【说明】：接收RLC包的个数【单位】：个</t>
  </si>
  <si>
    <t>RLC.NbrBlockRecvPerCell</t>
  </si>
  <si>
    <t>接收RLC包透明传输模式的个数</t>
  </si>
  <si>
    <t>NBRBLOCKRECVPERCELL_TM</t>
  </si>
  <si>
    <t>【说明】：接收RLC包透明传输模式的个数【单位】：个</t>
  </si>
  <si>
    <t>RLC.NbrBlockRecvPerCell.Tm</t>
  </si>
  <si>
    <t>接收RLC包无应答传输模式的个数</t>
  </si>
  <si>
    <t>NBRBLOCKRECVPERCELL_UM</t>
  </si>
  <si>
    <t>【说明】：接收RLC包无应答传输模式的个数【单位】：个</t>
  </si>
  <si>
    <t>RLC.NbrBlockRecvPerCell.Um</t>
  </si>
  <si>
    <t>接收RLC包应答传输模式的个数</t>
  </si>
  <si>
    <t>NBRBLOCKRECVPERCELL_AM</t>
  </si>
  <si>
    <t>【说明】：接收RLC包应答传输模式的个数【单位】：个</t>
  </si>
  <si>
    <t>RLC.NbrBlockRecvPerCell.Am</t>
  </si>
  <si>
    <t>电路域确认模式下重传的RLC包的个数</t>
  </si>
  <si>
    <t>NBRRTBLOCKSTOUECSPERCELL</t>
  </si>
  <si>
    <t>【说明】：电路域确认模式下重传的RLC包的个数【单位】：个</t>
  </si>
  <si>
    <t>RLC.NbrRetransmittedBlocksToUeCsPerCell</t>
  </si>
  <si>
    <t>分组域确认模式下重传的RLC包的个数</t>
  </si>
  <si>
    <t>NBRRTBLOCKSTOUEPSPERCELL</t>
  </si>
  <si>
    <t>【说明】：分组域确认模式下重传的RLC包的个数【单位】：个</t>
  </si>
  <si>
    <t>RLC.NbrRetransmittedBlocksToUePsPerCell</t>
  </si>
  <si>
    <t>接收RLC错误包的个数</t>
  </si>
  <si>
    <t>NBRERRBLOCKRECVPERCELL_AM</t>
  </si>
  <si>
    <t>【说明】：接收RLC错误包的个数【单位】：个</t>
  </si>
  <si>
    <t>RLC.NbrErrBlockRecvPerCell.Am</t>
  </si>
  <si>
    <t>发送分组域RLC包的个数</t>
  </si>
  <si>
    <t>NBRPSBLOCKSENTPERCELL</t>
  </si>
  <si>
    <t>【说明】：发送分组域RLC包的个数【单位】：个</t>
  </si>
  <si>
    <t>RLC.NbrPsBlockSentPerCell</t>
  </si>
  <si>
    <t>发送分组域RLC包透明传输模式的个数</t>
  </si>
  <si>
    <t>NBRPSBLOCKSENTPERCELL_TM</t>
  </si>
  <si>
    <t>【说明】：发送分组域RLC包透明传输模式的个数【单位】：个</t>
  </si>
  <si>
    <t>RLC.NbrPsBlockSentPerCell.Tm</t>
  </si>
  <si>
    <t>发送分组域RLC包无应答传输模式的个数</t>
  </si>
  <si>
    <t>NBRPSBLOCKSENTPERCELL_UM</t>
  </si>
  <si>
    <t>【说明】：发送分组域RLC包无应答传输模式的个数【单位】：个</t>
  </si>
  <si>
    <t>RLC.NbrPsBlockSentPerCell.Um</t>
  </si>
  <si>
    <t>发送分组域RLC包应答传输模式的个数</t>
  </si>
  <si>
    <t>NBRPSBLOCKSENTPERCELL_AM</t>
  </si>
  <si>
    <t>【说明】：发送分组域RLC包应答传输模式的个数【单位】：个</t>
  </si>
  <si>
    <t>RLC.NbrPsBlockSentPerCell.Am</t>
  </si>
  <si>
    <t>接收分组域RLC包的个数</t>
  </si>
  <si>
    <t>NBRPSBLOCKRECVPERCELL</t>
  </si>
  <si>
    <t>【说明】：接收分组域RLC包的个数【单位】：个</t>
  </si>
  <si>
    <t>RLC.NbrPsBlockRecvPerCell</t>
  </si>
  <si>
    <t>接收分组域RLC包透明传输模式的个数</t>
  </si>
  <si>
    <t>NBRPSBLOCKRECVPERCELL_TM</t>
  </si>
  <si>
    <t>【说明】：接收分组域RLC包透明传输模式的个数【单位】：个</t>
  </si>
  <si>
    <t>RLC.NbrPsBlockRecvPerCell.Tm</t>
  </si>
  <si>
    <t>接收分组域RLC包无应答传输模式的个数</t>
  </si>
  <si>
    <t>NBRPSBLOCKRECVPERCELL_UM</t>
  </si>
  <si>
    <t>【说明】：接收分组域RLC包无应答传输模式的个数【单位】：个</t>
  </si>
  <si>
    <t>RLC.NbrPsBlockRecvPerCell.Um</t>
  </si>
  <si>
    <t>接收分组域RLC包应答传输模式的个数</t>
  </si>
  <si>
    <t>NBRPSBLOCKRECVPERCELL_AM</t>
  </si>
  <si>
    <t>【说明】：接收分组域RLC包应答传输模式的个数【单位】：个</t>
  </si>
  <si>
    <t>RLC.NbrPsBlockRecvPerCell.Am</t>
  </si>
  <si>
    <t>RLC层电路域话务量</t>
  </si>
  <si>
    <t>CSTRAFFIC</t>
  </si>
  <si>
    <t>【说明】：RLC层电路域话务量【单位】：爱尔兰</t>
  </si>
  <si>
    <t>RLC.CsTraffic</t>
  </si>
  <si>
    <t>RLC层电路域会话类话务量</t>
  </si>
  <si>
    <t>CSTRAFFIC_CONV</t>
  </si>
  <si>
    <t>【说明】：RLC层电路域会话类话务量【单位】：爱尔兰</t>
  </si>
  <si>
    <t>RLC.CsTraffic.Conv</t>
  </si>
  <si>
    <t>RLC层电路域会话类窄带AMR话务量</t>
  </si>
  <si>
    <t>CSTRAFFIC_CONV_1_1</t>
  </si>
  <si>
    <t>【说明】：RLC层电路域会话类窄带AMR话务量【单位】：爱尔兰</t>
  </si>
  <si>
    <t>RLC.CsTraffic.Conv.[1][1]</t>
  </si>
  <si>
    <t>RLC层电路域会话类上下行12.2K话务量</t>
  </si>
  <si>
    <t>CSTRAFFIC_CONV_2_2</t>
  </si>
  <si>
    <t>【说明】：RLC层电路域会话类上下行12.2K话务量【单位】：爱尔兰</t>
  </si>
  <si>
    <t>RLC.CsTraffic.Conv.[2][2]</t>
  </si>
  <si>
    <t>RLC层电路域会话类上下行32K话务量</t>
  </si>
  <si>
    <t>CSTRAFFIC_CONV_4_4</t>
  </si>
  <si>
    <t>【说明】：RLC层电路域会话类上下行32K话务量【单位】：爱尔兰</t>
  </si>
  <si>
    <t>RLC.CsTraffic.Conv.[4][4]</t>
  </si>
  <si>
    <t>RLC层电路域会话类上下行64K话务量</t>
  </si>
  <si>
    <t>CSTRAFFIC_CONV_5_5</t>
  </si>
  <si>
    <t>【说明】：RLC层电路域会话类上下行64K话务量【单位】：爱尔兰</t>
  </si>
  <si>
    <t>RLC.CsTraffic.Conv.[5][5]</t>
  </si>
  <si>
    <t>RLC层电路域流类业务话务量</t>
  </si>
  <si>
    <t>CSTRAFFIC_STRM</t>
  </si>
  <si>
    <t>【说明】：RLC层电路域流类业务话务量【单位】：爱尔兰</t>
  </si>
  <si>
    <t>RLC.CsTraffic.Strm</t>
  </si>
  <si>
    <t>RLC层电路域交互类业务话务量</t>
  </si>
  <si>
    <t>CSTRAFFIC_INTACT</t>
  </si>
  <si>
    <t>【说明】：RLC层电路域交互类业务话务量【单位】：爱尔兰</t>
  </si>
  <si>
    <t>RLC.CsTraffic.Intact</t>
  </si>
  <si>
    <t>RLC层电路域背景类业务话务量</t>
  </si>
  <si>
    <t>CSTRAFFIC_BGRD</t>
  </si>
  <si>
    <t>【说明】：RLC层电路域背景类业务话务量【单位】：爱尔兰</t>
  </si>
  <si>
    <t>RLC.CsTraffic.Bgrd</t>
  </si>
  <si>
    <t>RLC层分组域上行流量</t>
  </si>
  <si>
    <t>PSULOCT</t>
  </si>
  <si>
    <t>【说明】：RLC层分组域上行流量【单位】：KBYTE</t>
  </si>
  <si>
    <t>RLC.PsUlOct</t>
  </si>
  <si>
    <t>RLC层分组域上行会话类流量</t>
  </si>
  <si>
    <t>PSULOCT_CONV</t>
  </si>
  <si>
    <t>【说明】：RLC层分组域上行会话类流量【单位】：KBYTE</t>
  </si>
  <si>
    <t>RLC.PsUlOct.Conv</t>
  </si>
  <si>
    <t>RLC层分组域上行流类流量</t>
  </si>
  <si>
    <t>PSULOCT_STRM</t>
  </si>
  <si>
    <t>【说明】：RLC层分组域上行流类流量【单位】：KBYTE</t>
  </si>
  <si>
    <t>RLC.PsUlOct.Strm</t>
  </si>
  <si>
    <t>RLC层分组域上行流类32K流量</t>
  </si>
  <si>
    <t>PSULOCT_STRM_4</t>
  </si>
  <si>
    <t>【说明】：RLC层分组域上行流类32K流量【单位】：KBYTE</t>
  </si>
  <si>
    <t>RLC.PsUlOct.Strm.[4]</t>
  </si>
  <si>
    <t>RLC层分组域上行流类64K流量</t>
  </si>
  <si>
    <t>PSULOCT_STRM_5</t>
  </si>
  <si>
    <t>【说明】：RLC层分组域上行流类64K流量【单位】：KBYTE</t>
  </si>
  <si>
    <t>RLC.PsUlOct.Strm.[5]</t>
  </si>
  <si>
    <t>RLC层分组域上行流类128K流量</t>
  </si>
  <si>
    <t>PSULOCT_STRM_6</t>
  </si>
  <si>
    <t>【说明】：RLC层分组域上行流类128K流量【单位】：KBYTE</t>
  </si>
  <si>
    <t>RLC.PsUlOct.Strm.[6]</t>
  </si>
  <si>
    <t>RLC层分组域上行流类384K流量</t>
  </si>
  <si>
    <t>PSULOCT_STRM_8</t>
  </si>
  <si>
    <t>【说明】：RLC层分组域上行流类384K流量【单位】：KBYTE</t>
  </si>
  <si>
    <t>RLC.PsUlOct.Strm.[8]</t>
  </si>
  <si>
    <t>RLC层分组域上行交互类流量</t>
  </si>
  <si>
    <t>PSULOCT_INTACT</t>
  </si>
  <si>
    <t>【说明】：RLC层分组域上行交互类流量【单位】：KBYTE</t>
  </si>
  <si>
    <t>RLC.PsUlOct.Intact</t>
  </si>
  <si>
    <t>RLC层分组域上行交互32K类流量</t>
  </si>
  <si>
    <t>PSULOCT_INTACT_5</t>
  </si>
  <si>
    <t>【说明】：RLC层分组域上行交互32K类流量【单位】：KBYTE</t>
  </si>
  <si>
    <t>RLC.PsUlOct.Intact.[5]</t>
  </si>
  <si>
    <t>RLC层分组域上行交互类64K流量</t>
  </si>
  <si>
    <t>PSULOCT_INTACT_6</t>
  </si>
  <si>
    <t>【说明】：RLC层分组域上行交互类64K流量【单位】：KBYTE</t>
  </si>
  <si>
    <t>RLC.PsUlOct.Intact.[6]</t>
  </si>
  <si>
    <t>RLC层分组域上行交互类128K流量</t>
  </si>
  <si>
    <t>PSULOCT_INTACT_7</t>
  </si>
  <si>
    <t>【说明】：RLC层分组域上行交互类128K流量【单位】：KBYTE</t>
  </si>
  <si>
    <t>RLC.PsUlOct.Intact.[7]</t>
  </si>
  <si>
    <t>RLC层分组域上行交互类384K流量</t>
  </si>
  <si>
    <t>PSULOCT_INTACT_10</t>
  </si>
  <si>
    <t>【说明】：RLC层分组域上行交互类384K流量【单位】：KBYTE</t>
  </si>
  <si>
    <t>RLC.PsUlOct.Intact.[10]</t>
  </si>
  <si>
    <t>RLC层分组域上行背景类流量</t>
  </si>
  <si>
    <t>PSULOCT_BGRD</t>
  </si>
  <si>
    <t>【说明】：RLC层分组域上行背景类流量【单位】：KBYTE</t>
  </si>
  <si>
    <t>RLC.PsUlOct.Bgrd</t>
  </si>
  <si>
    <t>RLC层分组域上行背景类32K流量</t>
  </si>
  <si>
    <t>PSULOCT_BGRD_5</t>
  </si>
  <si>
    <t>【说明】：RLC层分组域上行背景类32K流量【单位】：KBYTE</t>
  </si>
  <si>
    <t>RLC.PsUlOct.Bgrd.[5]</t>
  </si>
  <si>
    <t>RLC层分组域上行背景类64K流量</t>
  </si>
  <si>
    <t>PSULOCT_BGRD_6</t>
  </si>
  <si>
    <t>【说明】：RLC层分组域上行背景类64K流量【单位】：KBYTE</t>
  </si>
  <si>
    <t>RLC.PsUlOct.Bgrd.[6]</t>
  </si>
  <si>
    <t>RLC层分组域上行背景类128K流量</t>
  </si>
  <si>
    <t>PSULOCT_BGRD_7</t>
  </si>
  <si>
    <t>【说明】：RLC层分组域上行背景类128K流量【单位】：KBYTE</t>
  </si>
  <si>
    <t>RLC.PsUlOct.Bgrd.[7]</t>
  </si>
  <si>
    <t>RLC层分组域上行背景类384K流量</t>
  </si>
  <si>
    <t>PSULOCT_BGRD_10</t>
  </si>
  <si>
    <t>【说明】：RLC层分组域上行背景类384K流量【单位】：KBYTE</t>
  </si>
  <si>
    <t>RLC.PsUlOct.Bgrd.[10]</t>
  </si>
  <si>
    <t>RLC层分组域下行流量</t>
  </si>
  <si>
    <t>PSDLOCT</t>
  </si>
  <si>
    <t>【说明】：RLC层分组域下行流量【单位】：KBYTE</t>
  </si>
  <si>
    <t>RLC.PsDlOct</t>
  </si>
  <si>
    <t>RLC层分组域下行会话类流量</t>
  </si>
  <si>
    <t>PSDLOCT_CONV</t>
  </si>
  <si>
    <t>【说明】：RLC层分组域下行会话类流量【单位】：KBYTE</t>
  </si>
  <si>
    <t>RLC.PsDlOct.Conv</t>
  </si>
  <si>
    <t>RLC层分组域下行流类流量</t>
  </si>
  <si>
    <t>PSDLOCT_STRM</t>
  </si>
  <si>
    <t>【说明】：RLC层分组域下行流类流量【单位】：KBYTE</t>
  </si>
  <si>
    <t>RLC.PsDlOct.Strm</t>
  </si>
  <si>
    <t>RLC层分组域下行流类32K流量</t>
  </si>
  <si>
    <t>PSDLOCT_STRM_4</t>
  </si>
  <si>
    <t>【说明】：RLC层分组域下行流类32K流量【单位】：KBYTE</t>
  </si>
  <si>
    <t>RLC.PsDlOct.Strm.[4]</t>
  </si>
  <si>
    <t>RLC层分组域下行流类64K流量</t>
  </si>
  <si>
    <t>PSDLOCT_STRM_5</t>
  </si>
  <si>
    <t>【说明】：RLC层分组域下行流类64K流量【单位】：KBYTE</t>
  </si>
  <si>
    <t>RLC.PsDlOct.Strm.[5]</t>
  </si>
  <si>
    <t>RLC层分组域下行流类128K流量</t>
  </si>
  <si>
    <t>PSDLOCT_STRM_6</t>
  </si>
  <si>
    <t>【说明】：RLC层分组域下行流类128K流量【单位】：KBYTE</t>
  </si>
  <si>
    <t>RLC.PsDlOct.Strm.[6]</t>
  </si>
  <si>
    <t>RLC层分组域下行流类384K流量</t>
  </si>
  <si>
    <t>PSDLOCT_STRM_8</t>
  </si>
  <si>
    <t>【说明】：RLC层分组域下行流类384K流量【单位】：KBYTE</t>
  </si>
  <si>
    <t>RLC.PsDlOct.Strm.[8]</t>
  </si>
  <si>
    <t>RLC层分组域下行交互类流量</t>
  </si>
  <si>
    <t>PSDLOCT_INTACT</t>
  </si>
  <si>
    <t>【说明】：RLC层分组域下行交互类流量【单位】：KBYTE</t>
  </si>
  <si>
    <t>RLC.PsDlOct.Intact</t>
  </si>
  <si>
    <t>RLC层分组域下行交互32K类流量</t>
  </si>
  <si>
    <t>PSDLOCT_INTACT_5</t>
  </si>
  <si>
    <t>【说明】：RLC层分组域下行交互32K类流量【单位】：KBYTE</t>
  </si>
  <si>
    <t>RLC.PsDlOct.Intact.[5]</t>
  </si>
  <si>
    <t>RLC层分组域下行交互类64K流量</t>
  </si>
  <si>
    <t>PSDLOCT_INTACT_6</t>
  </si>
  <si>
    <t>【说明】：RLC层分组域下行交互类64K流量【单位】：KBYTE</t>
  </si>
  <si>
    <t>RLC.PsDlOct.Intact.[6]</t>
  </si>
  <si>
    <t>RLC层分组域下行交互类128K流量</t>
  </si>
  <si>
    <t>PSDLOCT_INTACT_7</t>
  </si>
  <si>
    <t>【说明】：RLC层分组域下行交互类128K流量【单位】：KBYTE</t>
  </si>
  <si>
    <t>RLC.PsDlOct.Intact.[7]</t>
  </si>
  <si>
    <t>RLC层分组域下行交互类384K流量</t>
  </si>
  <si>
    <t>PSDLOCT_INTACT_10</t>
  </si>
  <si>
    <t>【说明】：RLC层分组域下行交互类384K流量【单位】：KBYTE</t>
  </si>
  <si>
    <t>RLC.PsDlOct.Intact.[10]</t>
  </si>
  <si>
    <t>RLC层分组域下行背景类流量</t>
  </si>
  <si>
    <t>PSDLOCT_BGRD</t>
  </si>
  <si>
    <t>【说明】：RLC层分组域下行背景类流量【单位】：KBYTE</t>
  </si>
  <si>
    <t>RLC.PsDlOct.Bgrd</t>
  </si>
  <si>
    <t>RLC层分组域下行背景类32K流量</t>
  </si>
  <si>
    <t>PSDLOCT_BGRD_5</t>
  </si>
  <si>
    <t>【说明】：RLC层分组域下行背景类32K流量【单位】：KBYTE</t>
  </si>
  <si>
    <t>RLC.PsDlOct.Bgrd.[5]</t>
  </si>
  <si>
    <t>RLC层分组域下行背景类64K流量</t>
  </si>
  <si>
    <t>PSDLOCT_BGRD_6</t>
  </si>
  <si>
    <t>【说明】：RLC层分组域下行背景类64K流量【单位】：KBYTE</t>
  </si>
  <si>
    <t>RLC.PsDlOct.Bgrd.[6]</t>
  </si>
  <si>
    <t>RLC层分组域下行背景类128K流量</t>
  </si>
  <si>
    <t>PSDLOCT_BGRD_7</t>
  </si>
  <si>
    <t>【说明】：RLC层分组域下行背景类128K流量【单位】：KBYTE</t>
  </si>
  <si>
    <t>RLC.PsDlOct.Bgrd.[7]</t>
  </si>
  <si>
    <t>RLC层分组域下行背景类384K流量</t>
  </si>
  <si>
    <t>PSDLOCT_BGRD_10</t>
  </si>
  <si>
    <t>【说明】：RLC层分组域下行背景类384K流量【单位】：KBYTE</t>
  </si>
  <si>
    <t>RLC.PsDlOct.Bgrd.[10]</t>
  </si>
  <si>
    <t>电路域收到的上行传输块的总数</t>
  </si>
  <si>
    <t>NBRBLOCKSRCVDCS</t>
  </si>
  <si>
    <t>【说明】：电路域收到的上行传输块的总数【单位】：个</t>
  </si>
  <si>
    <t>FP.NbrBlocksReceivedCs</t>
  </si>
  <si>
    <t>电路域会话业务收到的上行传输块的总数</t>
  </si>
  <si>
    <t>NBRBLOCKSRCVDCS_CONV</t>
  </si>
  <si>
    <t>【说明】：电路域会话业务收到的上行传输块的总数【单位】：个</t>
  </si>
  <si>
    <t>FP.NbrBlocksReceivedCs.Conv</t>
  </si>
  <si>
    <t>电路域会话业务窄带AMR收到的上行传输块的总数</t>
  </si>
  <si>
    <t>NBRBLOCKSRCVDCS_CONV_1_1</t>
  </si>
  <si>
    <t>【说明】：电路域会话业务窄带AMR收到的上行传输块的总数【单位】：个</t>
  </si>
  <si>
    <t>FP.NbrBlocksReceivedCs.Conv.[1][1]</t>
  </si>
  <si>
    <t>电路域会话业务12.2K收到的上行传输块的总数</t>
  </si>
  <si>
    <t>NBRBLOCKSRCVDCS_CONV_2_2</t>
  </si>
  <si>
    <t>【说明】：电路域会话业务12.2K收到的上行传输块的总数【单位】：个</t>
  </si>
  <si>
    <t>FP.NbrBlocksReceivedCs.Conv.[2][2]</t>
  </si>
  <si>
    <t>电路域会话业务32K收到的上行传输块的总数</t>
  </si>
  <si>
    <t>NBRBLOCKSRCVDCS_CONV_4_4</t>
  </si>
  <si>
    <t>【说明】：电路域会话业务32K收到的上行传输块的总数【单位】：个</t>
  </si>
  <si>
    <t>FP.NbrBlocksReceivedCs.Conv.[4][4]</t>
  </si>
  <si>
    <t>电路域会话业务64K收到的上行传输块的总数</t>
  </si>
  <si>
    <t>NBRBLOCKSRCVDCS_CONV_5_5</t>
  </si>
  <si>
    <t>【说明】：电路域会话业务64K收到的上行传输块的总数【单位】：个</t>
  </si>
  <si>
    <t>FP.NbrBlocksReceivedCs.Conv.[5][5]</t>
  </si>
  <si>
    <t>电路域流类业务收到的上行传输块的总数</t>
  </si>
  <si>
    <t>NBRBLOCKSRCVDCS_STRM</t>
  </si>
  <si>
    <t>【说明】：电路域流类业务收到的上行传输块的总数【单位】：个</t>
  </si>
  <si>
    <t>FP.NbrBlocksReceivedCs.Strm</t>
  </si>
  <si>
    <t>电路域交互业务收到的上行传输块的总数</t>
  </si>
  <si>
    <t>NBRBLOCKSRCVDCS_INTACT</t>
  </si>
  <si>
    <t>【说明】：电路域交互业务收到的上行传输块的总数【单位】：个</t>
  </si>
  <si>
    <t>FP.NbrBlocksReceivedCs.Intact</t>
  </si>
  <si>
    <t>电路域背景业务收到的上行传输块的总数</t>
  </si>
  <si>
    <t>NBRBLOCKSRCVDCS_BGRD</t>
  </si>
  <si>
    <t>【说明】：电路域背景业务收到的上行传输块的总数【单位】：个</t>
  </si>
  <si>
    <t>FP.NbrBlocksReceivedCs.Bgrd</t>
  </si>
  <si>
    <t>电路域收到的上行传输块中出现错块的个数</t>
  </si>
  <si>
    <t>NBRERRBLOCKSRCVDCS</t>
  </si>
  <si>
    <t>【说明】：电路域收到的上行传输块中出现错块的个数【单位】：个</t>
  </si>
  <si>
    <t>FP.NbrErrBlocksReceivedCs</t>
  </si>
  <si>
    <t>电路域会话业务收到的上行传输块中出现错块的个数</t>
  </si>
  <si>
    <t>NBRERRBLOCKSRCVDCS_CONV</t>
  </si>
  <si>
    <t>【说明】：电路域会话业务收到的上行传输块中出现错块的个数【单位】：个</t>
  </si>
  <si>
    <t>FP.NbrErrBlocksReceivedCs.Conv</t>
  </si>
  <si>
    <t>电路域会话业务窄带AMR收到的上行传输块中出现错块的个数</t>
  </si>
  <si>
    <t>NBRERRBLOCKSRCVDCS_CONV_1_1</t>
  </si>
  <si>
    <t>【说明】：电路域会话业务窄带AMR收到的上行传输块中出现错块的个数【单位】：个</t>
  </si>
  <si>
    <t>FP.NbrErrBlocksReceivedCs.Conv.[1][1]</t>
  </si>
  <si>
    <t>电路域会话业务12.2K收到的上行传输块中出现错块的个数</t>
  </si>
  <si>
    <t>NBRERRBLOCKSRCVDCS_CONV_2_2</t>
  </si>
  <si>
    <t>【说明】：电路域会话业务12.2K收到的上行传输块中出现错块的个数【单位】：个</t>
  </si>
  <si>
    <t>FP.NbrErrBlocksReceivedCs.Conv.[2][2]</t>
  </si>
  <si>
    <t>电路域会话业务32K收到的上行传输块中出现错块的个数</t>
  </si>
  <si>
    <t>NBRERRBLOCKSRCVDCS_CONV_4_4</t>
  </si>
  <si>
    <t>【说明】：电路域会话业务32K收到的上行传输块中出现错块的个数【单位】：个</t>
  </si>
  <si>
    <t>FP.NbrErrBlocksReceivedCs.Conv.[4][4]</t>
  </si>
  <si>
    <t>电路域会话业务64K收到的上行传输块中出现错块的个数</t>
  </si>
  <si>
    <t>NBRERRBLOCKSRCVDCS_CONV_5_5</t>
  </si>
  <si>
    <t>【说明】：电路域会话业务64K收到的上行传输块中出现错块的个数【单位】：个</t>
  </si>
  <si>
    <t>FP.NbrErrBlocksReceivedCs.Conv.[5][5]</t>
  </si>
  <si>
    <t>电路域流类业务收到的上行传输块中出现错块的个数</t>
  </si>
  <si>
    <t>NBRERRBLOCKSRCVDCS_STRM</t>
  </si>
  <si>
    <t>【说明】：电路域流类业务收到的上行传输块中出现错块的个数【单位】：个</t>
  </si>
  <si>
    <t>FP.NbrErrBlocksReceivedCs.Strm</t>
  </si>
  <si>
    <t>电路域交互业务收到的上行传输块中出现错块的个数</t>
  </si>
  <si>
    <t>NBRERRBLOCKSRCVDCS_INTACT</t>
  </si>
  <si>
    <t>【说明】：电路域交互业务收到的上行传输块中出现错块的个数【单位】：个</t>
  </si>
  <si>
    <t>FP.NbrErrBlocksReceivedCs.Intact</t>
  </si>
  <si>
    <t>电路域背景业务收到的上行传输块中出现错块的个数</t>
  </si>
  <si>
    <t>NBRERRBLOCKSRCVDCS_BGRD</t>
  </si>
  <si>
    <t>【说明】：电路域背景业务收到的上行传输块中出现错块的个数【单位】：个</t>
  </si>
  <si>
    <t>FP.NbrErrBlocksReceivedCs.Bgrd</t>
  </si>
  <si>
    <t>分组域收到的上行传输块的总数</t>
  </si>
  <si>
    <t>NBRBLOCKSRCVDPS</t>
  </si>
  <si>
    <t>【说明】：分组域收到的上行传输块的总数【单位】：个</t>
  </si>
  <si>
    <t>FP.NbrBlocksReceivedPs</t>
  </si>
  <si>
    <t>分组域会话业务收到的上行传输块的总数</t>
  </si>
  <si>
    <t>NBRBLOCKSRCVDPS_CONV</t>
  </si>
  <si>
    <t>【说明】：分组域会话业务收到的上行传输块的总数【单位】：个</t>
  </si>
  <si>
    <t>FP.NbrBlocksReceivedPs.Conv</t>
  </si>
  <si>
    <t>分组域流类业务收到的上行传输块的总数</t>
  </si>
  <si>
    <t>NBRBLOCKSRCVDPS_STRM</t>
  </si>
  <si>
    <t>【说明】：分组域流类业务收到的上行传输块的总数【单位】：个</t>
  </si>
  <si>
    <t>FP.NbrBlocksReceivedPs.Strm</t>
  </si>
  <si>
    <t>分组域流类业务上下行64K收到的上行传输块的总数</t>
  </si>
  <si>
    <t>NBRBLOCKSRCVDPS_STRM_5_5</t>
  </si>
  <si>
    <t>【说明】：分组域流类业务上下行64K收到的上行传输块的总数【单位】：个</t>
  </si>
  <si>
    <t>FP.NbrBlocksReceivedPs.Strm.[5][5]</t>
  </si>
  <si>
    <t>分组域流类业务上行64K下行128K收到的上行传输块的总数</t>
  </si>
  <si>
    <t>NBRBLOCKSRCVDPS_STRM_5_6</t>
  </si>
  <si>
    <t>【说明】：分组域流类业务上行64K下行128K收到的上行传输块的总数【单位】：个</t>
  </si>
  <si>
    <t>FP.NbrBlocksReceivedPs.Strm.[5][6]</t>
  </si>
  <si>
    <t>分组域流类业务上行64K下行384K收到的上行传输块的总数</t>
  </si>
  <si>
    <t>NBRBLOCKSRCVDPS_STRM_5_8</t>
  </si>
  <si>
    <t>【说明】：分组域流类业务上行64K下行384K收到的上行传输块的总数【单位】：个</t>
  </si>
  <si>
    <t>FP.NbrBlocksReceivedPs.Strm.[5][8]</t>
  </si>
  <si>
    <t>分组域交互业务收到的上行传输块的总数</t>
  </si>
  <si>
    <t>NBRBLOCKSRCVDPS_INTACT</t>
  </si>
  <si>
    <t>【说明】：分组域交互业务收到的上行传输块的总数【单位】：个</t>
  </si>
  <si>
    <t>FP.NbrBlocksReceivedPs.Intact</t>
  </si>
  <si>
    <t>分组域交互业务上下行8K收到的上行传输块的总数</t>
  </si>
  <si>
    <t>NBRBLOCKSRCVDPS_INTACT_2_2</t>
  </si>
  <si>
    <t>【说明】：分组域交互业务上下行8K收到的上行传输块的总数【单位】：个</t>
  </si>
  <si>
    <t>FP.NbrBlocksReceivedPs.Intact.[2][2]</t>
  </si>
  <si>
    <t>分组域交互业务上下行32K收到的上行传输块的总数</t>
  </si>
  <si>
    <t>NBRBLOCKSRCVDPS_INTACT_5_5</t>
  </si>
  <si>
    <t>【说明】：分组域交互业务上下行32K收到的上行传输块的总数【单位】：个</t>
  </si>
  <si>
    <t>FP.NbrBlocksReceivedPs.Intact.[5][5]</t>
  </si>
  <si>
    <t>分组域交互业务上下行64K收到的上行传输块的总数</t>
  </si>
  <si>
    <t>NBRBLOCKSRCVDPS_INTACT_6_6</t>
  </si>
  <si>
    <t>【说明】：分组域交互业务上下行64K收到的上行传输块的总数【单位】：个</t>
  </si>
  <si>
    <t>FP.NbrBlocksReceivedPs.Intact.[6][6]</t>
  </si>
  <si>
    <t>分组域交互业务上行64K下行128K收到的上行传输块的总数</t>
  </si>
  <si>
    <t>NBRBLOCKSRCVDPS_INTACT_6_7</t>
  </si>
  <si>
    <t>【说明】：分组域交互业务上行64K下行128K收到的上行传输块的总数【单位】：个</t>
  </si>
  <si>
    <t>FP.NbrBlocksReceivedPs.Intact.[6][7]</t>
  </si>
  <si>
    <t>分组域交互业务上行64K下行384K收到的上行传输块的总数</t>
  </si>
  <si>
    <t>NBRBLOCKSRCVDPS_INTACT_6_10</t>
  </si>
  <si>
    <t>【说明】：分组域交互业务上行64K下行384K收到的上行传输块的总数【单位】：个</t>
  </si>
  <si>
    <t>FP.NbrBlocksReceivedPs.Intact.[6][10]</t>
  </si>
  <si>
    <t>分组域背景业务收到的上行传输块的总数</t>
  </si>
  <si>
    <t>NBRBLOCKSRCVDPS_BGRD</t>
  </si>
  <si>
    <t>【说明】：分组域背景业务收到的上行传输块的总数【单位】：个</t>
  </si>
  <si>
    <t>FP.NbrBlocksReceivedPs.Bgrd</t>
  </si>
  <si>
    <t>分组域背景业务上下行8K收到的上行传输块的总数</t>
  </si>
  <si>
    <t>NBRBLOCKSRCVDPS_BGRD_2_2</t>
  </si>
  <si>
    <t>【说明】：分组域背景业务上下行8K收到的上行传输块的总数【单位】：个</t>
  </si>
  <si>
    <t>FP.NbrBlocksReceivedPs.Bgrd.[2][2]</t>
  </si>
  <si>
    <t>分组域背景业务上下行32K收到的上行传输块的总数</t>
  </si>
  <si>
    <t>NBRBLOCKSRCVDPS_BGRD_5_5</t>
  </si>
  <si>
    <t>【说明】：分组域背景业务上下行32K收到的上行传输块的总数【单位】：个</t>
  </si>
  <si>
    <t>FP.NbrBlocksReceivedPs.Bgrd.[5][5]</t>
  </si>
  <si>
    <t>分组域背景业务上下行64K收到的上行传输块的总数</t>
  </si>
  <si>
    <t>NBRBLOCKSRCVDPS_BGRD_6_6</t>
  </si>
  <si>
    <t>【说明】：分组域背景业务上下行64K收到的上行传输块的总数【单位】：个</t>
  </si>
  <si>
    <t>FP.NbrBlocksReceivedPs.Bgrd.[6][6]</t>
  </si>
  <si>
    <t>分组域背景业务上行64K下行128K收到的上行传输块的总数</t>
  </si>
  <si>
    <t>NBRBLOCKSRCVDPS_BGRD_6_7</t>
  </si>
  <si>
    <t>【说明】：分组域背景业务上行64K下行128K收到的上行传输块的总数
【单位】：个</t>
  </si>
  <si>
    <t>FP.NbrBlocksReceivedPs.Bgrd.[6][7]</t>
  </si>
  <si>
    <t>分组域背景业务上行64K下行384K收到的上行传输块的总数</t>
  </si>
  <si>
    <t>NBRBLOCKSRCVDPS_BGRD_6_10</t>
  </si>
  <si>
    <t>【说明】：分组域背景业务上行64K下行384K收到的上行传输块的总数【单位】：个</t>
  </si>
  <si>
    <t>FP.NbrBlocksReceivedPs.Bgrd.[6][10]</t>
  </si>
  <si>
    <t>分组域收到的上行传输块中出现错块的个数</t>
  </si>
  <si>
    <t>NBRERRBLOCKSRCVDPS</t>
  </si>
  <si>
    <t>【说明】：分组域收到的上行传输块中出现错块的个数【单位】：个</t>
  </si>
  <si>
    <t>FP.NbrErrBlocksReceivedPs</t>
  </si>
  <si>
    <t>分组域会话业务收到的上行传输块中出现错块的个数</t>
  </si>
  <si>
    <t>NBRERRBLOCKSRCVDPS_CONV</t>
  </si>
  <si>
    <t>【说明】：分组域会话业务收到的上行传输块中出现错块的个数【单位】：个</t>
  </si>
  <si>
    <t>FP.NbrErrBlocksReceivedPs.Conv</t>
  </si>
  <si>
    <t>分组域流类业务收到的上行传输块中出现错块的个数</t>
  </si>
  <si>
    <t>NBRERRBLOCKSRCVDPS_STRM</t>
  </si>
  <si>
    <t>【说明】：分组域流类业务收到的上行传输块中出现错块的个数【单位】：个</t>
  </si>
  <si>
    <t>FP.NbrErrBlocksReceivedPs.Strm</t>
  </si>
  <si>
    <t>分组域流类业务上下行64K收到的上行传输块中出现错块的个数</t>
  </si>
  <si>
    <t>NBRERRBLOCKSRCVDPS_STRM_5_5</t>
  </si>
  <si>
    <t>【说明】：分组域流类业务上下行64K收到的上行传输块中出现错块的个数【单位】：个</t>
  </si>
  <si>
    <t>FP.NbrErrBlocksReceivedPs.Strm.[5][5]</t>
  </si>
  <si>
    <t>分组域流类业务上行64K、下行128K收到的上行传输块中出现错块的个数</t>
  </si>
  <si>
    <t>NBRERRBLOCKSRCVDPS_STRM_5_6</t>
  </si>
  <si>
    <t>【说明】：分组域流类业务上行64K、下行128K收到的上行传输块中出现错块的个数【单位】：个</t>
  </si>
  <si>
    <t>FP.NbrErrBlocksReceivedPs.Strm.[5][6]</t>
  </si>
  <si>
    <t>分组域流类业务上行64K下行384K收到的上行传输块中出现错块的个数</t>
  </si>
  <si>
    <t>NBRERRBLOCKSRCVDPS_STRM_5_8</t>
  </si>
  <si>
    <t>【说明】：分组域流类业务上行64K下行384K收到的上行传输块中出现错块的个数【单位】：个</t>
  </si>
  <si>
    <t>FP.NbrErrBlocksReceivedPs.Strm.[5][8]</t>
  </si>
  <si>
    <t>分组域交互业务收到的上行传输块中出现错块的个数</t>
  </si>
  <si>
    <t>NBRERRBLOCKSRCVDPS_INTACT</t>
  </si>
  <si>
    <t>【说明】：分组域交互业务收到的上行传输块中出现错块的个数【单位】：个</t>
  </si>
  <si>
    <t>FP.NbrErrBlocksReceivedPs.Intact</t>
  </si>
  <si>
    <t>分组域交互业务上下行8K收到的上行传输块中出现错块的个数</t>
  </si>
  <si>
    <t>NBRERRBLOCKSRCVDPS_INTACT_2_2</t>
  </si>
  <si>
    <t>【说明】：分组域交互业务上下行8K收到的上行传输块中出现错块的个数【单位】：个</t>
  </si>
  <si>
    <t>FP.NbrErrBlocksReceivedPs.Intact.[2][2]</t>
  </si>
  <si>
    <t>分组域交互业务上下行32K收到的上行传输块中出现错块的个数</t>
  </si>
  <si>
    <t>NBRERRBLOCKSRCVDPS_INTACT_5_5</t>
  </si>
  <si>
    <t>【说明】：分组域交互业务上下行32K收到的上行传输块中出现错块的个数【单位】：个</t>
  </si>
  <si>
    <t>FP.NbrErrBlocksReceivedPs.Intact.[5][5]</t>
  </si>
  <si>
    <t>分组域交互业务上下行64K收到的上行传输块中出现错块的个数</t>
  </si>
  <si>
    <t>NBRERRBLOCKSRCVDPS_INTACT_6_6</t>
  </si>
  <si>
    <t>【说明】：分组域交互业务上下行64K收到的上行传输块中出现错块的个数【单位】：个</t>
  </si>
  <si>
    <t>FP.NbrErrBlocksReceivedPs.Intact.[6][6]</t>
  </si>
  <si>
    <t>分组域交互业务上行64K下行128K收到的上行传输块中出现错块的个数</t>
  </si>
  <si>
    <t>NBRERRBLOCKSRCVDPS_INTACT_6_7</t>
  </si>
  <si>
    <t>【说明】：分组域交互业务上行64K下行128K收到的上行传输块中出现错块的个数【单位】：个</t>
  </si>
  <si>
    <t>FP.NbrErrBlocksReceivedPs.Intact.[6][7]</t>
  </si>
  <si>
    <t>分组域交互业务上行64K下行384K收到的上行传输块中出现错块的个数</t>
  </si>
  <si>
    <t>NBRERRBLOCKSRCVDPS_INTACT_6_10</t>
  </si>
  <si>
    <t>【说明】：分组域交互业务上行64K下行384K收到的上行传输块中出现错块的个数【单位】：个</t>
  </si>
  <si>
    <t>FP.NbrErrBlocksReceivedPs.Intact.[6][10]</t>
  </si>
  <si>
    <t>分组域背景业务收到的上行传输块中出现错块的个数</t>
  </si>
  <si>
    <t>NBRERRBLOCKSRCVDPS_BGRD</t>
  </si>
  <si>
    <t>【说明】：分组域背景业务收到的上行传输块中出现错块的个数【单位】：个</t>
  </si>
  <si>
    <t>FP.NbrErrBlocksReceivedPs.Bgrd</t>
  </si>
  <si>
    <t>分组域背景业务上下行8K收到的上行传输块中出现错块的个数</t>
  </si>
  <si>
    <t>NBRERRBLOCKSRCVDPS_BGRD_2_2</t>
  </si>
  <si>
    <t>【说明】：分组域背景业务上下行8K收到的上行传输块中出现错块的个数【单位】：个</t>
  </si>
  <si>
    <t>FP.NbrErrBlocksReceivedPs.Bgrd.[2][2]</t>
  </si>
  <si>
    <t>分组域背景业务上下行32K收到的上行传输块中出现错块的个数</t>
  </si>
  <si>
    <t>NBRERRBLOCKSRCVDPS_BGRD_5_5</t>
  </si>
  <si>
    <t>【说明】：分组域背景业务上下行32K收到的上行传输块中出现错块的个数【单位】：个</t>
  </si>
  <si>
    <t>FP.NbrErrBlocksReceivedPs.Bgrd.[5][5]</t>
  </si>
  <si>
    <t>分组域背景业务上下行64K收到的上行传输块中出现错块的个数</t>
  </si>
  <si>
    <t>NBRERRBLOCKSRCVDPS_BGRD_6_6</t>
  </si>
  <si>
    <t>【说明】：分组域背景业务上下行64K收到的上行传输块中出现错块的个数【单位】：个</t>
  </si>
  <si>
    <t>FP.NbrErrBlocksReceivedPs.Bgrd.[6][6]</t>
  </si>
  <si>
    <t>分组域背景业务上行64K下行128K收到的上行传输块中出现错块的个数</t>
  </si>
  <si>
    <t>NBRERRBLOCKSRCVDPS_BGRD_6_7</t>
  </si>
  <si>
    <t>【说明】：分组域背景业务上行64K下行128K收到的上行传输块中出现错块的个数【单位】：个</t>
  </si>
  <si>
    <t>FP.NbrErrBlocksReceivedPs.Bgrd.[6][7]</t>
  </si>
  <si>
    <t>分组域背景业务上行64K下行384K收到的上行传输块中出现错块的个数</t>
  </si>
  <si>
    <t>NBRERRBLOCKSRCVDPS_BGRD_6_10</t>
  </si>
  <si>
    <t>【说明】：分组域背景业务上行64K下行384K收到的上行传输块中出现错块的个数【单位】：个</t>
  </si>
  <si>
    <t>FP.NbrErrBlocksReceivedPs.Bgrd.[6][10]</t>
  </si>
  <si>
    <t>UTRAN发起寻呼类型1次数</t>
  </si>
  <si>
    <t>ATTINRECELLPAGINGTYPE1</t>
  </si>
  <si>
    <t>【说明】：UTRAN发起寻呼类型1次数【单位】：次</t>
  </si>
  <si>
    <t>PAGING.AttInReCellPagingType1</t>
  </si>
  <si>
    <t>UTRAN发起寻呼类型1成功次数</t>
  </si>
  <si>
    <t>SUCCCELLPAGINGTYPE1</t>
  </si>
  <si>
    <t>【说明】：UTRAN发起寻呼类型1成功次数【单位】：次</t>
  </si>
  <si>
    <t>PAGING.SuccCellPagingType1</t>
  </si>
  <si>
    <t>寻呼类型1发送不成功次数</t>
  </si>
  <si>
    <t>FAILTRANCELLPAGINGTYPE1</t>
  </si>
  <si>
    <t>【说明】：寻呼类型1发送不成功次数【单位】：次</t>
  </si>
  <si>
    <t>PAGING.FailTranCellPagingType1</t>
  </si>
  <si>
    <t>寻呼类型1拥塞次数</t>
  </si>
  <si>
    <t>CONGCELLPAGINGTYPE1</t>
  </si>
  <si>
    <t>【说明】：寻呼类型1拥塞次数【单位】：次</t>
  </si>
  <si>
    <t>PAGING.CongCellPagingType1</t>
  </si>
  <si>
    <t>UTRAN发起寻呼类型2次数</t>
  </si>
  <si>
    <t>ATTCELLPAGINGTYPE2</t>
  </si>
  <si>
    <t>【说明】：UTRAN发起寻呼类型2次数【单位】：次</t>
  </si>
  <si>
    <t>PAGING.AttCellPagingType2</t>
  </si>
  <si>
    <t>电路域系统间小区间切换入RNC请求次数（GSM-&gt;TD-SCDMA）</t>
  </si>
  <si>
    <t>ATTINCCSPERCELL</t>
  </si>
  <si>
    <t>【说明】：电路域系统间小区间切换入RNC请求次数（GSM-&gt;TD-SCDMA）【单位】：次</t>
  </si>
  <si>
    <t>IRATHO.AttIncCsPerCell</t>
  </si>
  <si>
    <t>分原因的电路域系统间小区间切换入RNC请求次数（GSM-&gt;TD-SCDMA）</t>
  </si>
  <si>
    <t>ATTINCCSPERCELL_CAUSE</t>
  </si>
  <si>
    <t>【说明】：分原因的电路域系统间小区间切换入RNC请求次数（GSM-&gt;TD-SCDMA）【单位】：次</t>
  </si>
  <si>
    <t>IRATHO.AttIncCsPerCell.Cause</t>
  </si>
  <si>
    <t>电路域系统间小区间切换入RNC成功次数（GSM-&gt;TD-SCDMA）</t>
  </si>
  <si>
    <t>SUCCINCCSPERCELL</t>
  </si>
  <si>
    <t>【说明】：电路域系统间小区间切换入RNC成功次数（GSM-&gt;TD-SCDMA）【单位】：次</t>
  </si>
  <si>
    <t>IRATHO.SuccIncCsPerCell</t>
  </si>
  <si>
    <t>电路域系统间小区间切换入失败次数（GSM-&gt;TD-SCDMA）</t>
  </si>
  <si>
    <t>FAILINCCSPERCELL</t>
  </si>
  <si>
    <t>【说明】：电路域系统间小区间切换入失败次数（GSM-&gt;TD-SCDMA）【单位】：次</t>
  </si>
  <si>
    <t>IRATHO.FailIncCsPerCell</t>
  </si>
  <si>
    <t>分原因的电路域系统间小区间切换入失败次数（GSM-&gt;TD-SCDMA）</t>
  </si>
  <si>
    <t>FAILINCCSPERCELL_CAUSE</t>
  </si>
  <si>
    <t>【说明】：分原因的电路域系统间小区间切换入失败次数（GSM-&gt;TD-SCDMA）【单位】：次</t>
  </si>
  <si>
    <t>IRATHO.FailIncCsPerCell.Cause</t>
  </si>
  <si>
    <t>分组域系统间小区间切换入RNC请求次数（GPRS-&gt;TD-SCDMA）</t>
  </si>
  <si>
    <t>ATTRELOCINCINTERSYSPSPERCELL</t>
  </si>
  <si>
    <t>【说明】：分组域系统间小区间切换入RNC请求次数（GPRS-&gt;TD-SCDMA）【单位】：次</t>
  </si>
  <si>
    <t>IRATHO.AttRelocIncInterSysPsPerCell</t>
  </si>
  <si>
    <t>分组域系统间小区间切换入RNC成功次数（GPRS-&gt;TD-SCDMA）</t>
  </si>
  <si>
    <t>SUCCRELOCINCINTERSYSPSPERCELL</t>
  </si>
  <si>
    <t>【说明】：分组域系统间小区间切换入RNC成功次数（GPRS-&gt;TD-SCDMA）【单位】：次</t>
  </si>
  <si>
    <t>IRATHO.SuccRelocIncInterSysPsPerCell</t>
  </si>
  <si>
    <t>电路域系统间切换入RNC的成功时长（GSM-&gt;TD-SCDMA)</t>
  </si>
  <si>
    <t>SUCCRELOCINCTIMEMEANCS</t>
  </si>
  <si>
    <t>【说明】：电路域系统间切换入RNC的成功时长（GSM-&gt;TD-SCDMA)【单位】：毫秒</t>
  </si>
  <si>
    <t>IRATHO.SuccRelocIncTimeMeanCs</t>
  </si>
  <si>
    <t>分组域系统间切换入RNC的成功时长（GPRS-&gt;TD-SCDMA)</t>
  </si>
  <si>
    <t>SUCCRELOCINCTIMEMEANPS</t>
  </si>
  <si>
    <t>【说明】：分组域系统间切换入RNC的成功时长（GPRS-&gt;TD-SCDMA)【单位】：毫秒</t>
  </si>
  <si>
    <t>IRATHO.SuccRelocIncTimeMeanPs</t>
  </si>
  <si>
    <t>尝试建立HSDPA分组RAB数</t>
  </si>
  <si>
    <t>HSDPA_ATTRABESTAB</t>
  </si>
  <si>
    <t>【说明】：尝试建立HSDPA分组RAB数【单位】：个</t>
  </si>
  <si>
    <t>HSDPA.AttRabEstab</t>
  </si>
  <si>
    <t>成功建立HSDPA分组RAB数</t>
  </si>
  <si>
    <t>HSDPA_SUCCRABESTAB</t>
  </si>
  <si>
    <t>【说明】：成功建立HSDPA分组RAB数【单位】：个</t>
  </si>
  <si>
    <t>HSDPA.SuccRabEstab</t>
  </si>
  <si>
    <t>HSDPA MAC-d建立尝试个数</t>
  </si>
  <si>
    <t>ATTMACDESTAB</t>
  </si>
  <si>
    <t>【说明】：HSDPA MAC-d建立尝试个数【单位】：个</t>
  </si>
  <si>
    <t>HSDPA.AttMacdEstab</t>
  </si>
  <si>
    <t>HSDPA MAC-d建立成功个数</t>
  </si>
  <si>
    <t>SUCCMACDESTAB</t>
  </si>
  <si>
    <t>【说明】：HSDPA MAC-d建立成功个数【单位】：个</t>
  </si>
  <si>
    <t>HSDPA.SuccMacdEstab</t>
  </si>
  <si>
    <t>HSDPA MAC-d建立失败个数</t>
  </si>
  <si>
    <t>FAILMACDESTAB</t>
  </si>
  <si>
    <t>【说明】：HSDPA MAC-d建立失败个数【单位】：个</t>
  </si>
  <si>
    <t>HSDPA.FailMacdEstab</t>
  </si>
  <si>
    <t>分原因的HSDPA MAC-d建立失败个数</t>
  </si>
  <si>
    <t>FAILMACDESTAB_CAUSE</t>
  </si>
  <si>
    <t>【说明】：分原因的HSDPA MAC-d建立失败个数【单位】：个</t>
  </si>
  <si>
    <t>HSDPA.FailMacdEstab.Cause</t>
  </si>
  <si>
    <t>HSDPA RB建立尝试个数</t>
  </si>
  <si>
    <t>ATTRBESTAB</t>
  </si>
  <si>
    <t>【说明】：HSDPA RB建立尝试个数【单位】：个</t>
  </si>
  <si>
    <t>HSDPA.AttRbEstab</t>
  </si>
  <si>
    <t>HSDPA RB建立成功个数</t>
  </si>
  <si>
    <t>SUCCRBESTAB</t>
  </si>
  <si>
    <t>【说明】：HSDPA RB建立成功个数【单位】：个</t>
  </si>
  <si>
    <t>HSDPA.SuccRbEstab</t>
  </si>
  <si>
    <t>HSDPA RB建立失败个数</t>
  </si>
  <si>
    <t>FAILRBESTAB</t>
  </si>
  <si>
    <t>【说明】：HSDPA RB建立失败个数【单位】：个</t>
  </si>
  <si>
    <t>HSDPA.FailRbEstab</t>
  </si>
  <si>
    <t>分原因的HSDPA RB建立失败个数</t>
  </si>
  <si>
    <t>FAILRBESTAB_CAUSE</t>
  </si>
  <si>
    <t>【说明】：分原因的HSDPA RB建立失败个数【单位】：个</t>
  </si>
  <si>
    <t>HSDPA.FailRbEstab.Cause</t>
  </si>
  <si>
    <t>RNC请求释放分组域HSDPA RAB数</t>
  </si>
  <si>
    <t>HSDPA_RABRELBYRNC</t>
  </si>
  <si>
    <t>【说明】：RNC请求释放分组域HSDPA RAB数【单位】：个</t>
  </si>
  <si>
    <t>HSDPA.RabRelByRnc</t>
  </si>
  <si>
    <t>分原因的RNC请求释放分组域HSDPA RAB数</t>
  </si>
  <si>
    <t>HSDPA_RABRELBYRNC_CAUSE</t>
  </si>
  <si>
    <t>【说明】：分原因的RNC请求释放分组域HSDPA RAB数【单位】：个</t>
  </si>
  <si>
    <t>HSDPA.RabRelByRnc.Cause</t>
  </si>
  <si>
    <t>RNC释放的分组域HSDPA RAB数</t>
  </si>
  <si>
    <t>HSDPA_RABREL</t>
  </si>
  <si>
    <t>【说明】：RNC释放的分组域HSDPA RAB数【单位】：个</t>
  </si>
  <si>
    <t>HSDPA.RabRel</t>
  </si>
  <si>
    <t>由于用户未激活原因RNC发起释放HS-DSCH个数</t>
  </si>
  <si>
    <t>SUCCHSDSCHRELEASEUSERINACT</t>
  </si>
  <si>
    <t>【说明】：由于用户未激活原因RNC发起释放HS-DSCH个数【单位】：个</t>
  </si>
  <si>
    <t>HSDPA.SuccHsdschReleaseUserInact</t>
  </si>
  <si>
    <t>CN发起正常释放HS-DSCH个数</t>
  </si>
  <si>
    <t>SUCCCNINITHSDSCHRELEASE</t>
  </si>
  <si>
    <t>【说明】：CN发起正常释放HS-DSCH个数【单位】：个</t>
  </si>
  <si>
    <t>HSDPA.SuccCnInitHsdschRelease</t>
  </si>
  <si>
    <t>HS-DSCH异常释放个数</t>
  </si>
  <si>
    <t>FAILHSDSCHRELEASE</t>
  </si>
  <si>
    <t>【说明】：HS-DSCH异常释放个数【单位】：个</t>
  </si>
  <si>
    <t>HSDPA.failHsdschRelease</t>
  </si>
  <si>
    <t>小区内FACH到HS-DSCH的信道转换尝试次数</t>
  </si>
  <si>
    <t>ATTFACHTOHSINTRACELL</t>
  </si>
  <si>
    <t>【说明】：小区内FACH到HS-DSCH的信道转换尝试次数【单位】：次</t>
  </si>
  <si>
    <t>HSDPA.AttFachToHsIntraCell</t>
  </si>
  <si>
    <t>小区内FACH到HS-DSCH的信道转换成功次数</t>
  </si>
  <si>
    <t>SUCCFACHTOHSINTRACELL</t>
  </si>
  <si>
    <t>【说明】：小区内FACH到HS-DSCH的信道转换成功次数【单位】：次</t>
  </si>
  <si>
    <t>HSDPA.SuccFachToHsIntraCell</t>
  </si>
  <si>
    <t>小区内DCH到HS-DSCH的信道转换尝试次数</t>
  </si>
  <si>
    <t>ATTDCHTOHSINTRACELL</t>
  </si>
  <si>
    <t>【说明】：小区内DCH到HS-DSCH的信道转换尝试次数【单位】：次</t>
  </si>
  <si>
    <t>HSDPA.AttDchToHsIntraCell</t>
  </si>
  <si>
    <t>小区内DCH到HS-DSCH的信道转换成功次数</t>
  </si>
  <si>
    <t>SUCCDCHTOHSINTRACELL</t>
  </si>
  <si>
    <t>【说明】：小区内DCH到HS-DSCH的信道转换成功次数【单位】：次</t>
  </si>
  <si>
    <t>HSDPA.SuccDchToHsIntraCell</t>
  </si>
  <si>
    <t>小区内HS-DSCH到FACH的信道转换尝试次数</t>
  </si>
  <si>
    <t>ATTHSTOFACHINTRACELL</t>
  </si>
  <si>
    <t>【说明】：小区内HS-DSCH到FACH的信道转换尝试次数【单位】：次</t>
  </si>
  <si>
    <t>HSDPA.AttHsToFachIntraCell</t>
  </si>
  <si>
    <t>小区内HS-DSCH到FACH的信道转换成功次数</t>
  </si>
  <si>
    <t>SUCCHSTOFACHINTRACELL</t>
  </si>
  <si>
    <t>【说明】：小区内HS-DSCH到FACH的信道转换成功次数【单位】：次</t>
  </si>
  <si>
    <t>HSDPA.SuccHsToFachIntraCell</t>
  </si>
  <si>
    <t>小区内HS-DSCH到DCH的信道转换尝试次数</t>
  </si>
  <si>
    <t>ATTHSTODCHINTRACELL</t>
  </si>
  <si>
    <t>【说明】：小区内HS-DSCH到DCH的信道转换尝试次数【单位】：次</t>
  </si>
  <si>
    <t>HSDPA.AttHsToDchIntraCell</t>
  </si>
  <si>
    <t>小区内HS-DSCH到DCH的信道转换成功次数</t>
  </si>
  <si>
    <t>SUCCHSTODCHINTRACELL</t>
  </si>
  <si>
    <t>【说明】：小区内HS-DSCH到DCH的信道转换成功次数【单位】：次</t>
  </si>
  <si>
    <t>HSDPA.SuccHsToDchIntraCell</t>
  </si>
  <si>
    <t>小区内HS-DSCH到PCH的信道转换尝试次数</t>
  </si>
  <si>
    <t>ATTHSTOPCHINTRACELL</t>
  </si>
  <si>
    <t>【说明】：小区内HS-DSCH到PCH的信道转换尝试次数【单位】：次</t>
  </si>
  <si>
    <t>HSDPA.AttHsToPchIntraCell</t>
  </si>
  <si>
    <t>小区内HS-DSCH到PCH的信道转换成功次数</t>
  </si>
  <si>
    <t>SUCCHSTOPCHINTRACELL</t>
  </si>
  <si>
    <t>【说明】：小区内HS-DSCH到PCH的信道转换成功次数【单位】：次</t>
  </si>
  <si>
    <t>HSDPA.SuccHsToPchIntraCell</t>
  </si>
  <si>
    <t>小区间DCH到HS-DSCH的信道转换尝试次数</t>
  </si>
  <si>
    <t>ATTDCHTOHSINTERCELL</t>
  </si>
  <si>
    <t>【说明】：小区间DCH到HS-DSCH的信道转换尝试次数【单位】：次</t>
  </si>
  <si>
    <t>HSDPA.AttDchToHsInterCell</t>
  </si>
  <si>
    <t>小区间DCH到HS-DSCH的信道转换成功次数</t>
  </si>
  <si>
    <t>SUCCDCHTOHSINTERCELL</t>
  </si>
  <si>
    <t>【说明】：小区间DCH到HS-DSCH的信道转换成功次数【单位】：次</t>
  </si>
  <si>
    <t>HSDPA.SuccDchToHsInterCell</t>
  </si>
  <si>
    <t>小区间HS-DSCH到DCH的信道转换尝试次数</t>
  </si>
  <si>
    <t>ATTHSTODCHINTERCELL</t>
  </si>
  <si>
    <t>【说明】：小区间HS-DSCH到DCH的信道转换尝试次数【单位】：次</t>
  </si>
  <si>
    <t>HSDPA.AttHsToDchInterCell</t>
  </si>
  <si>
    <t>小区间HS-DSCH到DCH的信道转换成功次数</t>
  </si>
  <si>
    <t>SUCCHSTODCHINTERCELL</t>
  </si>
  <si>
    <t>【说明】：小区间HS-DSCH到DCH的信道转换成功次数【单位】：次</t>
  </si>
  <si>
    <t>HSDPA.SuccHsToDchInterCell</t>
  </si>
  <si>
    <t>HS-DSCH服务小区之间更改入尝试次数</t>
  </si>
  <si>
    <t>HSDPA_ATTININTERHSCC</t>
  </si>
  <si>
    <t>【说明】：HS-DSCH服务小区之间更改入尝试次数【单位】：次</t>
  </si>
  <si>
    <t>HSDPA.AttInInterHsCellChange</t>
  </si>
  <si>
    <t>HS-DSCH服务小区之间更改入成功次数</t>
  </si>
  <si>
    <t>HSDPA_SUCCININTERHSCC</t>
  </si>
  <si>
    <t>【说明】：HS-DSCH服务小区之间更改入成功次数【单位】：次</t>
  </si>
  <si>
    <t>HSDPA.SuccInInterHsCellChange</t>
  </si>
  <si>
    <t>HS-DSCH服务小区之间更改入失败次数</t>
  </si>
  <si>
    <t>HSDPA_FAILININTERHSCC</t>
  </si>
  <si>
    <t>【说明】：HS-DSCH服务小区之间更改入失败次数【单位】：次</t>
  </si>
  <si>
    <t>HSDPA.FailInInterHsCellChange</t>
  </si>
  <si>
    <t>分原因的HS-DSCH服务小区之间更改入失败次数</t>
  </si>
  <si>
    <t>HSDPA_FAILININTERHSCC_CAUSE</t>
  </si>
  <si>
    <t>【说明】：分原因的HS-DSCH服务小区之间更改入失败次数【单位】：次</t>
  </si>
  <si>
    <t>HSDPA.FailInInterHsCellChange.Cause</t>
  </si>
  <si>
    <t>HS-DSCH服务小区之间更改出尝试次数</t>
  </si>
  <si>
    <t>HSDPA_ATTOUTINTERHSCC</t>
  </si>
  <si>
    <t>【说明】：HS-DSCH服务小区之间更改出尝试次数【单位】：次</t>
  </si>
  <si>
    <t>HSDPA.AttOutInterHsCellChange</t>
  </si>
  <si>
    <t>HS-DSCH服务小区之间更改出成功次数</t>
  </si>
  <si>
    <t>HSDPA_SUCCOUTINTERHSCC</t>
  </si>
  <si>
    <t>【说明】：HS-DSCH服务小区之间更改出成功次数【单位】：次</t>
  </si>
  <si>
    <t>HSDPA.SuccOutInterHsCellChange</t>
  </si>
  <si>
    <t>HS-DSCH服务小区之间更改出失败次数</t>
  </si>
  <si>
    <t>HSDPA_FAILOUTINTERHSCC</t>
  </si>
  <si>
    <t>【说明】：HS-DSCH服务小区之间更改出失败次数【单位】：次</t>
  </si>
  <si>
    <t>HSDPA.FailOutInterHsCellChange</t>
  </si>
  <si>
    <t>分原因的HS-DSCH服务小区之间更改出失败次数</t>
  </si>
  <si>
    <t>HSDPA_FAILOUTINTERHSCC_CAUSE</t>
  </si>
  <si>
    <t>【说明】：分原因的HS-DSCH服务小区之间更改出失败次数【单位】：次</t>
  </si>
  <si>
    <t>HSDPA.FailOutInterHsCellChange.Cause</t>
  </si>
  <si>
    <t>确认的MAC-hs包字节数</t>
  </si>
  <si>
    <t>NBRACKDMACHSOCTS</t>
  </si>
  <si>
    <t>【说明】：确认的MAC-hs包字节数【单位】：KByte</t>
  </si>
  <si>
    <t>HSDPA.NbrAckdMacHsOcts</t>
  </si>
  <si>
    <t>在缓存中具有用户数据的TTI</t>
  </si>
  <si>
    <t>NONEMPTYBUFFERTTI</t>
  </si>
  <si>
    <t>【说明】：在缓存中具有用户数据的TTI【单位】：个</t>
  </si>
  <si>
    <t>HSDPA.NonEmptyBufferTTI</t>
  </si>
  <si>
    <t>每个TTI在缓存中具有数据的平均用户数</t>
  </si>
  <si>
    <t>NONEMPTYBUFFERUSER</t>
  </si>
  <si>
    <t>【说明】：每个TTI在缓存中具有数据的平均用户数【单位】：个</t>
  </si>
  <si>
    <t>HSDPA.NonEmptyBufferUser</t>
  </si>
  <si>
    <t>MAC-hs层成功传输的PDU个数(不包括重传)</t>
  </si>
  <si>
    <t>NBRSUCCMACPDUNONRESENT</t>
  </si>
  <si>
    <t>【说明】：MAC-hs层成功传输的PDU个数(不包括重传)【单位】：个</t>
  </si>
  <si>
    <t>HSDPA.NbrSuccMacPduNonResent</t>
  </si>
  <si>
    <t>MAC-hs层传输的PDU个数（不包括重传）</t>
  </si>
  <si>
    <t>NBRMACPDUNONRESENT</t>
  </si>
  <si>
    <t>【说明】：MAC-hs层传输的PDU个数（不包括重传）【单位】：个</t>
  </si>
  <si>
    <t>HSDPA.NbrMacPduNonResent</t>
  </si>
  <si>
    <t>MAC-hs层成功传输的PDU个数</t>
  </si>
  <si>
    <t>NBRSUCCMACPDU</t>
  </si>
  <si>
    <t>【说明】：MAC-hs层成功传输的PDU个数【单位】：个</t>
  </si>
  <si>
    <t>HSDPA.NbrSuccMacPdu</t>
  </si>
  <si>
    <t>MAC-hs层传输的PDU个数</t>
  </si>
  <si>
    <t>NBRMACPDU</t>
  </si>
  <si>
    <t>【说明】：MAC-hs层传输的PDU个数【单位】：个</t>
  </si>
  <si>
    <t>HSDPA.NbrMacPdu</t>
  </si>
  <si>
    <t>MBMS业务RLC层下行数据量</t>
  </si>
  <si>
    <t>RLCOCTS</t>
  </si>
  <si>
    <t>【说明】：MBMS业务RLC层下行数据量【单位】：KByte</t>
  </si>
  <si>
    <t>MBMS.RlcOcts</t>
  </si>
  <si>
    <t>PTM最大数量</t>
  </si>
  <si>
    <t>MAXNBRPTM</t>
  </si>
  <si>
    <t>【说明】：PTM最大数量【单位】：个</t>
  </si>
  <si>
    <t>MBMS.MaxNbrPtm</t>
  </si>
  <si>
    <t>PTM平均数量</t>
  </si>
  <si>
    <t>MEANNBRPTM</t>
  </si>
  <si>
    <t>【说明】：PTM平均数量【单位】：个</t>
  </si>
  <si>
    <t>MBMS.MeanNbrPtm</t>
  </si>
  <si>
    <t>PTM RB建立请求次数</t>
  </si>
  <si>
    <t>ATTRBPTMESTAB</t>
  </si>
  <si>
    <t>【说明】：PTM RB建立请求次数【单位】：次</t>
  </si>
  <si>
    <t>MBMS.AttRbPtmEstab</t>
  </si>
  <si>
    <t>PTM RB建立成功次数</t>
  </si>
  <si>
    <t>SUCCRBPTMESTAB</t>
  </si>
  <si>
    <t>【说明】：PTM RB建立成功次数【单位】：次</t>
  </si>
  <si>
    <t>MBMS.SuccRbPtmEstab</t>
  </si>
  <si>
    <t>HSUPA分组域RAB建立尝试个数</t>
  </si>
  <si>
    <t>HSUPA_ATTRABESTAB</t>
  </si>
  <si>
    <t>【说明】：HSUPA分组域RAB建立尝试个数【单位】：个</t>
  </si>
  <si>
    <t>HSUPA.AttRabEstab</t>
  </si>
  <si>
    <t>HSUPA分组域会话类RAB建立尝试个数</t>
  </si>
  <si>
    <t>ATTRABESTAB_CONV</t>
  </si>
  <si>
    <t>【说明】：HSUPA分组域会话类RAB建立尝试个数【单位】：个</t>
  </si>
  <si>
    <t>HSUPA.AttRabEstab.Conv</t>
  </si>
  <si>
    <t>HSUPA分组域流类RAB建立尝试个数</t>
  </si>
  <si>
    <t>ATTRABESTAB_STRM</t>
  </si>
  <si>
    <t>【说明】：HSUPA分组域流类RAB建立尝试个数【单位】：个</t>
  </si>
  <si>
    <t>HSUPA.AttRabEstab.Strm</t>
  </si>
  <si>
    <t>HSUPA分组域交互类RAB建立尝试个数</t>
  </si>
  <si>
    <t>ATTRABESTAB_INTACT</t>
  </si>
  <si>
    <t>【说明】：HSUPA分组域交互类RAB建立尝试个数【单位】：个</t>
  </si>
  <si>
    <t>HSUPA.AttRabEstab.Intact</t>
  </si>
  <si>
    <t>HSUPA分组域背景类RAB建立尝试个数</t>
  </si>
  <si>
    <t>ATTRABESTAB_BGRD</t>
  </si>
  <si>
    <t>【说明】：HSUPA分组域背景类RAB建立尝试个数【单位】：个</t>
  </si>
  <si>
    <t>HSUPA.AttRabEstab.Bgrd</t>
  </si>
  <si>
    <t>HSUPA分组域RAB建立成功个数</t>
  </si>
  <si>
    <t>HSUPA_SUCCRABESTAB</t>
  </si>
  <si>
    <t>【说明】：HSUPA分组域RAB建立成功个数【单位】：个</t>
  </si>
  <si>
    <t>HSUPA.SuccRabEstab</t>
  </si>
  <si>
    <t>HSUPA分组域会话类RAB建立成功个数</t>
  </si>
  <si>
    <t>SUCCRABESTAB_CONV</t>
  </si>
  <si>
    <t>【说明】：HSUPA分组域会话类RAB建立成功个数【单位】：个</t>
  </si>
  <si>
    <t>HSUPA.SuccRabEstab.Conv</t>
  </si>
  <si>
    <t>HSUPA分组域流类RAB建立成功个数</t>
  </si>
  <si>
    <t>SUCCRABESTAB_STRM</t>
  </si>
  <si>
    <t>【说明】：HSUPA分组域流类RAB建立成功个数【单位】：个</t>
  </si>
  <si>
    <t>HSUPA.SuccRabEstab.Strm</t>
  </si>
  <si>
    <t>HSUPA分组域交互类RAB建立成功个数</t>
  </si>
  <si>
    <t>SUCCRABESTAB_INTACT</t>
  </si>
  <si>
    <t>【说明】：HSUPA分组域交互类RAB建立成功个数【单位】：个</t>
  </si>
  <si>
    <t>HSUPA.SuccRabEstab.Intact</t>
  </si>
  <si>
    <t>HSUPA分组域背景类RAB建立成功个数</t>
  </si>
  <si>
    <t>SUCCRABESTAB_BGRD</t>
  </si>
  <si>
    <t>【说明】：HSUPA分组域背景类RAB建立成功个数【单位】：个</t>
  </si>
  <si>
    <t>HSUPA.SuccRabEstab.Bgrd</t>
  </si>
  <si>
    <t>HSUPA MAC-d建立尝试个数</t>
  </si>
  <si>
    <t>ATTMACDSETUP</t>
  </si>
  <si>
    <t>【说明】：HSUPA MAC-d建立尝试个数【单位】：个</t>
  </si>
  <si>
    <t>HSUPA.AttMacdSetup</t>
  </si>
  <si>
    <t>HSUPA MAC-d建立成功个数</t>
  </si>
  <si>
    <t>SUCCMACDSETUP</t>
  </si>
  <si>
    <t>【说明】：HSUPA MAC-d建立成功个数【单位】：个</t>
  </si>
  <si>
    <t>HSUPA.SuccMacdSetup</t>
  </si>
  <si>
    <t>HSUPA MAC-d建立失败个数</t>
  </si>
  <si>
    <t>FAILMACDSETUP</t>
  </si>
  <si>
    <t>【说明】：HSUPA MAC-d建立失败个数【单位】：个</t>
  </si>
  <si>
    <t>HSUPA.FailMacdSetup</t>
  </si>
  <si>
    <t>分原因的HSUPA MAC-d建立失败个数</t>
  </si>
  <si>
    <t>FAILMACDSETUP_CAUSE</t>
  </si>
  <si>
    <t>【说明】：分原因的HSUPA MAC-d建立失败个数【单位】：个</t>
  </si>
  <si>
    <t>HSUPA.FailMacdSetup.Cause</t>
  </si>
  <si>
    <t>HSUPA RB建立尝试个数</t>
  </si>
  <si>
    <t>ATTRBSETUP</t>
  </si>
  <si>
    <t>【说明】：HSUPA RB建立尝试个数【单位】：个</t>
  </si>
  <si>
    <t>HSUPA.AttRbSetup</t>
  </si>
  <si>
    <t>HSUPA RB建立成功个数</t>
  </si>
  <si>
    <t>SUCCRBSETUP</t>
  </si>
  <si>
    <t>【说明】：HSUPA RB建立成功个数【单位】：个</t>
  </si>
  <si>
    <t>HSUPA.SuccRbSetup</t>
  </si>
  <si>
    <t>HSUPA RB建立失败个数</t>
  </si>
  <si>
    <t>FAILRBSETUP</t>
  </si>
  <si>
    <t>【说明】：HSUPA RB建立失败个数【单位】：个</t>
  </si>
  <si>
    <t>HSUPA.FailRbSetup</t>
  </si>
  <si>
    <t>分原因的HSUPA RB建立失败个数</t>
  </si>
  <si>
    <t>FAILRBSETUP_CAUSE</t>
  </si>
  <si>
    <t>【说明】：分原因的HSUPA RB建立失败个数【单位】：个</t>
  </si>
  <si>
    <t>HSUPA.FailRbSetup.Cause</t>
  </si>
  <si>
    <t>RNC请求释放分组域HSUPA RAB数</t>
  </si>
  <si>
    <t>HSUPA_RABRELBYRNC</t>
  </si>
  <si>
    <t>【说明】：RNC请求释放分组域HSUPA RAB数【单位】：个</t>
  </si>
  <si>
    <t>HSUPA.RabRelByRnc</t>
  </si>
  <si>
    <t>分原因的RNC请求释放的分组域HSUPA RAB数</t>
  </si>
  <si>
    <t>HSUPA_RABRELBYRNC_CAUSE</t>
  </si>
  <si>
    <t>【说明】：分原因的RNC请求释放的分组域HSUPA RAB数【单位】：个</t>
  </si>
  <si>
    <t>HSUPA.RabRelByRnc.Cause</t>
  </si>
  <si>
    <t>RNC释放的分组域HSUPA RAB数</t>
  </si>
  <si>
    <t>HSUPA_RABREL</t>
  </si>
  <si>
    <t>【说明】：RNC释放的分组域HSUPA RAB数【单位】：个</t>
  </si>
  <si>
    <t>HSUPA.RabRel</t>
  </si>
  <si>
    <t>由于用户未激活原因RNC发起释放E-DCH数</t>
  </si>
  <si>
    <t>SUCCEDCHRELEASEUSERINACT</t>
  </si>
  <si>
    <t>【说明】：由于用户未激活原因RNC发起释放E-DCH数【单位】：个</t>
  </si>
  <si>
    <t>HSUPA.SuccEdchReleaseUserInact</t>
  </si>
  <si>
    <t>CN发起正常释放E-DCH次数</t>
  </si>
  <si>
    <t>SUCCCNINITEDCHRELEASE</t>
  </si>
  <si>
    <t>【说明】：CN发起正常释放E-DCH次数【单位】：次</t>
  </si>
  <si>
    <t>HSUPA.SuccCnInitEdchRelease</t>
  </si>
  <si>
    <t>E-DCH异常释放次数</t>
  </si>
  <si>
    <t>ABNORMALEDCHRELEASE</t>
  </si>
  <si>
    <t>【说明】：E-DCH异常释放次数【单位】：次</t>
  </si>
  <si>
    <t>HSUPA.AbnormalEdchRelease</t>
  </si>
  <si>
    <t>E-DCH服务小区之间更改的入尝试次数</t>
  </si>
  <si>
    <t>HSUPA_ATTININTERHSCC</t>
  </si>
  <si>
    <t>【说明】：E-DCH服务小区之间更改的入尝试次数【单位】：次</t>
  </si>
  <si>
    <t>HSUPA.AttInInterHsCellChange</t>
  </si>
  <si>
    <t>E-DCH服务小区之间更改的入成功次数</t>
  </si>
  <si>
    <t>HSUPA_SUCCININTERHSCC</t>
  </si>
  <si>
    <t>【说明】：E-DCH服务小区之间更改的入成功次数【单位】：次</t>
  </si>
  <si>
    <t>HSUPA.SuccInInterHsCellChange</t>
  </si>
  <si>
    <t>E-DCH服务小区之间更改的入失败次数</t>
  </si>
  <si>
    <t>HSUPA_FAILININTERHSCC</t>
  </si>
  <si>
    <t>【说明】：E-DCH服务小区之间更改的入失败次数【单位】：次</t>
  </si>
  <si>
    <t>HSUPA.FailInInterHsCellChange</t>
  </si>
  <si>
    <t>分原因的E-DCH服务小区之间更改的入失败次数</t>
  </si>
  <si>
    <t>HSUPA_FAILININTERHSCC_CAUSE</t>
  </si>
  <si>
    <t>【说明】：分原因的E-DCH服务小区之间更改的入失败次数【单位】：次</t>
  </si>
  <si>
    <t>HSUPA.FailInInterHsCellChange.Cause</t>
  </si>
  <si>
    <t>E-DCH服务小区之间更改的出尝试次数</t>
  </si>
  <si>
    <t>HSUPA_ATTOUTINTERHSCC</t>
  </si>
  <si>
    <t>【说明】：E-DCH服务小区之间更改的出尝试次数【单位】：次</t>
  </si>
  <si>
    <t>HSUPA.AttOutInterHsCellChange</t>
  </si>
  <si>
    <t>E-DCH服务小区之间更改的出成功次数</t>
  </si>
  <si>
    <t>HSUPA_SUCCOUTINTERHSCC</t>
  </si>
  <si>
    <t>【说明】：E-DCH服务小区之间更改的出成功次数【单位】：次</t>
  </si>
  <si>
    <t>HSUPA.SuccOutInterHsCellChange</t>
  </si>
  <si>
    <t>E-DCH服务小区之间更改的出失败次数</t>
  </si>
  <si>
    <t>HSUPA_FAILOUTINTERHSCC</t>
  </si>
  <si>
    <t>【说明】：E-DCH服务小区之间更改的出失败次数【单位】：次</t>
  </si>
  <si>
    <t>HSUPA.FailOutInterHsCellChange</t>
  </si>
  <si>
    <t>分原因的E-DCH服务小区之间更改的出失败次数</t>
  </si>
  <si>
    <t>HSUPA_FAILOUTINTERHSCC_CAUSE</t>
  </si>
  <si>
    <t>【说明】：分原因的E-DCH服务小区之间更改的出失败次数【单位】：次</t>
  </si>
  <si>
    <t>HSUPA.FailOutInterHsCellChange.Cause</t>
  </si>
  <si>
    <t>小区内E-DCH到DCH信道转换尝试次数</t>
  </si>
  <si>
    <t>ATTEDCHTODCHINTRACELL</t>
  </si>
  <si>
    <t>【说明】：小区内E-DCH到DCH信道转换尝试次数【单位】：个</t>
  </si>
  <si>
    <t>HSUPA.AttEdchToDchIntraCell</t>
  </si>
  <si>
    <t>小区内E-DCH到DCH信道转换成功次数</t>
  </si>
  <si>
    <t>SUCCEDCHTODCHINTRACELL</t>
  </si>
  <si>
    <t>【说明】：小区内E-DCH到DCH信道转换成功次数【单位】：个</t>
  </si>
  <si>
    <t>HSUPA.SuccEdchToDchIntraCell</t>
  </si>
  <si>
    <t>小区内E-DCH到RACH信道转换尝试次数</t>
  </si>
  <si>
    <t>ATTEDCHTORACHINTRACELL</t>
  </si>
  <si>
    <t>【说明】：小区内E-DCH到RACH信道转换尝试次数【单位】：个</t>
  </si>
  <si>
    <t>HSUPA.AttEdchToRachIntraCell</t>
  </si>
  <si>
    <t>小区内E-DCH到RACH信道转换成功次数</t>
  </si>
  <si>
    <t>SUCCEDCHTORACHINTRACELL</t>
  </si>
  <si>
    <t>【说明】：小区内E-DCH到RACH信道转换成功次数【单位】：个</t>
  </si>
  <si>
    <t>HSUPA.SuccEdchToRachIntraCell</t>
  </si>
  <si>
    <t>小区内DCH到E-DCH信道转换尝试次数</t>
  </si>
  <si>
    <t>ATTDCHTOEDCHINTRACELL</t>
  </si>
  <si>
    <t>【说明】：小区内DCH到E-DCH信道转换尝试次数【单位】：次</t>
  </si>
  <si>
    <t>HSUPA.AttDchToEdchIntraCell</t>
  </si>
  <si>
    <t>小区内DCH到E-DCH信道转换成功次数</t>
  </si>
  <si>
    <t>SUCCDCHTOEDCHINTRACELL</t>
  </si>
  <si>
    <t>【说明】：小区内DCH到E-DCH信道转换成功次数【单位】：次</t>
  </si>
  <si>
    <t>HSUPA.SuccDchToEdchIntraCell</t>
  </si>
  <si>
    <t>小区内RACH到E-DCH信道转换尝试次数</t>
  </si>
  <si>
    <t>ATTRACHTOEDCHINTRACELL</t>
  </si>
  <si>
    <t>【说明】：小区内RACH到E-DCH信道转换尝试次数【单位】：次</t>
  </si>
  <si>
    <t>HSUPA.AttRachToEdchIntraCell</t>
  </si>
  <si>
    <t>小区内RACH 到E-DCH信道转换成功次数</t>
  </si>
  <si>
    <t>SUCCRACHTOEDCHINTRACELL</t>
  </si>
  <si>
    <t>【说明】：小区内RACH 到E-DCH信道转换成功次数【单位】：次</t>
  </si>
  <si>
    <t>HSUPA.SuccRachToEdchIntraCell</t>
  </si>
  <si>
    <t>小区间E-DCH到DCH信道转换尝试次数</t>
  </si>
  <si>
    <t>ATTEDCHTODCHINTERCELL</t>
  </si>
  <si>
    <t>【说明】：小区间E-DCH到DCH信道转换尝试次数【单位】：次</t>
  </si>
  <si>
    <t>HSUPA.AttEdchToDchInterCell</t>
  </si>
  <si>
    <t>小区间E-DCH到DCH信道转换成功次数</t>
  </si>
  <si>
    <t>SUCCEDCHTODCHINTERCELL</t>
  </si>
  <si>
    <t>【说明】：小区间E-DCH到DCH信道转换成功次数【单位】：次</t>
  </si>
  <si>
    <t>HSUPA.SuccEdchToDchInterCell</t>
  </si>
  <si>
    <t>小区间DCH到E-DCH信道转换尝试次数</t>
  </si>
  <si>
    <t>ATTDCHTOEDCHINTERCELL</t>
  </si>
  <si>
    <t>【说明】：小区间DCH到E-DCH信道转换尝试次数【单位】：次</t>
  </si>
  <si>
    <t>HSUPA.AttDchToEdchInterCell</t>
  </si>
  <si>
    <t>小区间DCH到E-DCH信道转换成功次数</t>
  </si>
  <si>
    <t>SUCCDCHTOEDCHINTERCELL</t>
  </si>
  <si>
    <t>【说明】：小区间DCH到E-DCH信道转换成功次数【单位】：次</t>
  </si>
  <si>
    <t>HSUPA.SuccDchToEdchInterCell</t>
  </si>
  <si>
    <t>E-DCH RNC间硬切换入尝试次数</t>
  </si>
  <si>
    <t>ATTINCHHOINTERRNC</t>
  </si>
  <si>
    <t>【说明】：E-DCH RNC间硬切换入尝试次数【单位】：次</t>
  </si>
  <si>
    <t>HSUPA.AttIncHhoInterRnc</t>
  </si>
  <si>
    <t xml:space="preserve">E-DCH RNC间硬切换入成功次数 </t>
  </si>
  <si>
    <t>SUCCINCHHOINTERRNC</t>
  </si>
  <si>
    <t>【说明】：E-DCH RNC间硬切换入成功次数 【单位】：次</t>
  </si>
  <si>
    <t>HSUPA.SuccIncHhoInterRnc</t>
  </si>
  <si>
    <t>HSUPA到2G(GPRS)系统间切换尝试次数</t>
  </si>
  <si>
    <t>ATTHSUPATOGPRS</t>
  </si>
  <si>
    <t>【说明】：HSUPA到2G(GPRS)系统间切换尝试次数【单位】：次</t>
  </si>
  <si>
    <t>HSUPA.AttHsupaToGprs</t>
  </si>
  <si>
    <t>HSUPA到2G(GPRS)系统间切换成功次数</t>
  </si>
  <si>
    <t>SUCCHSUPATOGPRS</t>
  </si>
  <si>
    <t>【说明】：HSUPA到2G(GPRS)系统间切换成功次数【单位】：次</t>
  </si>
  <si>
    <t>HSUPA.SuccHsupaToGprs</t>
  </si>
  <si>
    <t>确认的MAC-e包字节数</t>
  </si>
  <si>
    <t>NBRACKDMACEOCTS</t>
  </si>
  <si>
    <t>【说明】：确认的MAC-e包字节数【单位】：KByte</t>
  </si>
  <si>
    <t>HSUPA.NbrAckdMaceOcts</t>
  </si>
  <si>
    <t>接收到的MAC-e层PDU个数</t>
  </si>
  <si>
    <t>NBRMACEPDU</t>
  </si>
  <si>
    <t>【说明】：接收到的MAC-e层PDU个数【单位】：个</t>
  </si>
  <si>
    <t>HSUPA.NbrMacePdu</t>
  </si>
  <si>
    <t>接收到经过确认的 MAC-e 层PDU个数</t>
  </si>
  <si>
    <t>NBRACKDMACEPDU</t>
  </si>
  <si>
    <t>【说明】：接收到经过确认的 MAC-e 层PDU个数【单位】：个</t>
  </si>
  <si>
    <t>HSUPA.NbrAckdMacePdu</t>
  </si>
  <si>
    <t>DW_FT_RE_ST_UTRANCELL_D</t>
  </si>
  <si>
    <t>DW_FT_RE_ST_PTN_LINK_M</t>
  </si>
  <si>
    <t>统计时间</t>
  </si>
  <si>
    <t>全网链路</t>
  </si>
  <si>
    <t>链路名称（eg：端口A-端口Z）</t>
  </si>
  <si>
    <t>中兴/华为</t>
  </si>
  <si>
    <t>平面</t>
  </si>
  <si>
    <t>PLANE</t>
  </si>
  <si>
    <t>一平面/二平面</t>
  </si>
  <si>
    <t>A网元名称</t>
  </si>
  <si>
    <t>A_NE_NAME</t>
  </si>
  <si>
    <t>A端网元</t>
  </si>
  <si>
    <t>A端口名称</t>
  </si>
  <si>
    <t>A_PORT_NAME</t>
  </si>
  <si>
    <t>A端端口</t>
  </si>
  <si>
    <t>Z网元名称</t>
  </si>
  <si>
    <t>Z_NE_NAME</t>
  </si>
  <si>
    <t>Z端网元</t>
  </si>
  <si>
    <t>Z端口名称</t>
  </si>
  <si>
    <t>Z_PORT_NAME</t>
  </si>
  <si>
    <t>Z端端口</t>
  </si>
  <si>
    <t>带宽(Mbps)</t>
  </si>
  <si>
    <t>BANDWIDTH</t>
  </si>
  <si>
    <t>链路带宽
【单位】：Mbps</t>
  </si>
  <si>
    <t>区域1</t>
  </si>
  <si>
    <t>AREA_1</t>
  </si>
  <si>
    <t>所属区域（属地）</t>
  </si>
  <si>
    <t>区域2</t>
  </si>
  <si>
    <t>AREA_2</t>
  </si>
  <si>
    <t>所属汇聚环/核心环</t>
  </si>
  <si>
    <t>A端口系统名称</t>
  </si>
  <si>
    <t>A_PORT_SYSTEM_NAME</t>
  </si>
  <si>
    <t>A端上级环网</t>
  </si>
  <si>
    <t>A端口网络层次</t>
  </si>
  <si>
    <t>A_PORT_NETWORK_LEVEL</t>
  </si>
  <si>
    <t>接入/汇聚/核心</t>
  </si>
  <si>
    <t>Z端口系统名称</t>
  </si>
  <si>
    <t>Z_PORT_SYSTEM_NAME</t>
  </si>
  <si>
    <t>Z端上级环网</t>
  </si>
  <si>
    <t>Z端口网络层次</t>
  </si>
  <si>
    <t>Z_PORT_NETWORK_LEVEL</t>
  </si>
  <si>
    <t>流量(MB)</t>
  </si>
  <si>
    <t>15分钟比特数求和
【单位】：MB</t>
  </si>
  <si>
    <t>流速均值(Mbps)</t>
  </si>
  <si>
    <t>MEAN_FLOW_RATE</t>
  </si>
  <si>
    <t>值=流量/(15*60*60)</t>
  </si>
  <si>
    <t>流速峰值(Mbps)</t>
  </si>
  <si>
    <t>PEAK_FLOW_RATE</t>
  </si>
  <si>
    <t>15分钟内的最大秒流量对应的流速，即秒级峰值</t>
  </si>
  <si>
    <t>带宽利用率均值(%)</t>
  </si>
  <si>
    <t>MEAN_BANDWIDTH_UTILIZATION</t>
  </si>
  <si>
    <t>值=流速均值/端口带宽</t>
  </si>
  <si>
    <t>带宽利用率峰值(%)</t>
  </si>
  <si>
    <t>PEAK_BANDWIDTH_UTILIZATION</t>
  </si>
  <si>
    <t>值=流速峰值/端口带宽</t>
  </si>
  <si>
    <t>DW_FT_RE_ST_PTN_LINK_H</t>
  </si>
  <si>
    <t>DW_FT_RE_ST_PTN_LINK_D</t>
  </si>
  <si>
    <t>DW_FT_RE_ST_PTN_LINK_W</t>
  </si>
  <si>
    <t>DW_FT_RE_ST_PTN_LINK_15M</t>
  </si>
  <si>
    <t>DW_FT_RE_ST_PTN_LOOP_LINK_M</t>
  </si>
  <si>
    <t>全网系统</t>
  </si>
  <si>
    <t>汇聚环/接入环/接入链</t>
  </si>
  <si>
    <t>网络层次</t>
  </si>
  <si>
    <t>NETWORK_LEVEL</t>
  </si>
  <si>
    <t>接入层/汇聚层</t>
  </si>
  <si>
    <t>出环网元1</t>
  </si>
  <si>
    <t>LOOP_NE_1</t>
  </si>
  <si>
    <t>出环网元1/单链上联汇聚点</t>
  </si>
  <si>
    <t>出环网元2</t>
  </si>
  <si>
    <t>LOOP_NE_2</t>
  </si>
  <si>
    <t>系统带宽(Mbps)</t>
  </si>
  <si>
    <t>SYSTEM_BANDWIDTH</t>
  </si>
  <si>
    <t>环链带宽
【单位】：Mbps</t>
  </si>
  <si>
    <t>所属汇聚环</t>
  </si>
  <si>
    <t>系统类型</t>
  </si>
  <si>
    <t>SYSTEM_TYPE</t>
  </si>
  <si>
    <t>环/链</t>
  </si>
  <si>
    <t>节点数</t>
  </si>
  <si>
    <t>NODE_NUMBER</t>
  </si>
  <si>
    <t>系统上节点数量</t>
  </si>
  <si>
    <t>下挂环个数</t>
  </si>
  <si>
    <t>UNDER_LOOP_NUMBER</t>
  </si>
  <si>
    <t>是否接入LTE基站</t>
  </si>
  <si>
    <t>IS_ACCESS_LTE_SITE</t>
  </si>
  <si>
    <t>汇聚环下挂环网数量；若为接入环链则下挂为0</t>
  </si>
  <si>
    <t>LTE基站接入点数</t>
  </si>
  <si>
    <t>LTE_SITE_ACCESS_POINT_NUM</t>
  </si>
  <si>
    <t>该系统上LTE业务端口数</t>
  </si>
  <si>
    <t>保证带宽(Mbps)</t>
  </si>
  <si>
    <t>GUARANTEED_BANDWIDTH</t>
  </si>
  <si>
    <t>同网管配置带宽CIR
【单位】：Mbps</t>
  </si>
  <si>
    <t>保证带宽利用率均值(%)</t>
  </si>
  <si>
    <t>MEAN_GUARANTEED_BANDWIDTH_UTIL</t>
  </si>
  <si>
    <t>值=流速均值/保证带宽</t>
  </si>
  <si>
    <t>保证带宽利用率峰值(%)</t>
  </si>
  <si>
    <t>PEAK_GUARANTEED_BANDWIDTH_UTIL</t>
  </si>
  <si>
    <t>值=流速峰值/保证带宽</t>
  </si>
  <si>
    <t>DW_FT_RE_ST_PTN_LOOP_LINK_H</t>
  </si>
  <si>
    <t>DW_FT_RE_ST_PTN_LOOP_LINK_D</t>
  </si>
  <si>
    <t>DW_FT_RE_ST_PTN_LOOP_LINK_W</t>
  </si>
  <si>
    <t>DW_FT_RE_ST_PTN_LOOP_LINK_15M</t>
  </si>
  <si>
    <t>DW_FT_RE_ST_PTN_UNI_PORT_M</t>
  </si>
  <si>
    <t>端口名称</t>
  </si>
  <si>
    <t>PORT_NAME</t>
  </si>
  <si>
    <t>系统名称</t>
  </si>
  <si>
    <t>SYSTEM_NAME</t>
  </si>
  <si>
    <t>上级环网</t>
  </si>
  <si>
    <t>属地/核心层</t>
  </si>
  <si>
    <t>端口带宽(Mbps)</t>
  </si>
  <si>
    <t>PORT_BANDWIDTH</t>
  </si>
  <si>
    <t>端口物理带宽
【单位】：Mbps</t>
  </si>
  <si>
    <t>端口类型</t>
  </si>
  <si>
    <t>PORT_TYPE</t>
  </si>
  <si>
    <t>UNI</t>
  </si>
  <si>
    <t>网元层次</t>
  </si>
  <si>
    <t>NE_LEVEL</t>
  </si>
  <si>
    <t>汇聚层/接入层/核心层</t>
  </si>
  <si>
    <t>业务类型</t>
  </si>
  <si>
    <t>SERVICE_TYPE</t>
  </si>
  <si>
    <t>LTE/2G/3G/集团客户/空（非业务端口）</t>
  </si>
  <si>
    <t>业务名称</t>
  </si>
  <si>
    <t>BUSINESS_NAME</t>
  </si>
  <si>
    <t>同网管业务标签</t>
  </si>
  <si>
    <t>同网管配置带宽CIR、PIR
【单位】：Mbps</t>
  </si>
  <si>
    <t>峰值带宽(Mbps)</t>
  </si>
  <si>
    <t>PEAK_BANDWIDTH</t>
  </si>
  <si>
    <t>保证带宽占比(%)</t>
  </si>
  <si>
    <t>GUARANTEED_BANDWIDTH_SHARE</t>
  </si>
  <si>
    <t>值=保证带宽/端口带宽</t>
  </si>
  <si>
    <t>DW_FT_RE_ST_PTN_UNI_PORT_H</t>
  </si>
  <si>
    <t>DW_FT_RE_ST_PTN_UNI_PORT_D</t>
  </si>
  <si>
    <t>DW_FT_RE_ST_PTN_UNI_PORT_W</t>
  </si>
  <si>
    <t>DW_FT_RE_ST_PTN_UNI_PORT_15M</t>
  </si>
  <si>
    <t>DW_FT_RE_ST_PTN_NNI_PORT_M</t>
  </si>
  <si>
    <t>全网端口</t>
  </si>
  <si>
    <t>端口分类1</t>
  </si>
  <si>
    <t>PORT_TYPE_1</t>
  </si>
  <si>
    <t>用户以太网端口</t>
  </si>
  <si>
    <t>接收流速峰值(Mbps)</t>
  </si>
  <si>
    <t>PEAK_RECEIVED_FLOW_RATE</t>
  </si>
  <si>
    <t>值=收流量/(15*60*60)</t>
  </si>
  <si>
    <t>发送流速峰值(Mbps)</t>
  </si>
  <si>
    <t>PEAK_SENT_FLOW_RATE</t>
  </si>
  <si>
    <t>值=发流量/(15*60*60)</t>
  </si>
  <si>
    <t>带宽繁忙度(%)</t>
  </si>
  <si>
    <t>BANDWIDTH_BUSY_RATIO</t>
  </si>
  <si>
    <t>超限利用率出现频率</t>
  </si>
  <si>
    <t>DW_FT_RE_ST_PTN_NNI_PORT_H</t>
  </si>
  <si>
    <t>DW_FT_RE_ST_PTN_NNI_PORT_D</t>
  </si>
  <si>
    <t>DW_FT_RE_ST_PTN_NNI_PORT_W</t>
  </si>
  <si>
    <t>DW_FT_RE_ST_PTN_NNI_PORT_15M</t>
  </si>
  <si>
    <t>DW_FT_RE_ST_CELL_D</t>
  </si>
  <si>
    <t>EGPRS下行LLC层流量</t>
  </si>
  <si>
    <t>NBRDLLLCDATASIZEEGPRS</t>
  </si>
  <si>
    <t>NbrDLLlcDataSizeEgprs</t>
  </si>
  <si>
    <t>GPRS下行LLC层流量</t>
  </si>
  <si>
    <t>NBRDLLLCDATASIZEGPRS</t>
  </si>
  <si>
    <t>NbrDLLlcDataSizeGprs</t>
  </si>
  <si>
    <t>下行RLC层流量(CS1编码)</t>
  </si>
  <si>
    <t>NBRDLRLCDATASIZECS1</t>
  </si>
  <si>
    <t>NbrDLRlcDataSizeCs1</t>
  </si>
  <si>
    <t>下行RLC层流量(CS2编码)</t>
  </si>
  <si>
    <t>NBRDLRLCDATASIZECS2</t>
  </si>
  <si>
    <t>NbrDLRlcDataSizeCs2</t>
  </si>
  <si>
    <t>下行RLC层流量(CS3编码)</t>
  </si>
  <si>
    <t>NBRDLRLCDATASIZECS3</t>
  </si>
  <si>
    <t>NbrDLRlcDataSizeCs3</t>
  </si>
  <si>
    <t>下行RLC层流量(CS4编码)</t>
  </si>
  <si>
    <t>NBRDLRLCDATASIZECS4</t>
  </si>
  <si>
    <t>NbrDLRlcDataSizeCs4</t>
  </si>
  <si>
    <t>下行RLC层流量(MCS1编码)</t>
  </si>
  <si>
    <t>NBRDLRLCDATASIZEMS1</t>
  </si>
  <si>
    <t>NbrDLRlcDataSizeMs1</t>
  </si>
  <si>
    <t>下行RLC层流量(MCS2编码)</t>
  </si>
  <si>
    <t>NBRDLRLCDATASIZEMS2</t>
  </si>
  <si>
    <t>NbrDLRlcDataSizeMs2</t>
  </si>
  <si>
    <t>下行RLC层流量(MCS3编码)</t>
  </si>
  <si>
    <t>NBRDLRLCDATASIZEMS3</t>
  </si>
  <si>
    <t>NbrDLRlcDataSizeMs3</t>
  </si>
  <si>
    <t>下行RLC层流量(MCS4编码)</t>
  </si>
  <si>
    <t>NBRDLRLCDATASIZEMS4</t>
  </si>
  <si>
    <t>NbrDLRlcDataSizeMs4</t>
  </si>
  <si>
    <t>下行RLC层流量(MCS5编码)</t>
  </si>
  <si>
    <t>NBRDLRLCDATASIZEMS5</t>
  </si>
  <si>
    <t>NbrDLRlcDataSizeMs5</t>
  </si>
  <si>
    <t>下行RLC层流量(MCS6编码)</t>
  </si>
  <si>
    <t>NBRDLRLCDATASIZEMS6</t>
  </si>
  <si>
    <t>NbrDLRlcDataSizeMs6</t>
  </si>
  <si>
    <t>下行RLC层流量(MCS7编码)</t>
  </si>
  <si>
    <t>NBRDLRLCDATASIZEMS7</t>
  </si>
  <si>
    <t>NbrDLRlcDataSizeMs7</t>
  </si>
  <si>
    <t>下行RLC层流量(MCS8编码)</t>
  </si>
  <si>
    <t>NBRDLRLCDATASIZEMS8</t>
  </si>
  <si>
    <t>NbrDLRlcDataSizeMs8</t>
  </si>
  <si>
    <t>下行RLC层流量(MCS9编码)</t>
  </si>
  <si>
    <t>NBRDLRLCDATASIZEMS9</t>
  </si>
  <si>
    <t>NbrDLRlcDataSizeMs9</t>
  </si>
  <si>
    <t>EGPRS上行LLC层流量</t>
  </si>
  <si>
    <t>NBRULLLCDATASIZEEGPRS</t>
  </si>
  <si>
    <t>NbrULLlcDataSizeEgprs</t>
  </si>
  <si>
    <t>GPRS上行LLC层流量</t>
  </si>
  <si>
    <t>NBRULLLCDATASIZEGPRS</t>
  </si>
  <si>
    <t>NbrULLlcDataSizeGprs</t>
  </si>
  <si>
    <t>上行RLC层流量(CS1编码)</t>
  </si>
  <si>
    <t>NBRULRLCDATASIZECS1</t>
  </si>
  <si>
    <t>NbrULRlcDataSizeCs1</t>
  </si>
  <si>
    <t>上行RLC层流量(CS2编码)</t>
  </si>
  <si>
    <t>NBRULRLCDATASIZECS2</t>
  </si>
  <si>
    <t>NbrULRlcDataSizeCs2</t>
  </si>
  <si>
    <t>上行RLC层流量(CS3编码)</t>
  </si>
  <si>
    <t>NBRULRLCDATASIZECS3</t>
  </si>
  <si>
    <t>NbrULRlcDataSizeCs3</t>
  </si>
  <si>
    <t>上行RLC层流量(CS4编码)</t>
  </si>
  <si>
    <t>NBRULRLCDATASIZECS4</t>
  </si>
  <si>
    <t>NbrULRlcDataSizeCs4</t>
  </si>
  <si>
    <t>上行RLC层流量(MCS1编码)</t>
  </si>
  <si>
    <t>NBRULRLCDATASIZEMS1</t>
  </si>
  <si>
    <t>NbrULRlcDataSizeMs1</t>
  </si>
  <si>
    <t>上行RLC层流量(MCS2编码)</t>
  </si>
  <si>
    <t>NBRULRLCDATASIZEMS2</t>
  </si>
  <si>
    <t>NbrULRlcDataSizeMs2</t>
  </si>
  <si>
    <t>上行RLC层流量(MCS3编码)</t>
  </si>
  <si>
    <t>NBRULRLCDATASIZEMS3</t>
  </si>
  <si>
    <t>NbrULRlcDataSizeMs3</t>
  </si>
  <si>
    <t>上行RLC层流量(MCS4编码)</t>
  </si>
  <si>
    <t>NBRULRLCDATASIZEMS4</t>
  </si>
  <si>
    <t>NbrULRlcDataSizeMs4</t>
  </si>
  <si>
    <t>上行RLC层流量(MCS5编码)</t>
  </si>
  <si>
    <t>NBRULRLCDATASIZEMS5</t>
  </si>
  <si>
    <t>NbrULRlcDataSizeMs5</t>
  </si>
  <si>
    <t>上行RLC层流量(MCS6编码)</t>
  </si>
  <si>
    <t>NBRULRLCDATASIZEMS6</t>
  </si>
  <si>
    <t>NbrULRlcDataSizeMs6</t>
  </si>
  <si>
    <t>上行RLC层流量(MCS7编码)</t>
  </si>
  <si>
    <t>NBRULRLCDATASIZEMS7</t>
  </si>
  <si>
    <t>NbrULRlcDataSizeMs7</t>
  </si>
  <si>
    <t>上行RLC层流量(MCS8编码)</t>
  </si>
  <si>
    <t>NBRULRLCDATASIZEMS8</t>
  </si>
  <si>
    <t>NbrULRlcDataSizeMs8</t>
  </si>
  <si>
    <t>上行RLC层流量(MCS9编码)</t>
  </si>
  <si>
    <t>NBRULRLCDATASIZEMS9</t>
  </si>
  <si>
    <t>NbrULRlcDataSizeMs9</t>
  </si>
  <si>
    <t>由于手机距原BTS过远而引起的切入该小区的切换请求次数</t>
  </si>
  <si>
    <t>ATTNBRDISTHOININTERCELL</t>
  </si>
  <si>
    <t>AttNbrDistHoInInterCell</t>
  </si>
  <si>
    <t>由于手机距BTS过远而引起的切出该小区的切换请求次数</t>
  </si>
  <si>
    <t>ATTNBRDISTHOOUTINTERCELL</t>
  </si>
  <si>
    <t>AttNbrDistHoOutInterCell</t>
  </si>
  <si>
    <t>由于下行链路干扰而引起的小区内切换请求次数</t>
  </si>
  <si>
    <t>ATTNBRDLFHO</t>
  </si>
  <si>
    <t>AttNbrDLFHo</t>
  </si>
  <si>
    <t>由于下行链路质量不足引起的切换请求次数</t>
  </si>
  <si>
    <t>ATTNBRDLQUALHO</t>
  </si>
  <si>
    <t>AttNbrDLQualHo</t>
  </si>
  <si>
    <t>下行TBF建立尝试次数</t>
  </si>
  <si>
    <t>ATTNBRDLTBF</t>
  </si>
  <si>
    <t>AttNbrDLTbf</t>
  </si>
  <si>
    <t>双频切换试呼总次数</t>
  </si>
  <si>
    <t>ATTNBRDOUBLEFREQHO</t>
  </si>
  <si>
    <t>AttNbrDoubleFreqHo</t>
  </si>
  <si>
    <t>切换请求总次数</t>
  </si>
  <si>
    <t>ATTNBRHANDOVER</t>
  </si>
  <si>
    <t>AttNbrHandOver</t>
  </si>
  <si>
    <t>小区切入试呼次数</t>
  </si>
  <si>
    <t>ATTNBRHOININTERCELL</t>
  </si>
  <si>
    <t>AttNbrHoInInterCell</t>
  </si>
  <si>
    <t>小区切出试呼次数</t>
  </si>
  <si>
    <t>ATTNBRHOOUTINTERCELL</t>
  </si>
  <si>
    <t>AttNbrHoOutInterCell</t>
  </si>
  <si>
    <t>PCH寻呼尝试次数</t>
  </si>
  <si>
    <t>ATTNBRPAGEREQS</t>
  </si>
  <si>
    <t>AttNbrPageReqs</t>
  </si>
  <si>
    <t>寻呼消息发送尝试次数</t>
  </si>
  <si>
    <t>ATTNBRPCCCHPAGEREQS</t>
  </si>
  <si>
    <t>AttNbrPccchPageReqs</t>
  </si>
  <si>
    <t>PDCH分配请求次数</t>
  </si>
  <si>
    <t>ATTNBRPDCHASS</t>
  </si>
  <si>
    <t>AttNbrPdchAss</t>
  </si>
  <si>
    <t>随机接入尝试次数</t>
  </si>
  <si>
    <t>ATTNBRRANDACC</t>
  </si>
  <si>
    <t>AttNbrRandAcc</t>
  </si>
  <si>
    <t>SDCCH试呼次数</t>
  </si>
  <si>
    <t>ATTNBRSDCCH</t>
  </si>
  <si>
    <t>AttNbrSdcch</t>
  </si>
  <si>
    <t>短信对SDCCH试呼次数</t>
  </si>
  <si>
    <t>ATTNBRSDCCHSMS</t>
  </si>
  <si>
    <t>AttNbrSdcchSms</t>
  </si>
  <si>
    <t>USSD业务对SDCCH试呼次数</t>
  </si>
  <si>
    <t>ATTNBRSDCCHUSSD</t>
  </si>
  <si>
    <t>AttNbrSdcchUssd</t>
  </si>
  <si>
    <t>话音业务对SDCCH试呼次数</t>
  </si>
  <si>
    <t>ATTNBRSDCCHVOICE</t>
  </si>
  <si>
    <t>AttNbrSdcchVoice</t>
  </si>
  <si>
    <t>话音信道试呼次数（含切换）</t>
  </si>
  <si>
    <t>ATTNBRTCH</t>
  </si>
  <si>
    <t>AttNbrTch</t>
  </si>
  <si>
    <t>话音信道切换试呼次数</t>
  </si>
  <si>
    <t>ATTNBRTCHHO</t>
  </si>
  <si>
    <t>AttNbrTchHo</t>
  </si>
  <si>
    <t>话音信道试呼次数（不含切换）</t>
  </si>
  <si>
    <t>ATTNBRTCHNHO</t>
  </si>
  <si>
    <t>AttNbrTchNHo</t>
  </si>
  <si>
    <t>由于上行链路干扰而引起的小区内切换请求次数</t>
  </si>
  <si>
    <t>ATTNBRULFHO</t>
  </si>
  <si>
    <t>AttNbrULFHo</t>
  </si>
  <si>
    <t>由于上行链路质量不足引起的切换请求次数</t>
  </si>
  <si>
    <t>ATTNBRULQUALHO</t>
  </si>
  <si>
    <t>AttNbrULQualHo</t>
  </si>
  <si>
    <t>上行TBF建立尝试次数</t>
  </si>
  <si>
    <t>ATTNBRULTBF</t>
  </si>
  <si>
    <t>AttNbrULTbf</t>
  </si>
  <si>
    <t>下行平均并发EGPRS-TBF数</t>
  </si>
  <si>
    <t>AVAILNBRDLEGPRSTBF</t>
  </si>
  <si>
    <t>AvailNbrDLEgprsTbf</t>
  </si>
  <si>
    <t>下行平均并发TBF数</t>
  </si>
  <si>
    <t>AVAILNBRDLTBF</t>
  </si>
  <si>
    <t>AvailNbrDLTbf</t>
  </si>
  <si>
    <t>PDCH平均可用数</t>
  </si>
  <si>
    <t>AVAILNBRPDCH</t>
  </si>
  <si>
    <t>AvailNbrPdch</t>
  </si>
  <si>
    <t>动态SDCCH可用数</t>
  </si>
  <si>
    <t>AVAILNBRSDCCHDYNAMIC</t>
  </si>
  <si>
    <t>AvailNbrSdcchDynamic</t>
  </si>
  <si>
    <t>静态SDCCH可用数</t>
  </si>
  <si>
    <t>AVAILNBRSDCCHSTATIC</t>
  </si>
  <si>
    <t>AvailNbrSdcchStatic</t>
  </si>
  <si>
    <t>全速率话音信道可用数</t>
  </si>
  <si>
    <t>AVAILNBRTCHFULL</t>
  </si>
  <si>
    <t>availNbrTchFull</t>
  </si>
  <si>
    <t>上行平均并发EGPRS-TBF数</t>
  </si>
  <si>
    <t>AVAILNBRULEGPRSTBF</t>
  </si>
  <si>
    <t>AvailNbrULEgprsTbf</t>
  </si>
  <si>
    <t>上行平均并发TBF数</t>
  </si>
  <si>
    <t>AVAILNBRULTBF</t>
  </si>
  <si>
    <t>AvailNbrULTbf</t>
  </si>
  <si>
    <t>半速率话音信道可用数</t>
  </si>
  <si>
    <t>AVAILNBRZTCHHALF</t>
  </si>
  <si>
    <t>availNbrZTchHalf</t>
  </si>
  <si>
    <t>占用的PDCH的平均数目</t>
  </si>
  <si>
    <t>AVAILSEIZENBRPDCH</t>
  </si>
  <si>
    <t>AvailSeizeNbrPdch</t>
  </si>
  <si>
    <t>下行TBF平均持续时长</t>
  </si>
  <si>
    <t>AVAILTIMEDLTBF</t>
  </si>
  <si>
    <t>AvailTimeDLTbf</t>
  </si>
  <si>
    <t>上行TBF平均持续时长</t>
  </si>
  <si>
    <t>AVAILTIMEULTBF</t>
  </si>
  <si>
    <t>AvailTimeULTbf</t>
  </si>
  <si>
    <t>干扰频带1</t>
  </si>
  <si>
    <t>AVGNBRF1TCHIDLE</t>
  </si>
  <si>
    <t>AvgNbrF1TchIdle</t>
  </si>
  <si>
    <t>干扰频带2</t>
  </si>
  <si>
    <t>AVGNBRF2TCHIDLE</t>
  </si>
  <si>
    <t>AvgNbrF2TchIdle</t>
  </si>
  <si>
    <t>干扰频带3</t>
  </si>
  <si>
    <t>AVGNBRF3TCHIDLE</t>
  </si>
  <si>
    <t>AvgNbrF3TchIdle</t>
  </si>
  <si>
    <t>干扰频带4</t>
  </si>
  <si>
    <t>AVGNBRF4TCHIDLE</t>
  </si>
  <si>
    <t>AvgNbrF4TchIdle</t>
  </si>
  <si>
    <t>干扰频带5</t>
  </si>
  <si>
    <t>AVGNBRF5TCHIDLE</t>
  </si>
  <si>
    <t>AvgNbrF5TchIdle</t>
  </si>
  <si>
    <t>下行TBF异常中断次数</t>
  </si>
  <si>
    <t>BREAKNBRUNUSUALDLTBF</t>
  </si>
  <si>
    <t>BreakNbrUnusualDLTbf</t>
  </si>
  <si>
    <t>上行TBF异常中断次数</t>
  </si>
  <si>
    <t>BREAKNBRUNUSUALULTBF</t>
  </si>
  <si>
    <t>BreakNbrUnusualULTbf</t>
  </si>
  <si>
    <t>下行PDCH复用度</t>
  </si>
  <si>
    <t>DLTBFPDCH</t>
  </si>
  <si>
    <t>DlTbfPdch</t>
  </si>
  <si>
    <t>SDCCH掉话次数</t>
  </si>
  <si>
    <t>DROPNBRSDCCH</t>
  </si>
  <si>
    <t>DropNbrSdcch</t>
  </si>
  <si>
    <t>话音信道掉话次数</t>
  </si>
  <si>
    <t>DROPNBRTCH</t>
  </si>
  <si>
    <t>DropNbrTch</t>
  </si>
  <si>
    <t>话音信道分配失败次数(含切换)</t>
  </si>
  <si>
    <t>FAILASSNBRTCH</t>
  </si>
  <si>
    <t>FailAssNbrTch</t>
  </si>
  <si>
    <t>BSC间切入失败次数</t>
  </si>
  <si>
    <t>FAILNBRHOININTERBSC</t>
  </si>
  <si>
    <t>FailNbrHoInInterBsc</t>
  </si>
  <si>
    <t>BSC内切入的失败次数</t>
  </si>
  <si>
    <t>FAILNBRHOININTRABSC</t>
  </si>
  <si>
    <t>FailNbrHoInIntraBsc</t>
  </si>
  <si>
    <t>小区内切换失败次数</t>
  </si>
  <si>
    <t>FAILNBRHOINTRACELL</t>
  </si>
  <si>
    <t>FailNbrHoIntraCell</t>
  </si>
  <si>
    <t>BSC间切出失败次数</t>
  </si>
  <si>
    <t>FAILNBRHOOUTINTERBSC</t>
  </si>
  <si>
    <t>FailNbrHoOutInterBsc</t>
  </si>
  <si>
    <t>BSC内切出的失败次数</t>
  </si>
  <si>
    <t>FAILNBRHOOUTINTRABSC</t>
  </si>
  <si>
    <t>FailNbrHoOutIntraBsc</t>
  </si>
  <si>
    <t>由于小区内没有信道而引起的BSC内小区切入失败次数</t>
  </si>
  <si>
    <t>FAILNBRNOCHHOINTRABSC</t>
  </si>
  <si>
    <t>FailNbrNoChHoIntraBsc</t>
  </si>
  <si>
    <t>PDCH分配失败次数</t>
  </si>
  <si>
    <t>FAILNBRPDCHASS</t>
  </si>
  <si>
    <t>FailNbrPdchAss</t>
  </si>
  <si>
    <t>SDCCH分配失败次数</t>
  </si>
  <si>
    <t>FAILNBRSDCCHASSIGN</t>
  </si>
  <si>
    <t>FailNbrSdcchAssign</t>
  </si>
  <si>
    <t>话音信道分配失败次数(不含切换)</t>
  </si>
  <si>
    <t>FAILNBRTCHASSNHO</t>
  </si>
  <si>
    <t>FailNbrTchAssNHo</t>
  </si>
  <si>
    <t>最大话音信道占用数量</t>
  </si>
  <si>
    <t>MAXSEIZEDNBRTCH</t>
  </si>
  <si>
    <t>MaxSeizedNbrTch</t>
  </si>
  <si>
    <t>占用的PDCH的最大数目</t>
  </si>
  <si>
    <t>MAXSEIZENBRPDCH</t>
  </si>
  <si>
    <t>MaxSeizeNbrPdch</t>
  </si>
  <si>
    <t>下行RLC层数据块个数（CS2编码）</t>
  </si>
  <si>
    <t>NBRDLRLCDATABLOCKCS2</t>
  </si>
  <si>
    <t>NbrDLRlcDataBlockCs2</t>
  </si>
  <si>
    <t>BSC内小区切换手机返回到原信道次数</t>
  </si>
  <si>
    <t>NBRHOORIGCHINTRABSC</t>
  </si>
  <si>
    <t>NbrHoOrigChIntraBsc</t>
  </si>
  <si>
    <t>小区内切换返回原信道次数</t>
  </si>
  <si>
    <t>NBRHOORIGCHINTRACELL</t>
  </si>
  <si>
    <t>NbrHoOrigChIntraCell</t>
  </si>
  <si>
    <t>上行RLC层数据块个数（CS1编码）</t>
  </si>
  <si>
    <t>NBRULRLCDATABLOCKCS1</t>
  </si>
  <si>
    <t>NbrULRlcDataBlockCs1</t>
  </si>
  <si>
    <t>上行RLC层数据块个数（CS2编码）</t>
  </si>
  <si>
    <t>NBRULRLCDATABLOCKCS2</t>
  </si>
  <si>
    <t>NbrULRlcDataBlockCs2</t>
  </si>
  <si>
    <t>上行RLC层数据块个数（CS3编码）</t>
  </si>
  <si>
    <t>NBRULRLCDATABLOCKCS3</t>
  </si>
  <si>
    <t>NbrULRlcDataBlockCs3</t>
  </si>
  <si>
    <t>上行RLC层数据块个数（CS4编码）</t>
  </si>
  <si>
    <t>NBRULRLCDATABLOCKCS4</t>
  </si>
  <si>
    <t>NbrULRlcDataBlockCs4</t>
  </si>
  <si>
    <t>寻呼消息无响应次数</t>
  </si>
  <si>
    <t>NOANSNBRPAGEREQS</t>
  </si>
  <si>
    <t>NoAnsNbrPageReqs</t>
  </si>
  <si>
    <t>AGCH溢出次数</t>
  </si>
  <si>
    <t>OVFLNBRAGCH</t>
  </si>
  <si>
    <t>OvflNbrAgch</t>
  </si>
  <si>
    <t>寻呼溢出次数</t>
  </si>
  <si>
    <t>OVFLNBRPAGEREQS</t>
  </si>
  <si>
    <t>OvflNbrPageReqs</t>
  </si>
  <si>
    <t>话音信道溢出次数（含切换）</t>
  </si>
  <si>
    <t>OVFLNBRTCH</t>
  </si>
  <si>
    <t>OvflNbrTch</t>
  </si>
  <si>
    <t>话音信道溢出次数（不含切换）</t>
  </si>
  <si>
    <t>OVFLNBRTCHNHO</t>
  </si>
  <si>
    <t>OvflNbrTchNHo</t>
  </si>
  <si>
    <t>SDCCH溢出次数</t>
  </si>
  <si>
    <t>OVLFNBRSDCCH</t>
  </si>
  <si>
    <t>OvlfNbrSdcch</t>
  </si>
  <si>
    <t>从PCH队列中丢弃的寻呼消息数</t>
  </si>
  <si>
    <t>PCHDROPNBRPAGEREQS</t>
  </si>
  <si>
    <t>PchDropNbrPageReqs</t>
  </si>
  <si>
    <t>立即指配拒绝次数</t>
  </si>
  <si>
    <t>REJNBRRANDACC</t>
  </si>
  <si>
    <t>RejNbrRandAcc</t>
  </si>
  <si>
    <t>短信SDCCH话务量</t>
  </si>
  <si>
    <t>SDCCHSMSTRAF</t>
  </si>
  <si>
    <t>SdcchSmsTraf</t>
  </si>
  <si>
    <t>SDCCH话务量</t>
  </si>
  <si>
    <t>SDCCHTRAF</t>
  </si>
  <si>
    <t>SdcchTraf</t>
  </si>
  <si>
    <t>USSD业务SDCCH话务量</t>
  </si>
  <si>
    <t>SDCCHUSSDTRAF</t>
  </si>
  <si>
    <t>SdcchUssdTraf</t>
  </si>
  <si>
    <t>话音业务对SDCCH话务量</t>
  </si>
  <si>
    <t>SDCCHVOICETRAF</t>
  </si>
  <si>
    <t>SdcchVoiceTraf</t>
  </si>
  <si>
    <t>SDCCH分配次数</t>
  </si>
  <si>
    <t>SEIZEDNBRSDCCH</t>
  </si>
  <si>
    <t>SeizedNbrSdcch</t>
  </si>
  <si>
    <t>短信SDCCH占用次数</t>
  </si>
  <si>
    <t>SEIZEDNBRSDCCHSMS</t>
  </si>
  <si>
    <t>SeizedNbrSdcchSms</t>
  </si>
  <si>
    <t>USSD业务SDCCH占用次数</t>
  </si>
  <si>
    <t>SEIZEDNBRSDCCHUSSD</t>
  </si>
  <si>
    <t>SeizedNbrSdcchUssd</t>
  </si>
  <si>
    <t>话音业务SDCCH占用次数</t>
  </si>
  <si>
    <t>SEIZEDNBRSDCCHVOICE</t>
  </si>
  <si>
    <t>SeizedNbrSdcchVoice</t>
  </si>
  <si>
    <t>话音信道切换占用次数</t>
  </si>
  <si>
    <t>SEIZEDNBRTCHHO</t>
  </si>
  <si>
    <t>SeizedNbrTchHo</t>
  </si>
  <si>
    <t>EGPRS-PDCH占用的数量</t>
  </si>
  <si>
    <t>SEIZENBREGPRSPDCH</t>
  </si>
  <si>
    <t>SeizeNbrEgprsPdch</t>
  </si>
  <si>
    <t>话音信道占用次数(含切换)</t>
  </si>
  <si>
    <t>SEIZENBRTCH</t>
  </si>
  <si>
    <t>SeizeNbrTch</t>
  </si>
  <si>
    <t>话音信道占用次数(不含切换)</t>
  </si>
  <si>
    <t>SEIZENBRTCHNHO</t>
  </si>
  <si>
    <t>SeizeNbrTchNHo</t>
  </si>
  <si>
    <t>SDCCH占用次数</t>
  </si>
  <si>
    <t>SESNBRSDCCH</t>
  </si>
  <si>
    <t>SeSNbrSdcch</t>
  </si>
  <si>
    <t>下行TBF成功建立次数</t>
  </si>
  <si>
    <t>SUCCNBRDLTBF</t>
  </si>
  <si>
    <t>SuccNbrDLTbf</t>
  </si>
  <si>
    <t>双频切换成功总次数</t>
  </si>
  <si>
    <t>SUCCNBRDOUBLEFREQHO</t>
  </si>
  <si>
    <t>SuccNbrDoubleFreqHo</t>
  </si>
  <si>
    <t>切换成功总次数</t>
  </si>
  <si>
    <t>SUCCNBRHANDOVER</t>
  </si>
  <si>
    <t>SuccNbrHandOver</t>
  </si>
  <si>
    <t>BSC间切入成功次数</t>
  </si>
  <si>
    <t>SUCCNBRHOININTERBSC</t>
  </si>
  <si>
    <t>SuccNbrHoInInterBsc</t>
  </si>
  <si>
    <t>切入成功次数</t>
  </si>
  <si>
    <t>SUCCNBRHOININTERCELL</t>
  </si>
  <si>
    <t>SuccNbrHoInInterCell</t>
  </si>
  <si>
    <t>BSC内切入的成功次数</t>
  </si>
  <si>
    <t>SUCCNBRHOININTRABSC</t>
  </si>
  <si>
    <t>SuccNbrHoInIntraBsc</t>
  </si>
  <si>
    <t>小区内切换次数</t>
  </si>
  <si>
    <t>SUCCNBRHOINTRACELL</t>
  </si>
  <si>
    <t>SuccNbrHoIntraCell</t>
  </si>
  <si>
    <t>BSC间切出成功次数</t>
  </si>
  <si>
    <t>SUCCNBRHOOUTINTERBSC</t>
  </si>
  <si>
    <t>SuccNbrHoOutInterBsc</t>
  </si>
  <si>
    <t>切出成功次数</t>
  </si>
  <si>
    <t>SUCCNBRHOOUTINTERCELL</t>
  </si>
  <si>
    <t>SuccNbrHoOutInterCell</t>
  </si>
  <si>
    <t>BSC内切出的成功次数</t>
  </si>
  <si>
    <t>SUCCNBRHOOUTINTRABSC</t>
  </si>
  <si>
    <t>SuccNbrHoOutIntraBsc</t>
  </si>
  <si>
    <t>立即指配成功次数</t>
  </si>
  <si>
    <t>SUCCNBRRANDACC</t>
  </si>
  <si>
    <t>SuccNbrRandAcc</t>
  </si>
  <si>
    <t>上行TBF成功建立次数</t>
  </si>
  <si>
    <t>SUCCNBRULTBF</t>
  </si>
  <si>
    <t>SuccNbrULTbf</t>
  </si>
  <si>
    <t>全速率话音信道话务量</t>
  </si>
  <si>
    <t>TCHFULLTRAF</t>
  </si>
  <si>
    <t>TchFullTraf</t>
  </si>
  <si>
    <t>半速率话音信道话务量</t>
  </si>
  <si>
    <t>TCHHALFTRAF</t>
  </si>
  <si>
    <t>TchHalfTraf</t>
  </si>
  <si>
    <t>TCH争夺PDCH次数</t>
  </si>
  <si>
    <t>TCHSEIZENBRPDCH</t>
  </si>
  <si>
    <t>TchSeizeNbrPdch</t>
  </si>
  <si>
    <t>DW_FT_RE_ST_BSC_D</t>
  </si>
  <si>
    <t>处理器负荷平均值</t>
  </si>
  <si>
    <t>MEANCPUUSAGE</t>
  </si>
  <si>
    <t>MeanCpuUsage</t>
  </si>
  <si>
    <t>处理器负荷峰值</t>
  </si>
  <si>
    <t>PEAKCPUUSAGE</t>
  </si>
  <si>
    <t>PeakCpuUsage</t>
  </si>
  <si>
    <t>MSC POOL中各MSC被选择的次数</t>
  </si>
  <si>
    <t>NBRRECEIVEDMSC</t>
  </si>
  <si>
    <t>NbrReceivedMsc</t>
  </si>
  <si>
    <t>DW_FT_RE_ST_PCU_D</t>
  </si>
  <si>
    <t>PDCH分配峰值</t>
  </si>
  <si>
    <t>MAXNBRPDCHASS</t>
  </si>
  <si>
    <t>MaxNbrPdchAss</t>
  </si>
  <si>
    <t>PDCH分配平均值</t>
  </si>
  <si>
    <t>AVGNBRPDCHASS</t>
  </si>
  <si>
    <t>AvgNbrPdchAss</t>
  </si>
  <si>
    <t>PCU拥塞导致的PDCH分配失败次数</t>
  </si>
  <si>
    <t>FAILNBRPCUBUSYPDCHASS</t>
  </si>
  <si>
    <t>FailNbrPcuBusyPdchAss</t>
  </si>
  <si>
    <t>PCU负荷</t>
  </si>
  <si>
    <t>PCULOAD</t>
  </si>
  <si>
    <t>PcuLoad</t>
  </si>
  <si>
    <t>等效EGPRS-PDCH分配峰值</t>
  </si>
  <si>
    <t>MAXNBREQUEGPRSPDCH</t>
  </si>
  <si>
    <t>MaxNbrEquEgprsPdch</t>
  </si>
  <si>
    <t>DW_FT_RE_ST_MR_4G_T1_D</t>
  </si>
  <si>
    <t>eNodeBId</t>
  </si>
  <si>
    <t>ENODEBID</t>
  </si>
  <si>
    <t>objectid</t>
  </si>
  <si>
    <t>若统计粒度为小区，则小区采用CellId进行唯一标识；
若统计粒度为载波，则载波采用CellId+Earfcn号进行唯一标识；
若统计粒度为子帧，则采用CellId+Earfcn+SubFrameNbr进行唯一标识；
若统计粒度为PRB，则采用CellId+Earfcn+SubFrameNbr+PRBNbr进行唯一标识；</t>
  </si>
  <si>
    <t>小区</t>
  </si>
  <si>
    <t>CELLID</t>
  </si>
  <si>
    <t>varchar2(32)</t>
  </si>
  <si>
    <t>载波</t>
  </si>
  <si>
    <t>EARFCN</t>
  </si>
  <si>
    <t>子帧</t>
  </si>
  <si>
    <t>SUBFRAMENBR</t>
  </si>
  <si>
    <t>PRB</t>
  </si>
  <si>
    <t>PRBNBR</t>
  </si>
  <si>
    <t>参考信号接收功率00</t>
  </si>
  <si>
    <t>MR_RSRP_00</t>
  </si>
  <si>
    <t>【中文指标名】：参考信号接收功率
【英文指标名】：MR.RSRP.00
【指标集】：MR.RSRP</t>
  </si>
  <si>
    <t>参考信号接收功率01</t>
  </si>
  <si>
    <t>MR_RSRP_01</t>
  </si>
  <si>
    <t>【中文指标名】：参考信号接收功率
【英文指标名】：MR.RSRP.01
【指标集】：MR.RSRP</t>
  </si>
  <si>
    <t>参考信号接收功率02</t>
  </si>
  <si>
    <t>MR_RSRP_02</t>
  </si>
  <si>
    <t>【中文指标名】：参考信号接收功率
【英文指标名】：MR.RSRP.02
【指标集】：MR.RSRP</t>
  </si>
  <si>
    <t>参考信号接收功率03</t>
  </si>
  <si>
    <t>MR_RSRP_03</t>
  </si>
  <si>
    <t>【中文指标名】：参考信号接收功率
【英文指标名】：MR.RSRP.03
【指标集】：MR.RSRP</t>
  </si>
  <si>
    <t>参考信号接收功率04</t>
  </si>
  <si>
    <t>MR_RSRP_04</t>
  </si>
  <si>
    <t>【中文指标名】：参考信号接收功率
【英文指标名】：MR.RSRP.04
【指标集】：MR.RSRP</t>
  </si>
  <si>
    <t>参考信号接收功率05</t>
  </si>
  <si>
    <t>MR_RSRP_05</t>
  </si>
  <si>
    <t>【中文指标名】：参考信号接收功率
【英文指标名】：MR.RSRP.05
【指标集】：MR.RSRP</t>
  </si>
  <si>
    <t>参考信号接收功率06</t>
  </si>
  <si>
    <t>MR_RSRP_06</t>
  </si>
  <si>
    <t>【中文指标名】：参考信号接收功率
【英文指标名】：MR.RSRP.06
【指标集】：MR.RSRP</t>
  </si>
  <si>
    <t>参考信号接收功率07</t>
  </si>
  <si>
    <t>MR_RSRP_07</t>
  </si>
  <si>
    <t>【中文指标名】：参考信号接收功率
【英文指标名】：MR.RSRP.07
【指标集】：MR.RSRP</t>
  </si>
  <si>
    <t>参考信号接收功率08</t>
  </si>
  <si>
    <t>MR_RSRP_08</t>
  </si>
  <si>
    <t>【中文指标名】：参考信号接收功率
【英文指标名】：MR.RSRP.08
【指标集】：MR.RSRP</t>
  </si>
  <si>
    <t>参考信号接收功率09</t>
  </si>
  <si>
    <t>MR_RSRP_09</t>
  </si>
  <si>
    <t>【中文指标名】：参考信号接收功率
【英文指标名】：MR.RSRP.09
【指标集】：MR.RSRP</t>
  </si>
  <si>
    <t>参考信号接收功率10</t>
  </si>
  <si>
    <t>MR_RSRP_10</t>
  </si>
  <si>
    <t>【中文指标名】：参考信号接收功率
【英文指标名】：MR.RSRP.10
【指标集】：MR.RSRP</t>
  </si>
  <si>
    <t>参考信号接收功率11</t>
  </si>
  <si>
    <t>MR_RSRP_11</t>
  </si>
  <si>
    <t>【中文指标名】：参考信号接收功率
【英文指标名】：MR.RSRP.11
【指标集】：MR.RSRP</t>
  </si>
  <si>
    <t>参考信号接收功率12</t>
  </si>
  <si>
    <t>MR_RSRP_12</t>
  </si>
  <si>
    <t>【中文指标名】：参考信号接收功率
【英文指标名】：MR.RSRP.12
【指标集】：MR.RSRP</t>
  </si>
  <si>
    <t>参考信号接收功率13</t>
  </si>
  <si>
    <t>MR_RSRP_13</t>
  </si>
  <si>
    <t>【中文指标名】：参考信号接收功率
【英文指标名】：MR.RSRP.13
【指标集】：MR.RSRP</t>
  </si>
  <si>
    <t>参考信号接收功率14</t>
  </si>
  <si>
    <t>MR_RSRP_14</t>
  </si>
  <si>
    <t>【中文指标名】：参考信号接收功率
【英文指标名】：MR.RSRP.14
【指标集】：MR.RSRP</t>
  </si>
  <si>
    <t>参考信号接收功率15</t>
  </si>
  <si>
    <t>MR_RSRP_15</t>
  </si>
  <si>
    <t>【中文指标名】：参考信号接收功率
【英文指标名】：MR.RSRP.15
【指标集】：MR.RSRP</t>
  </si>
  <si>
    <t>参考信号接收功率16</t>
  </si>
  <si>
    <t>MR_RSRP_16</t>
  </si>
  <si>
    <t>【中文指标名】：参考信号接收功率
【英文指标名】：MR.RSRP.16
【指标集】：MR.RSRP</t>
  </si>
  <si>
    <t>参考信号接收功率17</t>
  </si>
  <si>
    <t>MR_RSRP_17</t>
  </si>
  <si>
    <t>【中文指标名】：参考信号接收功率
【英文指标名】：MR.RSRP.17
【指标集】：MR.RSRP</t>
  </si>
  <si>
    <t>参考信号接收功率18</t>
  </si>
  <si>
    <t>MR_RSRP_18</t>
  </si>
  <si>
    <t>【中文指标名】：参考信号接收功率
【英文指标名】：MR.RSRP.18
【指标集】：MR.RSRP</t>
  </si>
  <si>
    <t>参考信号接收功率19</t>
  </si>
  <si>
    <t>MR_RSRP_19</t>
  </si>
  <si>
    <t>【中文指标名】：参考信号接收功率
【英文指标名】：MR.RSRP.19
【指标集】：MR.RSRP</t>
  </si>
  <si>
    <t>参考信号接收功率20</t>
  </si>
  <si>
    <t>MR_RSRP_20</t>
  </si>
  <si>
    <t>【中文指标名】：参考信号接收功率
【英文指标名】：MR.RSRP.20
【指标集】：MR.RSRP</t>
  </si>
  <si>
    <t>参考信号接收功率21</t>
  </si>
  <si>
    <t>MR_RSRP_21</t>
  </si>
  <si>
    <t>【中文指标名】：参考信号接收功率
【英文指标名】：MR.RSRP.21
【指标集】：MR.RSRP</t>
  </si>
  <si>
    <t>参考信号接收功率22</t>
  </si>
  <si>
    <t>MR_RSRP_22</t>
  </si>
  <si>
    <t>【中文指标名】：参考信号接收功率
【英文指标名】：MR.RSRP.22
【指标集】：MR.RSRP</t>
  </si>
  <si>
    <t>参考信号接收功率23</t>
  </si>
  <si>
    <t>MR_RSRP_23</t>
  </si>
  <si>
    <t>【中文指标名】：参考信号接收功率
【英文指标名】：MR.RSRP.23
【指标集】：MR.RSRP</t>
  </si>
  <si>
    <t>参考信号接收功率24</t>
  </si>
  <si>
    <t>MR_RSRP_24</t>
  </si>
  <si>
    <t>【中文指标名】：参考信号接收功率
【英文指标名】：MR.RSRP.24
【指标集】：MR.RSRP</t>
  </si>
  <si>
    <t>参考信号接收功率25</t>
  </si>
  <si>
    <t>MR_RSRP_25</t>
  </si>
  <si>
    <t>【中文指标名】：参考信号接收功率
【英文指标名】：MR.RSRP.25
【指标集】：MR.RSRP</t>
  </si>
  <si>
    <t>参考信号接收功率26</t>
  </si>
  <si>
    <t>MR_RSRP_26</t>
  </si>
  <si>
    <t>【中文指标名】：参考信号接收功率
【英文指标名】：MR.RSRP.26
【指标集】：MR.RSRP</t>
  </si>
  <si>
    <t>参考信号接收功率27</t>
  </si>
  <si>
    <t>MR_RSRP_27</t>
  </si>
  <si>
    <t>【中文指标名】：参考信号接收功率
【英文指标名】：MR.RSRP.27
【指标集】：MR.RSRP</t>
  </si>
  <si>
    <t>参考信号接收功率28</t>
  </si>
  <si>
    <t>MR_RSRP_28</t>
  </si>
  <si>
    <t>【中文指标名】：参考信号接收功率
【英文指标名】：MR.RSRP.28
【指标集】：MR.RSRP</t>
  </si>
  <si>
    <t>参考信号接收功率29</t>
  </si>
  <si>
    <t>MR_RSRP_29</t>
  </si>
  <si>
    <t>【中文指标名】：参考信号接收功率
【英文指标名】：MR.RSRP.29
【指标集】：MR.RSRP</t>
  </si>
  <si>
    <t>参考信号接收功率30</t>
  </si>
  <si>
    <t>MR_RSRP_30</t>
  </si>
  <si>
    <t>【中文指标名】：参考信号接收功率
【英文指标名】：MR.RSRP.30
【指标集】：MR.RSRP</t>
  </si>
  <si>
    <t>参考信号接收功率31</t>
  </si>
  <si>
    <t>MR_RSRP_31</t>
  </si>
  <si>
    <t>【中文指标名】：参考信号接收功率
【英文指标名】：MR.RSRP.31
【指标集】：MR.RSRP</t>
  </si>
  <si>
    <t>参考信号接收功率32</t>
  </si>
  <si>
    <t>MR_RSRP_32</t>
  </si>
  <si>
    <t>【中文指标名】：参考信号接收功率
【英文指标名】：MR.RSRP.32
【指标集】：MR.RSRP</t>
  </si>
  <si>
    <t>参考信号接收功率33</t>
  </si>
  <si>
    <t>MR_RSRP_33</t>
  </si>
  <si>
    <t>【中文指标名】：参考信号接收功率
【英文指标名】：MR.RSRP.33
【指标集】：MR.RSRP</t>
  </si>
  <si>
    <t>参考信号接收功率34</t>
  </si>
  <si>
    <t>MR_RSRP_34</t>
  </si>
  <si>
    <t>【中文指标名】：参考信号接收功率
【英文指标名】：MR.RSRP.34
【指标集】：MR.RSRP</t>
  </si>
  <si>
    <t>参考信号接收功率35</t>
  </si>
  <si>
    <t>MR_RSRP_35</t>
  </si>
  <si>
    <t>【中文指标名】：参考信号接收功率
【英文指标名】：MR.RSRP.35
【指标集】：MR.RSRP</t>
  </si>
  <si>
    <t>参考信号接收功率36</t>
  </si>
  <si>
    <t>MR_RSRP_36</t>
  </si>
  <si>
    <t>【中文指标名】：参考信号接收功率
【英文指标名】：MR.RSRP.36
【指标集】：MR.RSRP</t>
  </si>
  <si>
    <t>参考信号接收功率37</t>
  </si>
  <si>
    <t>MR_RSRP_37</t>
  </si>
  <si>
    <t>【中文指标名】：参考信号接收功率
【英文指标名】：MR.RSRP.37
【指标集】：MR.RSRP</t>
  </si>
  <si>
    <t>参考信号接收功率38</t>
  </si>
  <si>
    <t>MR_RSRP_38</t>
  </si>
  <si>
    <t>【中文指标名】：参考信号接收功率
【英文指标名】：MR.RSRP.38
【指标集】：MR.RSRP</t>
  </si>
  <si>
    <t>参考信号接收功率39</t>
  </si>
  <si>
    <t>MR_RSRP_39</t>
  </si>
  <si>
    <t>【中文指标名】：参考信号接收功率
【英文指标名】：MR.RSRP.39
【指标集】：MR.RSRP</t>
  </si>
  <si>
    <t>参考信号接收功率40</t>
  </si>
  <si>
    <t>MR_RSRP_40</t>
  </si>
  <si>
    <t>【中文指标名】：参考信号接收功率
【英文指标名】：MR.RSRP.40
【指标集】：MR.RSRP</t>
  </si>
  <si>
    <t>参考信号接收功率41</t>
  </si>
  <si>
    <t>MR_RSRP_41</t>
  </si>
  <si>
    <t>【中文指标名】：参考信号接收功率
【英文指标名】：MR.RSRP.41
【指标集】：MR.RSRP</t>
  </si>
  <si>
    <t>参考信号接收功率42</t>
  </si>
  <si>
    <t>MR_RSRP_42</t>
  </si>
  <si>
    <t>【中文指标名】：参考信号接收功率
【英文指标名】：MR.RSRP.42
【指标集】：MR.RSRP</t>
  </si>
  <si>
    <t>参考信号接收功率43</t>
  </si>
  <si>
    <t>MR_RSRP_43</t>
  </si>
  <si>
    <t>【中文指标名】：参考信号接收功率
【英文指标名】：MR.RSRP.43
【指标集】：MR.RSRP</t>
  </si>
  <si>
    <t>参考信号接收功率44</t>
  </si>
  <si>
    <t>MR_RSRP_44</t>
  </si>
  <si>
    <t>【中文指标名】：参考信号接收功率
【英文指标名】：MR.RSRP.44
【指标集】：MR.RSRP</t>
  </si>
  <si>
    <t>参考信号接收功率45</t>
  </si>
  <si>
    <t>MR_RSRP_45</t>
  </si>
  <si>
    <t>【中文指标名】：参考信号接收功率
【英文指标名】：MR.RSRP.45
【指标集】：MR.RSRP</t>
  </si>
  <si>
    <t>参考信号接收功率46</t>
  </si>
  <si>
    <t>MR_RSRP_46</t>
  </si>
  <si>
    <t>【中文指标名】：参考信号接收功率
【英文指标名】：MR.RSRP.46
【指标集】：MR.RSRP</t>
  </si>
  <si>
    <t>参考信号接收功率47</t>
  </si>
  <si>
    <t>MR_RSRP_47</t>
  </si>
  <si>
    <t>【中文指标名】：参考信号接收功率
【英文指标名】：MR.RSRP.47
【指标集】：MR.RSRP</t>
  </si>
  <si>
    <t>参考信号接收质量00</t>
  </si>
  <si>
    <t>MR_RSRQ_00</t>
  </si>
  <si>
    <t>【中文指标名】：参考信号接收质量
【英文指标名】：MR.RSRQ.00
【指标集】：MR.RSRQ</t>
  </si>
  <si>
    <t>参考信号接收质量01</t>
  </si>
  <si>
    <t>MR_RSRQ_01</t>
  </si>
  <si>
    <t>【中文指标名】：参考信号接收质量
【英文指标名】：MR.RSRQ.01
【指标集】：MR.RSRQ</t>
  </si>
  <si>
    <t>参考信号接收质量02</t>
  </si>
  <si>
    <t>MR_RSRQ_02</t>
  </si>
  <si>
    <t>【中文指标名】：参考信号接收质量
【英文指标名】：MR.RSRQ.02
【指标集】：MR.RSRQ</t>
  </si>
  <si>
    <t>参考信号接收质量03</t>
  </si>
  <si>
    <t>MR_RSRQ_03</t>
  </si>
  <si>
    <t>【中文指标名】：参考信号接收质量
【英文指标名】：MR.RSRQ.03
【指标集】：MR.RSRQ</t>
  </si>
  <si>
    <t>参考信号接收质量04</t>
  </si>
  <si>
    <t>MR_RSRQ_04</t>
  </si>
  <si>
    <t>【中文指标名】：参考信号接收质量
【英文指标名】：MR.RSRQ.04
【指标集】：MR.RSRQ</t>
  </si>
  <si>
    <t>参考信号接收质量05</t>
  </si>
  <si>
    <t>MR_RSRQ_05</t>
  </si>
  <si>
    <t>【中文指标名】：参考信号接收质量
【英文指标名】：MR.RSRQ.05
【指标集】：MR.RSRQ</t>
  </si>
  <si>
    <t>参考信号接收质量06</t>
  </si>
  <si>
    <t>MR_RSRQ_06</t>
  </si>
  <si>
    <t>【中文指标名】：参考信号接收质量
【英文指标名】：MR.RSRQ.06
【指标集】：MR.RSRQ</t>
  </si>
  <si>
    <t>参考信号接收质量07</t>
  </si>
  <si>
    <t>MR_RSRQ_07</t>
  </si>
  <si>
    <t>【中文指标名】：参考信号接收质量
【英文指标名】：MR.RSRQ.07
【指标集】：MR.RSRQ</t>
  </si>
  <si>
    <t>参考信号接收质量08</t>
  </si>
  <si>
    <t>MR_RSRQ_08</t>
  </si>
  <si>
    <t>【中文指标名】：参考信号接收质量
【英文指标名】：MR.RSRQ.08
【指标集】：MR.RSRQ</t>
  </si>
  <si>
    <t>参考信号接收质量09</t>
  </si>
  <si>
    <t>MR_RSRQ_09</t>
  </si>
  <si>
    <t>【中文指标名】：参考信号接收质量
【英文指标名】：MR.RSRQ.09
【指标集】：MR.RSRQ</t>
  </si>
  <si>
    <t>参考信号接收质量10</t>
  </si>
  <si>
    <t>MR_RSRQ_10</t>
  </si>
  <si>
    <t>【中文指标名】：参考信号接收质量
【英文指标名】：MR.RSRQ.10
【指标集】：MR.RSRQ</t>
  </si>
  <si>
    <t>参考信号接收质量11</t>
  </si>
  <si>
    <t>MR_RSRQ_11</t>
  </si>
  <si>
    <t>【中文指标名】：参考信号接收质量
【英文指标名】：MR.RSRQ.11
【指标集】：MR.RSRQ</t>
  </si>
  <si>
    <t>参考信号接收质量12</t>
  </si>
  <si>
    <t>MR_RSRQ_12</t>
  </si>
  <si>
    <t>【中文指标名】：参考信号接收质量
【英文指标名】：MR.RSRQ.12
【指标集】：MR.RSRQ</t>
  </si>
  <si>
    <t>参考信号接收质量13</t>
  </si>
  <si>
    <t>MR_RSRQ_13</t>
  </si>
  <si>
    <t>【中文指标名】：参考信号接收质量
【英文指标名】：MR.RSRQ.13
【指标集】：MR.RSRQ</t>
  </si>
  <si>
    <t>参考信号接收质量14</t>
  </si>
  <si>
    <t>MR_RSRQ_14</t>
  </si>
  <si>
    <t>【中文指标名】：参考信号接收质量
【英文指标名】：MR.RSRQ.14
【指标集】：MR.RSRQ</t>
  </si>
  <si>
    <t>参考信号接收质量15</t>
  </si>
  <si>
    <t>MR_RSRQ_15</t>
  </si>
  <si>
    <t>【中文指标名】：参考信号接收质量
【英文指标名】：MR.RSRQ.15
【指标集】：MR.RSRQ</t>
  </si>
  <si>
    <t>参考信号接收质量16</t>
  </si>
  <si>
    <t>MR_RSRQ_16</t>
  </si>
  <si>
    <t>【中文指标名】：参考信号接收质量
【英文指标名】：MR.RSRQ.16
【指标集】：MR.RSRQ</t>
  </si>
  <si>
    <t>参考信号接收质量17</t>
  </si>
  <si>
    <t>MR_RSRQ_17</t>
  </si>
  <si>
    <t>【中文指标名】：参考信号接收质量
【英文指标名】：MR.RSRQ.17
【指标集】：MR.RSRQ</t>
  </si>
  <si>
    <t>时间提前量00</t>
  </si>
  <si>
    <t>MR_TADV_00</t>
  </si>
  <si>
    <t>【中文指标名】：时间提前量
【英文指标名】：MR.Tadv.00
【指标集】：MR.Tadv</t>
  </si>
  <si>
    <t>时间提前量01</t>
  </si>
  <si>
    <t>MR_TADV_01</t>
  </si>
  <si>
    <t>【中文指标名】：时间提前量
【英文指标名】：MR.Tadv.01
【指标集】：MR.Tadv</t>
  </si>
  <si>
    <t>时间提前量02</t>
  </si>
  <si>
    <t>MR_TADV_02</t>
  </si>
  <si>
    <t>【中文指标名】：时间提前量
【英文指标名】：MR.Tadv.02
【指标集】：MR.Tadv</t>
  </si>
  <si>
    <t>时间提前量03</t>
  </si>
  <si>
    <t>MR_TADV_03</t>
  </si>
  <si>
    <t>【中文指标名】：时间提前量
【英文指标名】：MR.Tadv.03
【指标集】：MR.Tadv</t>
  </si>
  <si>
    <t>时间提前量04</t>
  </si>
  <si>
    <t>MR_TADV_04</t>
  </si>
  <si>
    <t>【中文指标名】：时间提前量
【英文指标名】：MR.Tadv.04
【指标集】：MR.Tadv</t>
  </si>
  <si>
    <t>时间提前量05</t>
  </si>
  <si>
    <t>MR_TADV_05</t>
  </si>
  <si>
    <t>【中文指标名】：时间提前量
【英文指标名】：MR.Tadv.05
【指标集】：MR.Tadv</t>
  </si>
  <si>
    <t>时间提前量06</t>
  </si>
  <si>
    <t>MR_TADV_06</t>
  </si>
  <si>
    <t>【中文指标名】：时间提前量
【英文指标名】：MR.Tadv.06
【指标集】：MR.Tadv</t>
  </si>
  <si>
    <t>时间提前量07</t>
  </si>
  <si>
    <t>MR_TADV_07</t>
  </si>
  <si>
    <t>【中文指标名】：时间提前量
【英文指标名】：MR.Tadv.07
【指标集】：MR.Tadv</t>
  </si>
  <si>
    <t>时间提前量08</t>
  </si>
  <si>
    <t>MR_TADV_08</t>
  </si>
  <si>
    <t>【中文指标名】：时间提前量
【英文指标名】：MR.Tadv.08
【指标集】：MR.Tadv</t>
  </si>
  <si>
    <t>时间提前量09</t>
  </si>
  <si>
    <t>MR_TADV_09</t>
  </si>
  <si>
    <t>【中文指标名】：时间提前量
【英文指标名】：MR.Tadv.09
【指标集】：MR.Tadv</t>
  </si>
  <si>
    <t>时间提前量10</t>
  </si>
  <si>
    <t>MR_TADV_10</t>
  </si>
  <si>
    <t>【中文指标名】：时间提前量
【英文指标名】：MR.Tadv.10
【指标集】：MR.Tadv</t>
  </si>
  <si>
    <t>时间提前量11</t>
  </si>
  <si>
    <t>MR_TADV_11</t>
  </si>
  <si>
    <t>【中文指标名】：时间提前量
【英文指标名】：MR.Tadv.11
【指标集】：MR.Tadv</t>
  </si>
  <si>
    <t>时间提前量12</t>
  </si>
  <si>
    <t>MR_TADV_12</t>
  </si>
  <si>
    <t>【中文指标名】：时间提前量
【英文指标名】：MR.Tadv.12
【指标集】：MR.Tadv</t>
  </si>
  <si>
    <t>时间提前量13</t>
  </si>
  <si>
    <t>MR_TADV_13</t>
  </si>
  <si>
    <t>【中文指标名】：时间提前量
【英文指标名】：MR.Tadv.13
【指标集】：MR.Tadv</t>
  </si>
  <si>
    <t>时间提前量14</t>
  </si>
  <si>
    <t>MR_TADV_14</t>
  </si>
  <si>
    <t>【中文指标名】：时间提前量
【英文指标名】：MR.Tadv.14
【指标集】：MR.Tadv</t>
  </si>
  <si>
    <t>时间提前量15</t>
  </si>
  <si>
    <t>MR_TADV_15</t>
  </si>
  <si>
    <t>【中文指标名】：时间提前量
【英文指标名】：MR.Tadv.15
【指标集】：MR.Tadv</t>
  </si>
  <si>
    <t>时间提前量16</t>
  </si>
  <si>
    <t>MR_TADV_16</t>
  </si>
  <si>
    <t>【中文指标名】：时间提前量
【英文指标名】：MR.Tadv.16
【指标集】：MR.Tadv</t>
  </si>
  <si>
    <t>时间提前量17</t>
  </si>
  <si>
    <t>MR_TADV_17</t>
  </si>
  <si>
    <t>【中文指标名】：时间提前量
【英文指标名】：MR.Tadv.17
【指标集】：MR.Tadv</t>
  </si>
  <si>
    <t>时间提前量18</t>
  </si>
  <si>
    <t>MR_TADV_18</t>
  </si>
  <si>
    <t>【中文指标名】：时间提前量
【英文指标名】：MR.Tadv.18
【指标集】：MR.Tadv</t>
  </si>
  <si>
    <t>时间提前量19</t>
  </si>
  <si>
    <t>MR_TADV_19</t>
  </si>
  <si>
    <t>【中文指标名】：时间提前量
【英文指标名】：MR.Tadv.19
【指标集】：MR.Tadv</t>
  </si>
  <si>
    <t>时间提前量20</t>
  </si>
  <si>
    <t>MR_TADV_20</t>
  </si>
  <si>
    <t>【中文指标名】：时间提前量
【英文指标名】：MR.Tadv.20
【指标集】：MR.Tadv</t>
  </si>
  <si>
    <t>时间提前量21</t>
  </si>
  <si>
    <t>MR_TADV_21</t>
  </si>
  <si>
    <t>【中文指标名】：时间提前量
【英文指标名】：MR.Tadv.21
【指标集】：MR.Tadv</t>
  </si>
  <si>
    <t>时间提前量22</t>
  </si>
  <si>
    <t>MR_TADV_22</t>
  </si>
  <si>
    <t>【中文指标名】：时间提前量
【英文指标名】：MR.Tadv.22
【指标集】：MR.Tadv</t>
  </si>
  <si>
    <t>时间提前量23</t>
  </si>
  <si>
    <t>MR_TADV_23</t>
  </si>
  <si>
    <t>【中文指标名】：时间提前量
【英文指标名】：MR.Tadv.23
【指标集】：MR.Tadv</t>
  </si>
  <si>
    <t>时间提前量24</t>
  </si>
  <si>
    <t>MR_TADV_24</t>
  </si>
  <si>
    <t>【中文指标名】：时间提前量
【英文指标名】：MR.Tadv.24
【指标集】：MR.Tadv</t>
  </si>
  <si>
    <t>时间提前量25</t>
  </si>
  <si>
    <t>MR_TADV_25</t>
  </si>
  <si>
    <t>【中文指标名】：时间提前量
【英文指标名】：MR.Tadv.25
【指标集】：MR.Tadv</t>
  </si>
  <si>
    <t>时间提前量26</t>
  </si>
  <si>
    <t>MR_TADV_26</t>
  </si>
  <si>
    <t>【中文指标名】：时间提前量
【英文指标名】：MR.Tadv.26
【指标集】：MR.Tadv</t>
  </si>
  <si>
    <t>时间提前量27</t>
  </si>
  <si>
    <t>MR_TADV_27</t>
  </si>
  <si>
    <t>【中文指标名】：时间提前量
【英文指标名】：MR.Tadv.27
【指标集】：MR.Tadv</t>
  </si>
  <si>
    <t>时间提前量28</t>
  </si>
  <si>
    <t>MR_TADV_28</t>
  </si>
  <si>
    <t>【中文指标名】：时间提前量
【英文指标名】：MR.Tadv.28
【指标集】：MR.Tadv</t>
  </si>
  <si>
    <t>时间提前量29</t>
  </si>
  <si>
    <t>MR_TADV_29</t>
  </si>
  <si>
    <t>【中文指标名】：时间提前量
【英文指标名】：MR.Tadv.29
【指标集】：MR.Tadv</t>
  </si>
  <si>
    <t>时间提前量30</t>
  </si>
  <si>
    <t>MR_TADV_30</t>
  </si>
  <si>
    <t>【中文指标名】：时间提前量
【英文指标名】：MR.Tadv.30
【指标集】：MR.Tadv</t>
  </si>
  <si>
    <t>时间提前量31</t>
  </si>
  <si>
    <t>MR_TADV_31</t>
  </si>
  <si>
    <t>【中文指标名】：时间提前量
【英文指标名】：MR.Tadv.31
【指标集】：MR.Tadv</t>
  </si>
  <si>
    <t>时间提前量32</t>
  </si>
  <si>
    <t>MR_TADV_32</t>
  </si>
  <si>
    <t>【中文指标名】：时间提前量
【英文指标名】：MR.Tadv.32
【指标集】：MR.Tadv</t>
  </si>
  <si>
    <t>时间提前量33</t>
  </si>
  <si>
    <t>MR_TADV_33</t>
  </si>
  <si>
    <t>【中文指标名】：时间提前量
【英文指标名】：MR.Tadv.33
【指标集】：MR.Tadv</t>
  </si>
  <si>
    <t>时间提前量34</t>
  </si>
  <si>
    <t>MR_TADV_34</t>
  </si>
  <si>
    <t>【中文指标名】：时间提前量
【英文指标名】：MR.Tadv.34
【指标集】：MR.Tadv</t>
  </si>
  <si>
    <t>时间提前量35</t>
  </si>
  <si>
    <t>MR_TADV_35</t>
  </si>
  <si>
    <t>【中文指标名】：时间提前量
【英文指标名】：MR.Tadv.35
【指标集】：MR.Tadv</t>
  </si>
  <si>
    <t>时间提前量36</t>
  </si>
  <si>
    <t>MR_TADV_36</t>
  </si>
  <si>
    <t>【中文指标名】：时间提前量
【英文指标名】：MR.Tadv.36
【指标集】：MR.Tadv</t>
  </si>
  <si>
    <t>时间提前量37</t>
  </si>
  <si>
    <t>MR_TADV_37</t>
  </si>
  <si>
    <t>【中文指标名】：时间提前量
【英文指标名】：MR.Tadv.37
【指标集】：MR.Tadv</t>
  </si>
  <si>
    <t>时间提前量38</t>
  </si>
  <si>
    <t>MR_TADV_38</t>
  </si>
  <si>
    <t>【中文指标名】：时间提前量
【英文指标名】：MR.Tadv.38
【指标集】：MR.Tadv</t>
  </si>
  <si>
    <t>时间提前量39</t>
  </si>
  <si>
    <t>MR_TADV_39</t>
  </si>
  <si>
    <t>【中文指标名】：时间提前量
【英文指标名】：MR.Tadv.39
【指标集】：MR.Tadv</t>
  </si>
  <si>
    <t>时间提前量40</t>
  </si>
  <si>
    <t>MR_TADV_40</t>
  </si>
  <si>
    <t>【中文指标名】：时间提前量
【英文指标名】：MR.Tadv.40
【指标集】：MR.Tadv</t>
  </si>
  <si>
    <t>时间提前量41</t>
  </si>
  <si>
    <t>MR_TADV_41</t>
  </si>
  <si>
    <t>【中文指标名】：时间提前量
【英文指标名】：MR.Tadv.41
【指标集】：MR.Tadv</t>
  </si>
  <si>
    <t>时间提前量42</t>
  </si>
  <si>
    <t>MR_TADV_42</t>
  </si>
  <si>
    <t>【中文指标名】：时间提前量
【英文指标名】：MR.Tadv.42
【指标集】：MR.Tadv</t>
  </si>
  <si>
    <t>时间提前量43</t>
  </si>
  <si>
    <t>MR_TADV_43</t>
  </si>
  <si>
    <t>【中文指标名】：时间提前量
【英文指标名】：MR.Tadv.43
【指标集】：MR.Tadv</t>
  </si>
  <si>
    <t>时间提前量44</t>
  </si>
  <si>
    <t>MR_TADV_44</t>
  </si>
  <si>
    <t>【中文指标名】：时间提前量
【英文指标名】：MR.Tadv.44
【指标集】：MR.Tadv</t>
  </si>
  <si>
    <t>UE发射功率余量00</t>
  </si>
  <si>
    <t>MR_POWERHEADROOM_00</t>
  </si>
  <si>
    <t>【中文指标名】：UE发射功率余量
【英文指标名】：MR.PowerHeadRoom.00
【指标集】：MR.PowerHeadRoom</t>
  </si>
  <si>
    <t>UE发射功率余量01</t>
  </si>
  <si>
    <t>MR_POWERHEADROOM_01</t>
  </si>
  <si>
    <t>【中文指标名】：UE发射功率余量
【英文指标名】：MR.PowerHeadRoom.01
【指标集】：MR.PowerHeadRoom</t>
  </si>
  <si>
    <t>UE发射功率余量02</t>
  </si>
  <si>
    <t>MR_POWERHEADROOM_02</t>
  </si>
  <si>
    <t>【中文指标名】：UE发射功率余量
【英文指标名】：MR.PowerHeadRoom.02
【指标集】：MR.PowerHeadRoom</t>
  </si>
  <si>
    <t>UE发射功率余量03</t>
  </si>
  <si>
    <t>MR_POWERHEADROOM_03</t>
  </si>
  <si>
    <t>【中文指标名】：UE发射功率余量
【英文指标名】：MR.PowerHeadRoom.03
【指标集】：MR.PowerHeadRoom</t>
  </si>
  <si>
    <t>UE发射功率余量04</t>
  </si>
  <si>
    <t>MR_POWERHEADROOM_04</t>
  </si>
  <si>
    <t>【中文指标名】：UE发射功率余量
【英文指标名】：MR.PowerHeadRoom.04
【指标集】：MR.PowerHeadRoom</t>
  </si>
  <si>
    <t>UE发射功率余量05</t>
  </si>
  <si>
    <t>MR_POWERHEADROOM_05</t>
  </si>
  <si>
    <t>【中文指标名】：UE发射功率余量
【英文指标名】：MR.PowerHeadRoom.05
【指标集】：MR.PowerHeadRoom</t>
  </si>
  <si>
    <t>UE发射功率余量06</t>
  </si>
  <si>
    <t>MR_POWERHEADROOM_06</t>
  </si>
  <si>
    <t>【中文指标名】：UE发射功率余量
【英文指标名】：MR.PowerHeadRoom.06
【指标集】：MR.PowerHeadRoom</t>
  </si>
  <si>
    <t>UE发射功率余量07</t>
  </si>
  <si>
    <t>MR_POWERHEADROOM_07</t>
  </si>
  <si>
    <t>【中文指标名】：UE发射功率余量
【英文指标名】：MR.PowerHeadRoom.07
【指标集】：MR.PowerHeadRoom</t>
  </si>
  <si>
    <t>UE发射功率余量08</t>
  </si>
  <si>
    <t>MR_POWERHEADROOM_08</t>
  </si>
  <si>
    <t>【中文指标名】：UE发射功率余量
【英文指标名】：MR.PowerHeadRoom.08
【指标集】：MR.PowerHeadRoom</t>
  </si>
  <si>
    <t>UE发射功率余量09</t>
  </si>
  <si>
    <t>MR_POWERHEADROOM_09</t>
  </si>
  <si>
    <t>【中文指标名】：UE发射功率余量
【英文指标名】：MR.PowerHeadRoom.09
【指标集】：MR.PowerHeadRoom</t>
  </si>
  <si>
    <t>UE发射功率余量10</t>
  </si>
  <si>
    <t>MR_POWERHEADROOM_10</t>
  </si>
  <si>
    <t>【中文指标名】：UE发射功率余量
【英文指标名】：MR.PowerHeadRoom.10
【指标集】：MR.PowerHeadRoom</t>
  </si>
  <si>
    <t>UE发射功率余量11</t>
  </si>
  <si>
    <t>MR_POWERHEADROOM_11</t>
  </si>
  <si>
    <t>【中文指标名】：UE发射功率余量
【英文指标名】：MR.PowerHeadRoom.11
【指标集】：MR.PowerHeadRoom</t>
  </si>
  <si>
    <t>UE发射功率余量12</t>
  </si>
  <si>
    <t>MR_POWERHEADROOM_12</t>
  </si>
  <si>
    <t>【中文指标名】：UE发射功率余量
【英文指标名】：MR.PowerHeadRoom.12
【指标集】：MR.PowerHeadRoom</t>
  </si>
  <si>
    <t>UE发射功率余量13</t>
  </si>
  <si>
    <t>MR_POWERHEADROOM_13</t>
  </si>
  <si>
    <t>【中文指标名】：UE发射功率余量
【英文指标名】：MR.PowerHeadRoom.13
【指标集】：MR.PowerHeadRoom</t>
  </si>
  <si>
    <t>UE发射功率余量14</t>
  </si>
  <si>
    <t>MR_POWERHEADROOM_14</t>
  </si>
  <si>
    <t>【中文指标名】：UE发射功率余量
【英文指标名】：MR.PowerHeadRoom.14
【指标集】：MR.PowerHeadRoom</t>
  </si>
  <si>
    <t>UE发射功率余量15</t>
  </si>
  <si>
    <t>MR_POWERHEADROOM_15</t>
  </si>
  <si>
    <t>【中文指标名】：UE发射功率余量
【英文指标名】：MR.PowerHeadRoom.15
【指标集】：MR.PowerHeadRoom</t>
  </si>
  <si>
    <t>UE发射功率余量16</t>
  </si>
  <si>
    <t>MR_POWERHEADROOM_16</t>
  </si>
  <si>
    <t>【中文指标名】：UE发射功率余量
【英文指标名】：MR.PowerHeadRoom.16
【指标集】：MR.PowerHeadRoom</t>
  </si>
  <si>
    <t>UE发射功率余量17</t>
  </si>
  <si>
    <t>MR_POWERHEADROOM_17</t>
  </si>
  <si>
    <t>【中文指标名】：UE发射功率余量
【英文指标名】：MR.PowerHeadRoom.17
【指标集】：MR.PowerHeadRoom</t>
  </si>
  <si>
    <t>UE发射功率余量18</t>
  </si>
  <si>
    <t>MR_POWERHEADROOM_18</t>
  </si>
  <si>
    <t>【中文指标名】：UE发射功率余量
【英文指标名】：MR.PowerHeadRoom.18
【指标集】：MR.PowerHeadRoom</t>
  </si>
  <si>
    <t>UE发射功率余量19</t>
  </si>
  <si>
    <t>MR_POWERHEADROOM_19</t>
  </si>
  <si>
    <t>【中文指标名】：UE发射功率余量
【英文指标名】：MR.PowerHeadRoom.19
【指标集】：MR.PowerHeadRoom</t>
  </si>
  <si>
    <t>UE发射功率余量20</t>
  </si>
  <si>
    <t>MR_POWERHEADROOM_20</t>
  </si>
  <si>
    <t>【中文指标名】：UE发射功率余量
【英文指标名】：MR.PowerHeadRoom.20
【指标集】：MR.PowerHeadRoom</t>
  </si>
  <si>
    <t>UE发射功率余量21</t>
  </si>
  <si>
    <t>MR_POWERHEADROOM_21</t>
  </si>
  <si>
    <t>【中文指标名】：UE发射功率余量
【英文指标名】：MR.PowerHeadRoom.21
【指标集】：MR.PowerHeadRoom</t>
  </si>
  <si>
    <t>UE发射功率余量22</t>
  </si>
  <si>
    <t>MR_POWERHEADROOM_22</t>
  </si>
  <si>
    <t>【中文指标名】：UE发射功率余量
【英文指标名】：MR.PowerHeadRoom.22
【指标集】：MR.PowerHeadRoom</t>
  </si>
  <si>
    <t>UE发射功率余量23</t>
  </si>
  <si>
    <t>MR_POWERHEADROOM_23</t>
  </si>
  <si>
    <t>【中文指标名】：UE发射功率余量
【英文指标名】：MR.PowerHeadRoom.23
【指标集】：MR.PowerHeadRoom</t>
  </si>
  <si>
    <t>UE发射功率余量24</t>
  </si>
  <si>
    <t>MR_POWERHEADROOM_24</t>
  </si>
  <si>
    <t>【中文指标名】：UE发射功率余量
【英文指标名】：MR.PowerHeadRoom.24
【指标集】：MR.PowerHeadRoom</t>
  </si>
  <si>
    <t>UE发射功率余量25</t>
  </si>
  <si>
    <t>MR_POWERHEADROOM_25</t>
  </si>
  <si>
    <t>【中文指标名】：UE发射功率余量
【英文指标名】：MR.PowerHeadRoom.25
【指标集】：MR.PowerHeadRoom</t>
  </si>
  <si>
    <t>UE发射功率余量26</t>
  </si>
  <si>
    <t>MR_POWERHEADROOM_26</t>
  </si>
  <si>
    <t>【中文指标名】：UE发射功率余量
【英文指标名】：MR.PowerHeadRoom.26
【指标集】：MR.PowerHeadRoom</t>
  </si>
  <si>
    <t>UE发射功率余量27</t>
  </si>
  <si>
    <t>MR_POWERHEADROOM_27</t>
  </si>
  <si>
    <t>【中文指标名】：UE发射功率余量
【英文指标名】：MR.PowerHeadRoom.27
【指标集】：MR.PowerHeadRoom</t>
  </si>
  <si>
    <t>UE发射功率余量28</t>
  </si>
  <si>
    <t>MR_POWERHEADROOM_28</t>
  </si>
  <si>
    <t>【中文指标名】：UE发射功率余量
【英文指标名】：MR.PowerHeadRoom.28
【指标集】：MR.PowerHeadRoom</t>
  </si>
  <si>
    <t>UE发射功率余量29</t>
  </si>
  <si>
    <t>MR_POWERHEADROOM_29</t>
  </si>
  <si>
    <t>【中文指标名】：UE发射功率余量
【英文指标名】：MR.PowerHeadRoom.29
【指标集】：MR.PowerHeadRoom</t>
  </si>
  <si>
    <t>UE发射功率余量30</t>
  </si>
  <si>
    <t>MR_POWERHEADROOM_30</t>
  </si>
  <si>
    <t>【中文指标名】：UE发射功率余量
【英文指标名】：MR.PowerHeadRoom.30
【指标集】：MR.PowerHeadRoom</t>
  </si>
  <si>
    <t>UE发射功率余量31</t>
  </si>
  <si>
    <t>MR_POWERHEADROOM_31</t>
  </si>
  <si>
    <t>【中文指标名】：UE发射功率余量
【英文指标名】：MR.PowerHeadRoom.31
【指标集】：MR.PowerHeadRoom</t>
  </si>
  <si>
    <t>UE发射功率余量32</t>
  </si>
  <si>
    <t>MR_POWERHEADROOM_32</t>
  </si>
  <si>
    <t>【中文指标名】：UE发射功率余量
【英文指标名】：MR.PowerHeadRoom.32
【指标集】：MR.PowerHeadRoom</t>
  </si>
  <si>
    <t>UE发射功率余量33</t>
  </si>
  <si>
    <t>MR_POWERHEADROOM_33</t>
  </si>
  <si>
    <t>【中文指标名】：UE发射功率余量
【英文指标名】：MR.PowerHeadRoom.33
【指标集】：MR.PowerHeadRoom</t>
  </si>
  <si>
    <t>UE发射功率余量34</t>
  </si>
  <si>
    <t>MR_POWERHEADROOM_34</t>
  </si>
  <si>
    <t>【中文指标名】：UE发射功率余量
【英文指标名】：MR.PowerHeadRoom.34
【指标集】：MR.PowerHeadRoom</t>
  </si>
  <si>
    <t>UE发射功率余量35</t>
  </si>
  <si>
    <t>MR_POWERHEADROOM_35</t>
  </si>
  <si>
    <t>【中文指标名】：UE发射功率余量
【英文指标名】：MR.PowerHeadRoom.35
【指标集】：MR.PowerHeadRoom</t>
  </si>
  <si>
    <t>UE发射功率余量36</t>
  </si>
  <si>
    <t>MR_POWERHEADROOM_36</t>
  </si>
  <si>
    <t>【中文指标名】：UE发射功率余量
【英文指标名】：MR.PowerHeadRoom.36
【指标集】：MR.PowerHeadRoom</t>
  </si>
  <si>
    <t>UE发射功率余量37</t>
  </si>
  <si>
    <t>MR_POWERHEADROOM_37</t>
  </si>
  <si>
    <t>【中文指标名】：UE发射功率余量
【英文指标名】：MR.PowerHeadRoom.37
【指标集】：MR.PowerHeadRoom</t>
  </si>
  <si>
    <t>UE发射功率余量38</t>
  </si>
  <si>
    <t>MR_POWERHEADROOM_38</t>
  </si>
  <si>
    <t>【中文指标名】：UE发射功率余量
【英文指标名】：MR.PowerHeadRoom.38
【指标集】：MR.PowerHeadRoom</t>
  </si>
  <si>
    <t>UE发射功率余量39</t>
  </si>
  <si>
    <t>MR_POWERHEADROOM_39</t>
  </si>
  <si>
    <t>【中文指标名】：UE发射功率余量
【英文指标名】：MR.PowerHeadRoom.39
【指标集】：MR.PowerHeadRoom</t>
  </si>
  <si>
    <t>UE发射功率余量40</t>
  </si>
  <si>
    <t>MR_POWERHEADROOM_40</t>
  </si>
  <si>
    <t>【中文指标名】：UE发射功率余量
【英文指标名】：MR.PowerHeadRoom.40
【指标集】：MR.PowerHeadRoom</t>
  </si>
  <si>
    <t>UE发射功率余量41</t>
  </si>
  <si>
    <t>MR_POWERHEADROOM_41</t>
  </si>
  <si>
    <t>【中文指标名】：UE发射功率余量
【英文指标名】：MR.PowerHeadRoom.41
【指标集】：MR.PowerHeadRoom</t>
  </si>
  <si>
    <t>UE发射功率余量42</t>
  </si>
  <si>
    <t>MR_POWERHEADROOM_42</t>
  </si>
  <si>
    <t>【中文指标名】：UE发射功率余量
【英文指标名】：MR.PowerHeadRoom.42
【指标集】：MR.PowerHeadRoom</t>
  </si>
  <si>
    <t>UE发射功率余量43</t>
  </si>
  <si>
    <t>MR_POWERHEADROOM_43</t>
  </si>
  <si>
    <t>【中文指标名】：UE发射功率余量
【英文指标名】：MR.PowerHeadRoom.43
【指标集】：MR.PowerHeadRoom</t>
  </si>
  <si>
    <t>UE发射功率余量44</t>
  </si>
  <si>
    <t>MR_POWERHEADROOM_44</t>
  </si>
  <si>
    <t>【中文指标名】：UE发射功率余量
【英文指标名】：MR.PowerHeadRoom.44
【指标集】：MR.PowerHeadRoom</t>
  </si>
  <si>
    <t>UE发射功率余量45</t>
  </si>
  <si>
    <t>MR_POWERHEADROOM_45</t>
  </si>
  <si>
    <t>【中文指标名】：UE发射功率余量
【英文指标名】：MR.PowerHeadRoom.45
【指标集】：MR.PowerHeadRoom</t>
  </si>
  <si>
    <t>UE发射功率余量46</t>
  </si>
  <si>
    <t>MR_POWERHEADROOM_46</t>
  </si>
  <si>
    <t>【中文指标名】：UE发射功率余量
【英文指标名】：MR.PowerHeadRoom.46
【指标集】：MR.PowerHeadRoom</t>
  </si>
  <si>
    <t>UE发射功率余量47</t>
  </si>
  <si>
    <t>MR_POWERHEADROOM_47</t>
  </si>
  <si>
    <t>【中文指标名】：UE发射功率余量
【英文指标名】：MR.PowerHeadRoom.47
【指标集】：MR.PowerHeadRoom</t>
  </si>
  <si>
    <t>UE发射功率余量48</t>
  </si>
  <si>
    <t>MR_POWERHEADROOM_48</t>
  </si>
  <si>
    <t>【中文指标名】：UE发射功率余量
【英文指标名】：MR.PowerHeadRoom.48
【指标集】：MR.PowerHeadRoom</t>
  </si>
  <si>
    <t>UE发射功率余量49</t>
  </si>
  <si>
    <t>MR_POWERHEADROOM_49</t>
  </si>
  <si>
    <t>【中文指标名】：UE发射功率余量
【英文指标名】：MR.PowerHeadRoom.49
【指标集】：MR.PowerHeadRoom</t>
  </si>
  <si>
    <t>UE发射功率余量50</t>
  </si>
  <si>
    <t>MR_POWERHEADROOM_50</t>
  </si>
  <si>
    <t>【中文指标名】：UE发射功率余量
【英文指标名】：MR.PowerHeadRoom.50
【指标集】：MR.PowerHeadRoom</t>
  </si>
  <si>
    <t>UE发射功率余量51</t>
  </si>
  <si>
    <t>MR_POWERHEADROOM_51</t>
  </si>
  <si>
    <t>【中文指标名】：UE发射功率余量
【英文指标名】：MR.PowerHeadRoom.51
【指标集】：MR.PowerHeadRoom</t>
  </si>
  <si>
    <t>UE发射功率余量52</t>
  </si>
  <si>
    <t>MR_POWERHEADROOM_52</t>
  </si>
  <si>
    <t>【中文指标名】：UE发射功率余量
【英文指标名】：MR.PowerHeadRoom.52
【指标集】：MR.PowerHeadRoom</t>
  </si>
  <si>
    <t>UE发射功率余量53</t>
  </si>
  <si>
    <t>MR_POWERHEADROOM_53</t>
  </si>
  <si>
    <t>【中文指标名】：UE发射功率余量
【英文指标名】：MR.PowerHeadRoom.53
【指标集】：MR.PowerHeadRoom</t>
  </si>
  <si>
    <t>UE发射功率余量54</t>
  </si>
  <si>
    <t>MR_POWERHEADROOM_54</t>
  </si>
  <si>
    <t>【中文指标名】：UE发射功率余量
【英文指标名】：MR.PowerHeadRoom.54
【指标集】：MR.PowerHeadRoom</t>
  </si>
  <si>
    <t>UE发射功率余量55</t>
  </si>
  <si>
    <t>MR_POWERHEADROOM_55</t>
  </si>
  <si>
    <t>【中文指标名】：UE发射功率余量
【英文指标名】：MR.PowerHeadRoom.55
【指标集】：MR.PowerHeadRoom</t>
  </si>
  <si>
    <t>UE发射功率余量56</t>
  </si>
  <si>
    <t>MR_POWERHEADROOM_56</t>
  </si>
  <si>
    <t>【中文指标名】：UE发射功率余量
【英文指标名】：MR.PowerHeadRoom.56
【指标集】：MR.PowerHeadRoom</t>
  </si>
  <si>
    <t>UE发射功率余量57</t>
  </si>
  <si>
    <t>MR_POWERHEADROOM_57</t>
  </si>
  <si>
    <t>【中文指标名】：UE发射功率余量
【英文指标名】：MR.PowerHeadRoom.57
【指标集】：MR.PowerHeadRoom</t>
  </si>
  <si>
    <t>UE发射功率余量58</t>
  </si>
  <si>
    <t>MR_POWERHEADROOM_58</t>
  </si>
  <si>
    <t>【中文指标名】：UE发射功率余量
【英文指标名】：MR.PowerHeadRoom.58
【指标集】：MR.PowerHeadRoom</t>
  </si>
  <si>
    <t>UE发射功率余量59</t>
  </si>
  <si>
    <t>MR_POWERHEADROOM_59</t>
  </si>
  <si>
    <t>【中文指标名】：UE发射功率余量
【英文指标名】：MR.PowerHeadRoom.59
【指标集】：MR.PowerHeadRoom</t>
  </si>
  <si>
    <t>UE发射功率余量60</t>
  </si>
  <si>
    <t>MR_POWERHEADROOM_60</t>
  </si>
  <si>
    <t>【中文指标名】：UE发射功率余量
【英文指标名】：MR.PowerHeadRoom.60
【指标集】：MR.PowerHeadRoom</t>
  </si>
  <si>
    <t>UE发射功率余量61</t>
  </si>
  <si>
    <t>MR_POWERHEADROOM_61</t>
  </si>
  <si>
    <t>【中文指标名】：UE发射功率余量
【英文指标名】：MR.PowerHeadRoom.61
【指标集】：MR.PowerHeadRoom</t>
  </si>
  <si>
    <t>UE发射功率余量62</t>
  </si>
  <si>
    <t>MR_POWERHEADROOM_62</t>
  </si>
  <si>
    <t>【中文指标名】：UE发射功率余量
【英文指标名】：MR.PowerHeadRoom.62
【指标集】：MR.PowerHeadRoom</t>
  </si>
  <si>
    <t>UE发射功率余量63</t>
  </si>
  <si>
    <t>MR_POWERHEADROOM_63</t>
  </si>
  <si>
    <t>【中文指标名】：UE发射功率余量
【英文指标名】：MR.PowerHeadRoom.63
【指标集】：MR.PowerHeadRoom</t>
  </si>
  <si>
    <t>eNB接受干扰功率00</t>
  </si>
  <si>
    <t>MR_RECEIVEDIPOWER_00</t>
  </si>
  <si>
    <t>【中文指标名】：eNB接受干扰功率
【英文指标名】：MR.ReceivedIPower.00
【指标集】：MR.ReceivedIPower</t>
  </si>
  <si>
    <t>eNB接受干扰功率01</t>
  </si>
  <si>
    <t>MR_RECEIVEDIPOWER_01</t>
  </si>
  <si>
    <t>【中文指标名】：eNB接受干扰功率
【英文指标名】：MR.ReceivedIPower.01
【指标集】：MR.ReceivedIPower</t>
  </si>
  <si>
    <t>eNB接受干扰功率02</t>
  </si>
  <si>
    <t>MR_RECEIVEDIPOWER_02</t>
  </si>
  <si>
    <t>【中文指标名】：eNB接受干扰功率
【英文指标名】：MR.ReceivedIPower.02
【指标集】：MR.ReceivedIPower</t>
  </si>
  <si>
    <t>eNB接受干扰功率03</t>
  </si>
  <si>
    <t>MR_RECEIVEDIPOWER_03</t>
  </si>
  <si>
    <t>【中文指标名】：eNB接受干扰功率
【英文指标名】：MR.ReceivedIPower.03
【指标集】：MR.ReceivedIPower</t>
  </si>
  <si>
    <t>eNB接受干扰功率04</t>
  </si>
  <si>
    <t>MR_RECEIVEDIPOWER_04</t>
  </si>
  <si>
    <t>【中文指标名】：eNB接受干扰功率
【英文指标名】：MR.ReceivedIPower.04
【指标集】：MR.ReceivedIPower</t>
  </si>
  <si>
    <t>eNB接受干扰功率05</t>
  </si>
  <si>
    <t>MR_RECEIVEDIPOWER_05</t>
  </si>
  <si>
    <t>【中文指标名】：eNB接受干扰功率
【英文指标名】：MR.ReceivedIPower.05
【指标集】：MR.ReceivedIPower</t>
  </si>
  <si>
    <t>eNB接受干扰功率06</t>
  </si>
  <si>
    <t>MR_RECEIVEDIPOWER_06</t>
  </si>
  <si>
    <t>【中文指标名】：eNB接受干扰功率
【英文指标名】：MR.ReceivedIPower.06
【指标集】：MR.ReceivedIPower</t>
  </si>
  <si>
    <t>eNB接受干扰功率07</t>
  </si>
  <si>
    <t>MR_RECEIVEDIPOWER_07</t>
  </si>
  <si>
    <t>【中文指标名】：eNB接受干扰功率
【英文指标名】：MR.ReceivedIPower.07
【指标集】：MR.ReceivedIPower</t>
  </si>
  <si>
    <t>eNB接受干扰功率08</t>
  </si>
  <si>
    <t>MR_RECEIVEDIPOWER_08</t>
  </si>
  <si>
    <t>【中文指标名】：eNB接受干扰功率
【英文指标名】：MR.ReceivedIPower.08
【指标集】：MR.ReceivedIPower</t>
  </si>
  <si>
    <t>eNB接受干扰功率09</t>
  </si>
  <si>
    <t>MR_RECEIVEDIPOWER_09</t>
  </si>
  <si>
    <t>【中文指标名】：eNB接受干扰功率
【英文指标名】：MR.ReceivedIPower.09
【指标集】：MR.ReceivedIPower</t>
  </si>
  <si>
    <t>eNB接受干扰功率10</t>
  </si>
  <si>
    <t>MR_RECEIVEDIPOWER_10</t>
  </si>
  <si>
    <t>【中文指标名】：eNB接受干扰功率
【英文指标名】：MR.ReceivedIPower.10
【指标集】：MR.ReceivedIPower</t>
  </si>
  <si>
    <t>eNB接受干扰功率11</t>
  </si>
  <si>
    <t>MR_RECEIVEDIPOWER_11</t>
  </si>
  <si>
    <t>【中文指标名】：eNB接受干扰功率
【英文指标名】：MR.ReceivedIPower.11
【指标集】：MR.ReceivedIPower</t>
  </si>
  <si>
    <t>eNB接受干扰功率12</t>
  </si>
  <si>
    <t>MR_RECEIVEDIPOWER_12</t>
  </si>
  <si>
    <t>【中文指标名】：eNB接受干扰功率
【英文指标名】：MR.ReceivedIPower.12
【指标集】：MR.ReceivedIPower</t>
  </si>
  <si>
    <t>eNB接受干扰功率13</t>
  </si>
  <si>
    <t>MR_RECEIVEDIPOWER_13</t>
  </si>
  <si>
    <t>【中文指标名】：eNB接受干扰功率
【英文指标名】：MR.ReceivedIPower.13
【指标集】：MR.ReceivedIPower</t>
  </si>
  <si>
    <t>eNB接受干扰功率14</t>
  </si>
  <si>
    <t>MR_RECEIVEDIPOWER_14</t>
  </si>
  <si>
    <t>【中文指标名】：eNB接受干扰功率
【英文指标名】：MR.ReceivedIPower.14
【指标集】：MR.ReceivedIPower</t>
  </si>
  <si>
    <t>eNB接受干扰功率15</t>
  </si>
  <si>
    <t>MR_RECEIVEDIPOWER_15</t>
  </si>
  <si>
    <t>【中文指标名】：eNB接受干扰功率
【英文指标名】：MR.ReceivedIPower.15
【指标集】：MR.ReceivedIPower</t>
  </si>
  <si>
    <t>eNB接受干扰功率16</t>
  </si>
  <si>
    <t>MR_RECEIVEDIPOWER_16</t>
  </si>
  <si>
    <t>【中文指标名】：eNB接受干扰功率
【英文指标名】：MR.ReceivedIPower.16
【指标集】：MR.ReceivedIPower</t>
  </si>
  <si>
    <t>eNB接受干扰功率17</t>
  </si>
  <si>
    <t>MR_RECEIVEDIPOWER_17</t>
  </si>
  <si>
    <t>【中文指标名】：eNB接受干扰功率
【英文指标名】：MR.ReceivedIPower.17
【指标集】：MR.ReceivedIPower</t>
  </si>
  <si>
    <t>eNB接受干扰功率18</t>
  </si>
  <si>
    <t>MR_RECEIVEDIPOWER_18</t>
  </si>
  <si>
    <t>【中文指标名】：eNB接受干扰功率
【英文指标名】：MR.ReceivedIPower.18
【指标集】：MR.ReceivedIPower</t>
  </si>
  <si>
    <t>eNB接受干扰功率19</t>
  </si>
  <si>
    <t>MR_RECEIVEDIPOWER_19</t>
  </si>
  <si>
    <t>【中文指标名】：eNB接受干扰功率
【英文指标名】：MR.ReceivedIPower.19
【指标集】：MR.ReceivedIPower</t>
  </si>
  <si>
    <t>eNB接受干扰功率20</t>
  </si>
  <si>
    <t>MR_RECEIVEDIPOWER_20</t>
  </si>
  <si>
    <t>【中文指标名】：eNB接受干扰功率
【英文指标名】：MR.ReceivedIPower.20
【指标集】：MR.ReceivedIPower</t>
  </si>
  <si>
    <t>eNB接受干扰功率21</t>
  </si>
  <si>
    <t>MR_RECEIVEDIPOWER_21</t>
  </si>
  <si>
    <t>【中文指标名】：eNB接受干扰功率
【英文指标名】：MR.ReceivedIPower.21
【指标集】：MR.ReceivedIPower</t>
  </si>
  <si>
    <t>eNB接受干扰功率22</t>
  </si>
  <si>
    <t>MR_RECEIVEDIPOWER_22</t>
  </si>
  <si>
    <t>【中文指标名】：eNB接受干扰功率
【英文指标名】：MR.ReceivedIPower.22
【指标集】：MR.ReceivedIPower</t>
  </si>
  <si>
    <t>eNB接受干扰功率23</t>
  </si>
  <si>
    <t>MR_RECEIVEDIPOWER_23</t>
  </si>
  <si>
    <t>【中文指标名】：eNB接受干扰功率
【英文指标名】：MR.ReceivedIPower.23
【指标集】：MR.ReceivedIPower</t>
  </si>
  <si>
    <t>eNB接受干扰功率24</t>
  </si>
  <si>
    <t>MR_RECEIVEDIPOWER_24</t>
  </si>
  <si>
    <t>【中文指标名】：eNB接受干扰功率
【英文指标名】：MR.ReceivedIPower.24
【指标集】：MR.ReceivedIPower</t>
  </si>
  <si>
    <t>eNB接受干扰功率25</t>
  </si>
  <si>
    <t>MR_RECEIVEDIPOWER_25</t>
  </si>
  <si>
    <t>【中文指标名】：eNB接受干扰功率
【英文指标名】：MR.ReceivedIPower.25
【指标集】：MR.ReceivedIPower</t>
  </si>
  <si>
    <t>eNB接受干扰功率26</t>
  </si>
  <si>
    <t>MR_RECEIVEDIPOWER_26</t>
  </si>
  <si>
    <t>【中文指标名】：eNB接受干扰功率
【英文指标名】：MR.ReceivedIPower.26
【指标集】：MR.ReceivedIPower</t>
  </si>
  <si>
    <t>eNB接受干扰功率27</t>
  </si>
  <si>
    <t>MR_RECEIVEDIPOWER_27</t>
  </si>
  <si>
    <t>【中文指标名】：eNB接受干扰功率
【英文指标名】：MR.ReceivedIPower.27
【指标集】：MR.ReceivedIPower</t>
  </si>
  <si>
    <t>eNB接受干扰功率28</t>
  </si>
  <si>
    <t>MR_RECEIVEDIPOWER_28</t>
  </si>
  <si>
    <t>【中文指标名】：eNB接受干扰功率
【英文指标名】：MR.ReceivedIPower.28
【指标集】：MR.ReceivedIPower</t>
  </si>
  <si>
    <t>eNB接受干扰功率29</t>
  </si>
  <si>
    <t>MR_RECEIVEDIPOWER_29</t>
  </si>
  <si>
    <t>【中文指标名】：eNB接受干扰功率
【英文指标名】：MR.ReceivedIPower.29
【指标集】：MR.ReceivedIPower</t>
  </si>
  <si>
    <t>eNB接受干扰功率30</t>
  </si>
  <si>
    <t>MR_RECEIVEDIPOWER_30</t>
  </si>
  <si>
    <t>【中文指标名】：eNB接受干扰功率
【英文指标名】：MR.ReceivedIPower.30
【指标集】：MR.ReceivedIPower</t>
  </si>
  <si>
    <t>eNB接受干扰功率31</t>
  </si>
  <si>
    <t>MR_RECEIVEDIPOWER_31</t>
  </si>
  <si>
    <t>【中文指标名】：eNB接受干扰功率
【英文指标名】：MR.ReceivedIPower.31
【指标集】：MR.ReceivedIPower</t>
  </si>
  <si>
    <t>eNB接受干扰功率32</t>
  </si>
  <si>
    <t>MR_RECEIVEDIPOWER_32</t>
  </si>
  <si>
    <t>【中文指标名】：eNB接受干扰功率
【英文指标名】：MR.ReceivedIPower.32
【指标集】：MR.ReceivedIPower</t>
  </si>
  <si>
    <t>eNB接受干扰功率33</t>
  </si>
  <si>
    <t>MR_RECEIVEDIPOWER_33</t>
  </si>
  <si>
    <t>【中文指标名】：eNB接受干扰功率
【英文指标名】：MR.ReceivedIPower.33
【指标集】：MR.ReceivedIPower</t>
  </si>
  <si>
    <t>eNB接受干扰功率34</t>
  </si>
  <si>
    <t>MR_RECEIVEDIPOWER_34</t>
  </si>
  <si>
    <t>【中文指标名】：eNB接受干扰功率
【英文指标名】：MR.ReceivedIPower.34
【指标集】：MR.ReceivedIPower</t>
  </si>
  <si>
    <t>eNB接受干扰功率35</t>
  </si>
  <si>
    <t>MR_RECEIVEDIPOWER_35</t>
  </si>
  <si>
    <t>【中文指标名】：eNB接受干扰功率
【英文指标名】：MR.ReceivedIPower.35
【指标集】：MR.ReceivedIPower</t>
  </si>
  <si>
    <t>eNB接受干扰功率36</t>
  </si>
  <si>
    <t>MR_RECEIVEDIPOWER_36</t>
  </si>
  <si>
    <t>【中文指标名】：eNB接受干扰功率
【英文指标名】：MR.ReceivedIPower.36
【指标集】：MR.ReceivedIPower</t>
  </si>
  <si>
    <t>eNB接受干扰功率37</t>
  </si>
  <si>
    <t>MR_RECEIVEDIPOWER_37</t>
  </si>
  <si>
    <t>【中文指标名】：eNB接受干扰功率
【英文指标名】：MR.ReceivedIPower.37
【指标集】：MR.ReceivedIPower</t>
  </si>
  <si>
    <t>eNB接受干扰功率38</t>
  </si>
  <si>
    <t>MR_RECEIVEDIPOWER_38</t>
  </si>
  <si>
    <t>【中文指标名】：eNB接受干扰功率
【英文指标名】：MR.ReceivedIPower.38
【指标集】：MR.ReceivedIPower</t>
  </si>
  <si>
    <t>eNB接受干扰功率39</t>
  </si>
  <si>
    <t>MR_RECEIVEDIPOWER_39</t>
  </si>
  <si>
    <t>【中文指标名】：eNB接受干扰功率
【英文指标名】：MR.ReceivedIPower.39
【指标集】：MR.ReceivedIPower</t>
  </si>
  <si>
    <t>eNB接受干扰功率40</t>
  </si>
  <si>
    <t>MR_RECEIVEDIPOWER_40</t>
  </si>
  <si>
    <t>【中文指标名】：eNB接受干扰功率
【英文指标名】：MR.ReceivedIPower.40
【指标集】：MR.ReceivedIPower</t>
  </si>
  <si>
    <t>eNB接受干扰功率41</t>
  </si>
  <si>
    <t>MR_RECEIVEDIPOWER_41</t>
  </si>
  <si>
    <t>【中文指标名】：eNB接受干扰功率
【英文指标名】：MR.ReceivedIPower.41
【指标集】：MR.ReceivedIPower</t>
  </si>
  <si>
    <t>eNB接受干扰功率42</t>
  </si>
  <si>
    <t>MR_RECEIVEDIPOWER_42</t>
  </si>
  <si>
    <t>【中文指标名】：eNB接受干扰功率
【英文指标名】：MR.ReceivedIPower.42
【指标集】：MR.ReceivedIPower</t>
  </si>
  <si>
    <t>eNB接受干扰功率43</t>
  </si>
  <si>
    <t>MR_RECEIVEDIPOWER_43</t>
  </si>
  <si>
    <t>【中文指标名】：eNB接受干扰功率
【英文指标名】：MR.ReceivedIPower.43
【指标集】：MR.ReceivedIPower</t>
  </si>
  <si>
    <t>eNB接受干扰功率44</t>
  </si>
  <si>
    <t>MR_RECEIVEDIPOWER_44</t>
  </si>
  <si>
    <t>【中文指标名】：eNB接受干扰功率
【英文指标名】：MR.ReceivedIPower.44
【指标集】：MR.ReceivedIPower</t>
  </si>
  <si>
    <t>eNB接受干扰功率45</t>
  </si>
  <si>
    <t>MR_RECEIVEDIPOWER_45</t>
  </si>
  <si>
    <t>【中文指标名】：eNB接受干扰功率
【英文指标名】：MR.ReceivedIPower.45
【指标集】：MR.ReceivedIPower</t>
  </si>
  <si>
    <t>eNB接受干扰功率46</t>
  </si>
  <si>
    <t>MR_RECEIVEDIPOWER_46</t>
  </si>
  <si>
    <t>【中文指标名】：eNB接受干扰功率
【英文指标名】：MR.ReceivedIPower.46
【指标集】：MR.ReceivedIPower</t>
  </si>
  <si>
    <t>eNB接受干扰功率47</t>
  </si>
  <si>
    <t>MR_RECEIVEDIPOWER_47</t>
  </si>
  <si>
    <t>【中文指标名】：eNB接受干扰功率
【英文指标名】：MR.ReceivedIPower.47
【指标集】：MR.ReceivedIPower</t>
  </si>
  <si>
    <t>eNB接受干扰功率48</t>
  </si>
  <si>
    <t>MR_RECEIVEDIPOWER_48</t>
  </si>
  <si>
    <t>【中文指标名】：eNB接受干扰功率
【英文指标名】：MR.ReceivedIPower.48
【指标集】：MR.ReceivedIPower</t>
  </si>
  <si>
    <t>eNB接受干扰功率49</t>
  </si>
  <si>
    <t>MR_RECEIVEDIPOWER_49</t>
  </si>
  <si>
    <t>【中文指标名】：eNB接受干扰功率
【英文指标名】：MR.ReceivedIPower.49
【指标集】：MR.ReceivedIPower</t>
  </si>
  <si>
    <t>eNB接受干扰功率50</t>
  </si>
  <si>
    <t>MR_RECEIVEDIPOWER_50</t>
  </si>
  <si>
    <t>【中文指标名】：eNB接受干扰功率
【英文指标名】：MR.ReceivedIPower.50
【指标集】：MR.ReceivedIPower</t>
  </si>
  <si>
    <t>eNB接受干扰功率51</t>
  </si>
  <si>
    <t>MR_RECEIVEDIPOWER_51</t>
  </si>
  <si>
    <t>【中文指标名】：eNB接受干扰功率
【英文指标名】：MR.ReceivedIPower.51
【指标集】：MR.ReceivedIPower</t>
  </si>
  <si>
    <t>eNB接受干扰功率52</t>
  </si>
  <si>
    <t>MR_RECEIVEDIPOWER_52</t>
  </si>
  <si>
    <t>【中文指标名】：eNB接受干扰功率
【英文指标名】：MR.ReceivedIPower.52
【指标集】：MR.ReceivedIPower</t>
  </si>
  <si>
    <t>eNB天线到达角00</t>
  </si>
  <si>
    <t>MR_AOA_00</t>
  </si>
  <si>
    <t>【中文指标名】：eNB天线到达角
【英文指标名】：MR.AOA.00
【指标集】：MR.AOA</t>
  </si>
  <si>
    <t>eNB天线到达角01</t>
  </si>
  <si>
    <t>MR_AOA_01</t>
  </si>
  <si>
    <t>【中文指标名】：eNB天线到达角
【英文指标名】：MR.AOA.01
【指标集】：MR.AOA</t>
  </si>
  <si>
    <t>eNB天线到达角02</t>
  </si>
  <si>
    <t>MR_AOA_02</t>
  </si>
  <si>
    <t>【中文指标名】：eNB天线到达角
【英文指标名】：MR.AOA.02
【指标集】：MR.AOA</t>
  </si>
  <si>
    <t>eNB天线到达角03</t>
  </si>
  <si>
    <t>MR_AOA_03</t>
  </si>
  <si>
    <t>【中文指标名】：eNB天线到达角
【英文指标名】：MR.AOA.03
【指标集】：MR.AOA</t>
  </si>
  <si>
    <t>eNB天线到达角04</t>
  </si>
  <si>
    <t>MR_AOA_04</t>
  </si>
  <si>
    <t>【中文指标名】：eNB天线到达角
【英文指标名】：MR.AOA.04
【指标集】：MR.AOA</t>
  </si>
  <si>
    <t>eNB天线到达角05</t>
  </si>
  <si>
    <t>MR_AOA_05</t>
  </si>
  <si>
    <t>【中文指标名】：eNB天线到达角
【英文指标名】：MR.AOA.05
【指标集】：MR.AOA</t>
  </si>
  <si>
    <t>eNB天线到达角06</t>
  </si>
  <si>
    <t>MR_AOA_06</t>
  </si>
  <si>
    <t>【中文指标名】：eNB天线到达角
【英文指标名】：MR.AOA.06
【指标集】：MR.AOA</t>
  </si>
  <si>
    <t>eNB天线到达角07</t>
  </si>
  <si>
    <t>MR_AOA_07</t>
  </si>
  <si>
    <t>【中文指标名】：eNB天线到达角
【英文指标名】：MR.AOA.07
【指标集】：MR.AOA</t>
  </si>
  <si>
    <t>eNB天线到达角08</t>
  </si>
  <si>
    <t>MR_AOA_08</t>
  </si>
  <si>
    <t>【中文指标名】：eNB天线到达角
【英文指标名】：MR.AOA.08
【指标集】：MR.AOA</t>
  </si>
  <si>
    <t>eNB天线到达角09</t>
  </si>
  <si>
    <t>MR_AOA_09</t>
  </si>
  <si>
    <t>【中文指标名】：eNB天线到达角
【英文指标名】：MR.AOA.09
【指标集】：MR.AOA</t>
  </si>
  <si>
    <t>eNB天线到达角10</t>
  </si>
  <si>
    <t>MR_AOA_10</t>
  </si>
  <si>
    <t>【中文指标名】：eNB天线到达角
【英文指标名】：MR.AOA.10
【指标集】：MR.AOA</t>
  </si>
  <si>
    <t>eNB天线到达角11</t>
  </si>
  <si>
    <t>MR_AOA_11</t>
  </si>
  <si>
    <t>【中文指标名】：eNB天线到达角
【英文指标名】：MR.AOA.11
【指标集】：MR.AOA</t>
  </si>
  <si>
    <t>eNB天线到达角12</t>
  </si>
  <si>
    <t>MR_AOA_12</t>
  </si>
  <si>
    <t>【中文指标名】：eNB天线到达角
【英文指标名】：MR.AOA.12
【指标集】：MR.AOA</t>
  </si>
  <si>
    <t>eNB天线到达角13</t>
  </si>
  <si>
    <t>MR_AOA_13</t>
  </si>
  <si>
    <t>【中文指标名】：eNB天线到达角
【英文指标名】：MR.AOA.13
【指标集】：MR.AOA</t>
  </si>
  <si>
    <t>eNB天线到达角14</t>
  </si>
  <si>
    <t>MR_AOA_14</t>
  </si>
  <si>
    <t>【中文指标名】：eNB天线到达角
【英文指标名】：MR.AOA.14
【指标集】：MR.AOA</t>
  </si>
  <si>
    <t>eNB天线到达角15</t>
  </si>
  <si>
    <t>MR_AOA_15</t>
  </si>
  <si>
    <t>【中文指标名】：eNB天线到达角
【英文指标名】：MR.AOA.15
【指标集】：MR.AOA</t>
  </si>
  <si>
    <t>eNB天线到达角16</t>
  </si>
  <si>
    <t>MR_AOA_16</t>
  </si>
  <si>
    <t>【中文指标名】：eNB天线到达角
【英文指标名】：MR.AOA.16
【指标集】：MR.AOA</t>
  </si>
  <si>
    <t>eNB天线到达角17</t>
  </si>
  <si>
    <t>MR_AOA_17</t>
  </si>
  <si>
    <t>【中文指标名】：eNB天线到达角
【英文指标名】：MR.AOA.17
【指标集】：MR.AOA</t>
  </si>
  <si>
    <t>eNB天线到达角18</t>
  </si>
  <si>
    <t>MR_AOA_18</t>
  </si>
  <si>
    <t>【中文指标名】：eNB天线到达角
【英文指标名】：MR.AOA.18
【指标集】：MR.AOA</t>
  </si>
  <si>
    <t>eNB天线到达角19</t>
  </si>
  <si>
    <t>MR_AOA_19</t>
  </si>
  <si>
    <t>【中文指标名】：eNB天线到达角
【英文指标名】：MR.AOA.19
【指标集】：MR.AOA</t>
  </si>
  <si>
    <t>eNB天线到达角20</t>
  </si>
  <si>
    <t>MR_AOA_20</t>
  </si>
  <si>
    <t>【中文指标名】：eNB天线到达角
【英文指标名】：MR.AOA.20
【指标集】：MR.AOA</t>
  </si>
  <si>
    <t>eNB天线到达角21</t>
  </si>
  <si>
    <t>MR_AOA_21</t>
  </si>
  <si>
    <t>【中文指标名】：eNB天线到达角
【英文指标名】：MR.AOA.21
【指标集】：MR.AOA</t>
  </si>
  <si>
    <t>eNB天线到达角22</t>
  </si>
  <si>
    <t>MR_AOA_22</t>
  </si>
  <si>
    <t>【中文指标名】：eNB天线到达角
【英文指标名】：MR.AOA.22
【指标集】：MR.AOA</t>
  </si>
  <si>
    <t>eNB天线到达角23</t>
  </si>
  <si>
    <t>MR_AOA_23</t>
  </si>
  <si>
    <t>【中文指标名】：eNB天线到达角
【英文指标名】：MR.AOA.23
【指标集】：MR.AOA</t>
  </si>
  <si>
    <t>eNB天线到达角24</t>
  </si>
  <si>
    <t>MR_AOA_24</t>
  </si>
  <si>
    <t>【中文指标名】：eNB天线到达角
【英文指标名】：MR.AOA.24
【指标集】：MR.AOA</t>
  </si>
  <si>
    <t>eNB天线到达角25</t>
  </si>
  <si>
    <t>MR_AOA_25</t>
  </si>
  <si>
    <t>【中文指标名】：eNB天线到达角
【英文指标名】：MR.AOA.25
【指标集】：MR.AOA</t>
  </si>
  <si>
    <t>eNB天线到达角26</t>
  </si>
  <si>
    <t>MR_AOA_26</t>
  </si>
  <si>
    <t>【中文指标名】：eNB天线到达角
【英文指标名】：MR.AOA.26
【指标集】：MR.AOA</t>
  </si>
  <si>
    <t>eNB天线到达角27</t>
  </si>
  <si>
    <t>MR_AOA_27</t>
  </si>
  <si>
    <t>【中文指标名】：eNB天线到达角
【英文指标名】：MR.AOA.27
【指标集】：MR.AOA</t>
  </si>
  <si>
    <t>eNB天线到达角28</t>
  </si>
  <si>
    <t>MR_AOA_28</t>
  </si>
  <si>
    <t>【中文指标名】：eNB天线到达角
【英文指标名】：MR.AOA.28
【指标集】：MR.AOA</t>
  </si>
  <si>
    <t>eNB天线到达角29</t>
  </si>
  <si>
    <t>MR_AOA_29</t>
  </si>
  <si>
    <t>【中文指标名】：eNB天线到达角
【英文指标名】：MR.AOA.29
【指标集】：MR.AOA</t>
  </si>
  <si>
    <t>eNB天线到达角30</t>
  </si>
  <si>
    <t>MR_AOA_30</t>
  </si>
  <si>
    <t>【中文指标名】：eNB天线到达角
【英文指标名】：MR.AOA.30
【指标集】：MR.AOA</t>
  </si>
  <si>
    <t>eNB天线到达角31</t>
  </si>
  <si>
    <t>MR_AOA_31</t>
  </si>
  <si>
    <t>【中文指标名】：eNB天线到达角
【英文指标名】：MR.AOA.31
【指标集】：MR.AOA</t>
  </si>
  <si>
    <t>eNB天线到达角32</t>
  </si>
  <si>
    <t>MR_AOA_32</t>
  </si>
  <si>
    <t>【中文指标名】：eNB天线到达角
【英文指标名】：MR.AOA.32
【指标集】：MR.AOA</t>
  </si>
  <si>
    <t>eNB天线到达角33</t>
  </si>
  <si>
    <t>MR_AOA_33</t>
  </si>
  <si>
    <t>【中文指标名】：eNB天线到达角
【英文指标名】：MR.AOA.33
【指标集】：MR.AOA</t>
  </si>
  <si>
    <t>eNB天线到达角34</t>
  </si>
  <si>
    <t>MR_AOA_34</t>
  </si>
  <si>
    <t>【中文指标名】：eNB天线到达角
【英文指标名】：MR.AOA.34
【指标集】：MR.AOA</t>
  </si>
  <si>
    <t>eNB天线到达角35</t>
  </si>
  <si>
    <t>MR_AOA_35</t>
  </si>
  <si>
    <t>【中文指标名】：eNB天线到达角
【英文指标名】：MR.AOA.35
【指标集】：MR.AOA</t>
  </si>
  <si>
    <t>eNB天线到达角36</t>
  </si>
  <si>
    <t>MR_AOA_36</t>
  </si>
  <si>
    <t>【中文指标名】：eNB天线到达角
【英文指标名】：MR.AOA.36
【指标集】：MR.AOA</t>
  </si>
  <si>
    <t>eNB天线到达角37</t>
  </si>
  <si>
    <t>MR_AOA_37</t>
  </si>
  <si>
    <t>【中文指标名】：eNB天线到达角
【英文指标名】：MR.AOA.37
【指标集】：MR.AOA</t>
  </si>
  <si>
    <t>eNB天线到达角38</t>
  </si>
  <si>
    <t>MR_AOA_38</t>
  </si>
  <si>
    <t>【中文指标名】：eNB天线到达角
【英文指标名】：MR.AOA.38
【指标集】：MR.AOA</t>
  </si>
  <si>
    <t>eNB天线到达角39</t>
  </si>
  <si>
    <t>MR_AOA_39</t>
  </si>
  <si>
    <t>【中文指标名】：eNB天线到达角
【英文指标名】：MR.AOA.39
【指标集】：MR.AOA</t>
  </si>
  <si>
    <t>eNB天线到达角40</t>
  </si>
  <si>
    <t>MR_AOA_40</t>
  </si>
  <si>
    <t>【中文指标名】：eNB天线到达角
【英文指标名】：MR.AOA.40
【指标集】：MR.AOA</t>
  </si>
  <si>
    <t>eNB天线到达角41</t>
  </si>
  <si>
    <t>MR_AOA_41</t>
  </si>
  <si>
    <t>【中文指标名】：eNB天线到达角
【英文指标名】：MR.AOA.41
【指标集】：MR.AOA</t>
  </si>
  <si>
    <t>eNB天线到达角42</t>
  </si>
  <si>
    <t>MR_AOA_42</t>
  </si>
  <si>
    <t>【中文指标名】：eNB天线到达角
【英文指标名】：MR.AOA.42
【指标集】：MR.AOA</t>
  </si>
  <si>
    <t>eNB天线到达角43</t>
  </si>
  <si>
    <t>MR_AOA_43</t>
  </si>
  <si>
    <t>【中文指标名】：eNB天线到达角
【英文指标名】：MR.AOA.43
【指标集】：MR.AOA</t>
  </si>
  <si>
    <t>eNB天线到达角44</t>
  </si>
  <si>
    <t>MR_AOA_44</t>
  </si>
  <si>
    <t>【中文指标名】：eNB天线到达角
【英文指标名】：MR.AOA.44
【指标集】：MR.AOA</t>
  </si>
  <si>
    <t>eNB天线到达角45</t>
  </si>
  <si>
    <t>MR_AOA_45</t>
  </si>
  <si>
    <t>【中文指标名】：eNB天线到达角
【英文指标名】：MR.AOA.45
【指标集】：MR.AOA</t>
  </si>
  <si>
    <t>eNB天线到达角46</t>
  </si>
  <si>
    <t>MR_AOA_46</t>
  </si>
  <si>
    <t>【中文指标名】：eNB天线到达角
【英文指标名】：MR.AOA.46
【指标集】：MR.AOA</t>
  </si>
  <si>
    <t>eNB天线到达角47</t>
  </si>
  <si>
    <t>MR_AOA_47</t>
  </si>
  <si>
    <t>【中文指标名】：eNB天线到达角
【英文指标名】：MR.AOA.47
【指标集】：MR.AOA</t>
  </si>
  <si>
    <t>eNB天线到达角48</t>
  </si>
  <si>
    <t>MR_AOA_48</t>
  </si>
  <si>
    <t>【中文指标名】：eNB天线到达角
【英文指标名】：MR.AOA.48
【指标集】：MR.AOA</t>
  </si>
  <si>
    <t>eNB天线到达角49</t>
  </si>
  <si>
    <t>MR_AOA_49</t>
  </si>
  <si>
    <t>【中文指标名】：eNB天线到达角
【英文指标名】：MR.AOA.49
【指标集】：MR.AOA</t>
  </si>
  <si>
    <t>eNB天线到达角50</t>
  </si>
  <si>
    <t>MR_AOA_50</t>
  </si>
  <si>
    <t>【中文指标名】：eNB天线到达角
【英文指标名】：MR.AOA.50
【指标集】：MR.AOA</t>
  </si>
  <si>
    <t>eNB天线到达角51</t>
  </si>
  <si>
    <t>MR_AOA_51</t>
  </si>
  <si>
    <t>【中文指标名】：eNB天线到达角
【英文指标名】：MR.AOA.51
【指标集】：MR.AOA</t>
  </si>
  <si>
    <t>eNB天线到达角52</t>
  </si>
  <si>
    <t>MR_AOA_52</t>
  </si>
  <si>
    <t>【中文指标名】：eNB天线到达角
【英文指标名】：MR.AOA.52
【指标集】：MR.AOA</t>
  </si>
  <si>
    <t>eNB天线到达角53</t>
  </si>
  <si>
    <t>MR_AOA_53</t>
  </si>
  <si>
    <t>【中文指标名】：eNB天线到达角
【英文指标名】：MR.AOA.53
【指标集】：MR.AOA</t>
  </si>
  <si>
    <t>eNB天线到达角54</t>
  </si>
  <si>
    <t>MR_AOA_54</t>
  </si>
  <si>
    <t>【中文指标名】：eNB天线到达角
【英文指标名】：MR.AOA.54
【指标集】：MR.AOA</t>
  </si>
  <si>
    <t>eNB天线到达角55</t>
  </si>
  <si>
    <t>MR_AOA_55</t>
  </si>
  <si>
    <t>【中文指标名】：eNB天线到达角
【英文指标名】：MR.AOA.55
【指标集】：MR.AOA</t>
  </si>
  <si>
    <t>eNB天线到达角56</t>
  </si>
  <si>
    <t>MR_AOA_56</t>
  </si>
  <si>
    <t>【中文指标名】：eNB天线到达角
【英文指标名】：MR.AOA.56
【指标集】：MR.AOA</t>
  </si>
  <si>
    <t>eNB天线到达角57</t>
  </si>
  <si>
    <t>MR_AOA_57</t>
  </si>
  <si>
    <t>【中文指标名】：eNB天线到达角
【英文指标名】：MR.AOA.57
【指标集】：MR.AOA</t>
  </si>
  <si>
    <t>eNB天线到达角58</t>
  </si>
  <si>
    <t>MR_AOA_58</t>
  </si>
  <si>
    <t>【中文指标名】：eNB天线到达角
【英文指标名】：MR.AOA.58
【指标集】：MR.AOA</t>
  </si>
  <si>
    <t>eNB天线到达角59</t>
  </si>
  <si>
    <t>MR_AOA_59</t>
  </si>
  <si>
    <t>【中文指标名】：eNB天线到达角
【英文指标名】：MR.AOA.59
【指标集】：MR.AOA</t>
  </si>
  <si>
    <t>eNB天线到达角60</t>
  </si>
  <si>
    <t>MR_AOA_60</t>
  </si>
  <si>
    <t>【中文指标名】：eNB天线到达角
【英文指标名】：MR.AOA.60
【指标集】：MR.AOA</t>
  </si>
  <si>
    <t>eNB天线到达角61</t>
  </si>
  <si>
    <t>MR_AOA_61</t>
  </si>
  <si>
    <t>【中文指标名】：eNB天线到达角
【英文指标名】：MR.AOA.61
【指标集】：MR.AOA</t>
  </si>
  <si>
    <t>eNB天线到达角62</t>
  </si>
  <si>
    <t>MR_AOA_62</t>
  </si>
  <si>
    <t>【中文指标名】：eNB天线到达角
【英文指标名】：MR.AOA.62
【指标集】：MR.AOA</t>
  </si>
  <si>
    <t>eNB天线到达角63</t>
  </si>
  <si>
    <t>MR_AOA_63</t>
  </si>
  <si>
    <t>【中文指标名】：eNB天线到达角
【英文指标名】：MR.AOA.63
【指标集】：MR.AOA</t>
  </si>
  <si>
    <t>eNB天线到达角64</t>
  </si>
  <si>
    <t>MR_AOA_64</t>
  </si>
  <si>
    <t>【中文指标名】：eNB天线到达角
【英文指标名】：MR.AOA.64
【指标集】：MR.AOA</t>
  </si>
  <si>
    <t>eNB天线到达角65</t>
  </si>
  <si>
    <t>MR_AOA_65</t>
  </si>
  <si>
    <t>【中文指标名】：eNB天线到达角
【英文指标名】：MR.AOA.65
【指标集】：MR.AOA</t>
  </si>
  <si>
    <t>eNB天线到达角66</t>
  </si>
  <si>
    <t>MR_AOA_66</t>
  </si>
  <si>
    <t>【中文指标名】：eNB天线到达角
【英文指标名】：MR.AOA.66
【指标集】：MR.AOA</t>
  </si>
  <si>
    <t>eNB天线到达角67</t>
  </si>
  <si>
    <t>MR_AOA_67</t>
  </si>
  <si>
    <t>【中文指标名】：eNB天线到达角
【英文指标名】：MR.AOA.67
【指标集】：MR.AOA</t>
  </si>
  <si>
    <t>eNB天线到达角68</t>
  </si>
  <si>
    <t>MR_AOA_68</t>
  </si>
  <si>
    <t>【中文指标名】：eNB天线到达角
【英文指标名】：MR.AOA.68
【指标集】：MR.AOA</t>
  </si>
  <si>
    <t>eNB天线到达角69</t>
  </si>
  <si>
    <t>MR_AOA_69</t>
  </si>
  <si>
    <t>【中文指标名】：eNB天线到达角
【英文指标名】：MR.AOA.69
【指标集】：MR.AOA</t>
  </si>
  <si>
    <t>eNB天线到达角70</t>
  </si>
  <si>
    <t>MR_AOA_70</t>
  </si>
  <si>
    <t>【中文指标名】：eNB天线到达角
【英文指标名】：MR.AOA.70
【指标集】：MR.AOA</t>
  </si>
  <si>
    <t>eNB天线到达角71</t>
  </si>
  <si>
    <t>MR_AOA_71</t>
  </si>
  <si>
    <t>【中文指标名】：eNB天线到达角
【英文指标名】：MR.AOA.71
【指标集】：MR.AOA</t>
  </si>
  <si>
    <t>上行丢包率1_00</t>
  </si>
  <si>
    <t>MR_PACKETLOSSRATEULQCIX1_00</t>
  </si>
  <si>
    <t>【中文指标名】：上行丢包率
【英文指标名】：MR.PacketLossRateULQciX.00
【指标集】：MR.PacketLossRateULQci1</t>
  </si>
  <si>
    <t>上行丢包率1_01</t>
  </si>
  <si>
    <t>MR_PACKETLOSSRATEULQCIX1_01</t>
  </si>
  <si>
    <t>【中文指标名】：上行丢包率
【英文指标名】：MR.PacketLossRateULQciX.01
【指标集】：MR.PacketLossRateULQci1</t>
  </si>
  <si>
    <t>上行丢包率1_02</t>
  </si>
  <si>
    <t>MR_PACKETLOSSRATEULQCIX1_02</t>
  </si>
  <si>
    <t>【中文指标名】：上行丢包率
【英文指标名】：MR.PacketLossRateULQciX.02
【指标集】：MR.PacketLossRateULQci1</t>
  </si>
  <si>
    <t>上行丢包率1_03</t>
  </si>
  <si>
    <t>MR_PACKETLOSSRATEULQCIX1_03</t>
  </si>
  <si>
    <t>【中文指标名】：上行丢包率
【英文指标名】：MR.PacketLossRateULQciX.03
【指标集】：MR.PacketLossRateULQci1</t>
  </si>
  <si>
    <t>上行丢包率1_04</t>
  </si>
  <si>
    <t>MR_PACKETLOSSRATEULQCIX1_04</t>
  </si>
  <si>
    <t>【中文指标名】：上行丢包率
【英文指标名】：MR.PacketLossRateULQciX.04
【指标集】：MR.PacketLossRateULQci1</t>
  </si>
  <si>
    <t>上行丢包率1_05</t>
  </si>
  <si>
    <t>MR_PACKETLOSSRATEULQCIX1_05</t>
  </si>
  <si>
    <t>【中文指标名】：上行丢包率
【英文指标名】：MR.PacketLossRateULQciX.05
【指标集】：MR.PacketLossRateULQci1</t>
  </si>
  <si>
    <t>上行丢包率1_06</t>
  </si>
  <si>
    <t>MR_PACKETLOSSRATEULQCIX1_06</t>
  </si>
  <si>
    <t>【中文指标名】：上行丢包率
【英文指标名】：MR.PacketLossRateULQciX.06
【指标集】：MR.PacketLossRateULQci1</t>
  </si>
  <si>
    <t>上行丢包率1_07</t>
  </si>
  <si>
    <t>MR_PACKETLOSSRATEULQCIX1_07</t>
  </si>
  <si>
    <t>【中文指标名】：上行丢包率
【英文指标名】：MR.PacketLossRateULQciX.07
【指标集】：MR.PacketLossRateULQci1</t>
  </si>
  <si>
    <t>上行丢包率1_08</t>
  </si>
  <si>
    <t>MR_PACKETLOSSRATEULQCIX1_08</t>
  </si>
  <si>
    <t>【中文指标名】：上行丢包率
【英文指标名】：MR.PacketLossRateULQciX.08
【指标集】：MR.PacketLossRateULQci1</t>
  </si>
  <si>
    <t>上行丢包率1_09</t>
  </si>
  <si>
    <t>MR_PACKETLOSSRATEULQCIX1_09</t>
  </si>
  <si>
    <t>【中文指标名】：上行丢包率
【英文指标名】：MR.PacketLossRateULQciX.09
【指标集】：MR.PacketLossRateULQci1</t>
  </si>
  <si>
    <t>上行丢包率1_10</t>
  </si>
  <si>
    <t>MR_PACKETLOSSRATEULQCIX1_10</t>
  </si>
  <si>
    <t>【中文指标名】：上行丢包率
【英文指标名】：MR.PacketLossRateULQciX.10
【指标集】：MR.PacketLossRateULQci1</t>
  </si>
  <si>
    <t>上行丢包率1_11</t>
  </si>
  <si>
    <t>MR_PACKETLOSSRATEULQCIX1_11</t>
  </si>
  <si>
    <t>【中文指标名】：上行丢包率
【英文指标名】：MR.PacketLossRateULQciX.11
【指标集】：MR.PacketLossRateULQci1</t>
  </si>
  <si>
    <t>上行丢包率1_12</t>
  </si>
  <si>
    <t>MR_PACKETLOSSRATEULQCIX1_12</t>
  </si>
  <si>
    <t>【中文指标名】：上行丢包率
【英文指标名】：MR.PacketLossRateULQciX.12
【指标集】：MR.PacketLossRateULQci1</t>
  </si>
  <si>
    <t>上行丢包率1_13</t>
  </si>
  <si>
    <t>MR_PACKETLOSSRATEULQCIX1_13</t>
  </si>
  <si>
    <t>【中文指标名】：上行丢包率
【英文指标名】：MR.PacketLossRateULQciX.13
【指标集】：MR.PacketLossRateULQci1</t>
  </si>
  <si>
    <t>上行丢包率1_14</t>
  </si>
  <si>
    <t>MR_PACKETLOSSRATEULQCIX1_14</t>
  </si>
  <si>
    <t>【中文指标名】：上行丢包率
【英文指标名】：MR.PacketLossRateULQciX.14
【指标集】：MR.PacketLossRateULQci1</t>
  </si>
  <si>
    <t>上行丢包率1_15</t>
  </si>
  <si>
    <t>MR_PACKETLOSSRATEULQCIX1_15</t>
  </si>
  <si>
    <t>【中文指标名】：上行丢包率
【英文指标名】：MR.PacketLossRateULQciX.15
【指标集】：MR.PacketLossRateULQci1</t>
  </si>
  <si>
    <t>上行丢包率1_16</t>
  </si>
  <si>
    <t>MR_PACKETLOSSRATEULQCIX1_16</t>
  </si>
  <si>
    <t>【中文指标名】：上行丢包率
【英文指标名】：MR.PacketLossRateULQciX.16
【指标集】：MR.PacketLossRateULQci1</t>
  </si>
  <si>
    <t>上行丢包率1_17</t>
  </si>
  <si>
    <t>MR_PACKETLOSSRATEULQCIX1_17</t>
  </si>
  <si>
    <t>【中文指标名】：上行丢包率
【英文指标名】：MR.PacketLossRateULQciX.17
【指标集】：MR.PacketLossRateULQci1</t>
  </si>
  <si>
    <t>上行丢包率1_18</t>
  </si>
  <si>
    <t>MR_PACKETLOSSRATEULQCIX1_18</t>
  </si>
  <si>
    <t>【中文指标名】：上行丢包率
【英文指标名】：MR.PacketLossRateULQciX.18
【指标集】：MR.PacketLossRateULQci1</t>
  </si>
  <si>
    <t>上行丢包率1_19</t>
  </si>
  <si>
    <t>MR_PACKETLOSSRATEULQCIX1_19</t>
  </si>
  <si>
    <t>【中文指标名】：上行丢包率
【英文指标名】：MR.PacketLossRateULQciX.19
【指标集】：MR.PacketLossRateULQci1</t>
  </si>
  <si>
    <t>上行丢包率1_20</t>
  </si>
  <si>
    <t>MR_PACKETLOSSRATEULQCIX1_20</t>
  </si>
  <si>
    <t>【中文指标名】：上行丢包率
【英文指标名】：MR.PacketLossRateULQciX.20
【指标集】：MR.PacketLossRateULQci1</t>
  </si>
  <si>
    <t>上行丢包率1_21</t>
  </si>
  <si>
    <t>MR_PACKETLOSSRATEULQCIX1_21</t>
  </si>
  <si>
    <t>【中文指标名】：上行丢包率
【英文指标名】：MR.PacketLossRateULQciX.21
【指标集】：MR.PacketLossRateULQci1</t>
  </si>
  <si>
    <t>上行丢包率1_22</t>
  </si>
  <si>
    <t>MR_PACKETLOSSRATEULQCIX1_22</t>
  </si>
  <si>
    <t>【中文指标名】：上行丢包率
【英文指标名】：MR.PacketLossRateULQciX.22
【指标集】：MR.PacketLossRateULQci1</t>
  </si>
  <si>
    <t>上行丢包率1_23</t>
  </si>
  <si>
    <t>MR_PACKETLOSSRATEULQCIX1_23</t>
  </si>
  <si>
    <t>【中文指标名】：上行丢包率
【英文指标名】：MR.PacketLossRateULQciX.23
【指标集】：MR.PacketLossRateULQci1</t>
  </si>
  <si>
    <t>上行丢包率1_24</t>
  </si>
  <si>
    <t>MR_PACKETLOSSRATEULQCIX1_24</t>
  </si>
  <si>
    <t>【中文指标名】：上行丢包率
【英文指标名】：MR.PacketLossRateULQciX.24
【指标集】：MR.PacketLossRateULQci1</t>
  </si>
  <si>
    <t>上行丢包率1_25</t>
  </si>
  <si>
    <t>MR_PACKETLOSSRATEULQCIX1_25</t>
  </si>
  <si>
    <t>【中文指标名】：上行丢包率
【英文指标名】：MR.PacketLossRateULQciX.25
【指标集】：MR.PacketLossRateULQci1</t>
  </si>
  <si>
    <t>上行丢包率1_26</t>
  </si>
  <si>
    <t>MR_PACKETLOSSRATEULQCIX1_26</t>
  </si>
  <si>
    <t>【中文指标名】：上行丢包率
【英文指标名】：MR.PacketLossRateULQciX.26
【指标集】：MR.PacketLossRateULQci1</t>
  </si>
  <si>
    <t>上行丢包率1_27</t>
  </si>
  <si>
    <t>MR_PACKETLOSSRATEULQCIX1_27</t>
  </si>
  <si>
    <t>【中文指标名】：上行丢包率
【英文指标名】：MR.PacketLossRateULQciX.27
【指标集】：MR.PacketLossRateULQci1</t>
  </si>
  <si>
    <t>上行丢包率2_00</t>
  </si>
  <si>
    <t>MR_PACKETLOSSRATEULQCIX2_00</t>
  </si>
  <si>
    <t>【中文指标名】：上行丢包率
【英文指标名】：MR.PacketLossRateULQciX.00
【指标集】：MR.PacketLossRateULQci2</t>
  </si>
  <si>
    <t>上行丢包率2_01</t>
  </si>
  <si>
    <t>MR_PACKETLOSSRATEULQCIX2_01</t>
  </si>
  <si>
    <t>【中文指标名】：上行丢包率
【英文指标名】：MR.PacketLossRateULQciX.01
【指标集】：MR.PacketLossRateULQci2</t>
  </si>
  <si>
    <t>上行丢包率2_02</t>
  </si>
  <si>
    <t>MR_PACKETLOSSRATEULQCIX2_02</t>
  </si>
  <si>
    <t>【中文指标名】：上行丢包率
【英文指标名】：MR.PacketLossRateULQciX.02
【指标集】：MR.PacketLossRateULQci2</t>
  </si>
  <si>
    <t>上行丢包率2_03</t>
  </si>
  <si>
    <t>MR_PACKETLOSSRATEULQCIX2_03</t>
  </si>
  <si>
    <t>【中文指标名】：上行丢包率
【英文指标名】：MR.PacketLossRateULQciX.03
【指标集】：MR.PacketLossRateULQci2</t>
  </si>
  <si>
    <t>上行丢包率2_04</t>
  </si>
  <si>
    <t>MR_PACKETLOSSRATEULQCIX2_04</t>
  </si>
  <si>
    <t>【中文指标名】：上行丢包率
【英文指标名】：MR.PacketLossRateULQciX.04
【指标集】：MR.PacketLossRateULQci2</t>
  </si>
  <si>
    <t>上行丢包率2_05</t>
  </si>
  <si>
    <t>MR_PACKETLOSSRATEULQCIX2_05</t>
  </si>
  <si>
    <t>【中文指标名】：上行丢包率
【英文指标名】：MR.PacketLossRateULQciX.05
【指标集】：MR.PacketLossRateULQci2</t>
  </si>
  <si>
    <t>上行丢包率2_06</t>
  </si>
  <si>
    <t>MR_PACKETLOSSRATEULQCIX2_06</t>
  </si>
  <si>
    <t>【中文指标名】：上行丢包率
【英文指标名】：MR.PacketLossRateULQciX.06
【指标集】：MR.PacketLossRateULQci2</t>
  </si>
  <si>
    <t>上行丢包率2_07</t>
  </si>
  <si>
    <t>MR_PACKETLOSSRATEULQCIX2_07</t>
  </si>
  <si>
    <t>【中文指标名】：上行丢包率
【英文指标名】：MR.PacketLossRateULQciX.07
【指标集】：MR.PacketLossRateULQci2</t>
  </si>
  <si>
    <t>上行丢包率2_08</t>
  </si>
  <si>
    <t>MR_PACKETLOSSRATEULQCIX2_08</t>
  </si>
  <si>
    <t>【中文指标名】：上行丢包率
【英文指标名】：MR.PacketLossRateULQciX.08
【指标集】：MR.PacketLossRateULQci2</t>
  </si>
  <si>
    <t>上行丢包率2_09</t>
  </si>
  <si>
    <t>MR_PACKETLOSSRATEULQCIX2_09</t>
  </si>
  <si>
    <t>【中文指标名】：上行丢包率
【英文指标名】：MR.PacketLossRateULQciX.09
【指标集】：MR.PacketLossRateULQci2</t>
  </si>
  <si>
    <t>上行丢包率2_10</t>
  </si>
  <si>
    <t>MR_PACKETLOSSRATEULQCIX2_10</t>
  </si>
  <si>
    <t>【中文指标名】：上行丢包率
【英文指标名】：MR.PacketLossRateULQciX.10
【指标集】：MR.PacketLossRateULQci2</t>
  </si>
  <si>
    <t>上行丢包率2_11</t>
  </si>
  <si>
    <t>MR_PACKETLOSSRATEULQCIX2_11</t>
  </si>
  <si>
    <t>【中文指标名】：上行丢包率
【英文指标名】：MR.PacketLossRateULQciX.11
【指标集】：MR.PacketLossRateULQci2</t>
  </si>
  <si>
    <t>上行丢包率2_12</t>
  </si>
  <si>
    <t>MR_PACKETLOSSRATEULQCIX2_12</t>
  </si>
  <si>
    <t>【中文指标名】：上行丢包率
【英文指标名】：MR.PacketLossRateULQciX.12
【指标集】：MR.PacketLossRateULQci2</t>
  </si>
  <si>
    <t>上行丢包率2_13</t>
  </si>
  <si>
    <t>MR_PACKETLOSSRATEULQCIX2_13</t>
  </si>
  <si>
    <t>【中文指标名】：上行丢包率
【英文指标名】：MR.PacketLossRateULQciX.13
【指标集】：MR.PacketLossRateULQci2</t>
  </si>
  <si>
    <t>上行丢包率2_14</t>
  </si>
  <si>
    <t>MR_PACKETLOSSRATEULQCIX2_14</t>
  </si>
  <si>
    <t>【中文指标名】：上行丢包率
【英文指标名】：MR.PacketLossRateULQciX.14
【指标集】：MR.PacketLossRateULQci2</t>
  </si>
  <si>
    <t>上行丢包率2_15</t>
  </si>
  <si>
    <t>MR_PACKETLOSSRATEULQCIX2_15</t>
  </si>
  <si>
    <t>【中文指标名】：上行丢包率
【英文指标名】：MR.PacketLossRateULQciX.15
【指标集】：MR.PacketLossRateULQci2</t>
  </si>
  <si>
    <t>上行丢包率2_16</t>
  </si>
  <si>
    <t>MR_PACKETLOSSRATEULQCIX2_16</t>
  </si>
  <si>
    <t>【中文指标名】：上行丢包率
【英文指标名】：MR.PacketLossRateULQciX.16
【指标集】：MR.PacketLossRateULQci2</t>
  </si>
  <si>
    <t>上行丢包率2_17</t>
  </si>
  <si>
    <t>MR_PACKETLOSSRATEULQCIX2_17</t>
  </si>
  <si>
    <t>【中文指标名】：上行丢包率
【英文指标名】：MR.PacketLossRateULQciX.17
【指标集】：MR.PacketLossRateULQci2</t>
  </si>
  <si>
    <t>上行丢包率2_18</t>
  </si>
  <si>
    <t>MR_PACKETLOSSRATEULQCIX2_18</t>
  </si>
  <si>
    <t>【中文指标名】：上行丢包率
【英文指标名】：MR.PacketLossRateULQciX.18
【指标集】：MR.PacketLossRateULQci2</t>
  </si>
  <si>
    <t>上行丢包率2_19</t>
  </si>
  <si>
    <t>MR_PACKETLOSSRATEULQCIX2_19</t>
  </si>
  <si>
    <t>【中文指标名】：上行丢包率
【英文指标名】：MR.PacketLossRateULQciX.19
【指标集】：MR.PacketLossRateULQci2</t>
  </si>
  <si>
    <t>上行丢包率2_20</t>
  </si>
  <si>
    <t>MR_PACKETLOSSRATEULQCIX2_20</t>
  </si>
  <si>
    <t>【中文指标名】：上行丢包率
【英文指标名】：MR.PacketLossRateULQciX.20
【指标集】：MR.PacketLossRateULQci2</t>
  </si>
  <si>
    <t>上行丢包率2_21</t>
  </si>
  <si>
    <t>MR_PACKETLOSSRATEULQCIX2_21</t>
  </si>
  <si>
    <t>【中文指标名】：上行丢包率
【英文指标名】：MR.PacketLossRateULQciX.21
【指标集】：MR.PacketLossRateULQci2</t>
  </si>
  <si>
    <t>上行丢包率2_22</t>
  </si>
  <si>
    <t>MR_PACKETLOSSRATEULQCIX2_22</t>
  </si>
  <si>
    <t>【中文指标名】：上行丢包率
【英文指标名】：MR.PacketLossRateULQciX.22
【指标集】：MR.PacketLossRateULQci2</t>
  </si>
  <si>
    <t>上行丢包率2_23</t>
  </si>
  <si>
    <t>MR_PACKETLOSSRATEULQCIX2_23</t>
  </si>
  <si>
    <t>【中文指标名】：上行丢包率
【英文指标名】：MR.PacketLossRateULQciX.23
【指标集】：MR.PacketLossRateULQci2</t>
  </si>
  <si>
    <t>上行丢包率2_24</t>
  </si>
  <si>
    <t>MR_PACKETLOSSRATEULQCIX2_24</t>
  </si>
  <si>
    <t>【中文指标名】：上行丢包率
【英文指标名】：MR.PacketLossRateULQciX.24
【指标集】：MR.PacketLossRateULQci2</t>
  </si>
  <si>
    <t>上行丢包率2_25</t>
  </si>
  <si>
    <t>MR_PACKETLOSSRATEULQCIX2_25</t>
  </si>
  <si>
    <t>【中文指标名】：上行丢包率
【英文指标名】：MR.PacketLossRateULQciX.25
【指标集】：MR.PacketLossRateULQci2</t>
  </si>
  <si>
    <t>上行丢包率2_26</t>
  </si>
  <si>
    <t>MR_PACKETLOSSRATEULQCIX2_26</t>
  </si>
  <si>
    <t>【中文指标名】：上行丢包率
【英文指标名】：MR.PacketLossRateULQciX.26
【指标集】：MR.PacketLossRateULQci2</t>
  </si>
  <si>
    <t>上行丢包率2_27</t>
  </si>
  <si>
    <t>MR_PACKETLOSSRATEULQCIX2_27</t>
  </si>
  <si>
    <t>【中文指标名】：上行丢包率
【英文指标名】：MR.PacketLossRateULQciX.27
【指标集】：MR.PacketLossRateULQci2</t>
  </si>
  <si>
    <t>上行丢包率3_00</t>
  </si>
  <si>
    <t>MR_PACKETLOSSRATEULQCIX3_00</t>
  </si>
  <si>
    <t>【中文指标名】：上行丢包率
【英文指标名】：MR.PacketLossRateULQciX.00
【指标集】：MR.PacketLossRateULQci3</t>
  </si>
  <si>
    <t>上行丢包率3_01</t>
  </si>
  <si>
    <t>MR_PACKETLOSSRATEULQCIX3_01</t>
  </si>
  <si>
    <t>【中文指标名】：上行丢包率
【英文指标名】：MR.PacketLossRateULQciX.01
【指标集】：MR.PacketLossRateULQci3</t>
  </si>
  <si>
    <t>上行丢包率3_02</t>
  </si>
  <si>
    <t>MR_PACKETLOSSRATEULQCIX3_02</t>
  </si>
  <si>
    <t>【中文指标名】：上行丢包率
【英文指标名】：MR.PacketLossRateULQciX.02
【指标集】：MR.PacketLossRateULQci3</t>
  </si>
  <si>
    <t>上行丢包率3_03</t>
  </si>
  <si>
    <t>MR_PACKETLOSSRATEULQCIX3_03</t>
  </si>
  <si>
    <t>【中文指标名】：上行丢包率
【英文指标名】：MR.PacketLossRateULQciX.03
【指标集】：MR.PacketLossRateULQci3</t>
  </si>
  <si>
    <t>上行丢包率3_04</t>
  </si>
  <si>
    <t>MR_PACKETLOSSRATEULQCIX3_04</t>
  </si>
  <si>
    <t>【中文指标名】：上行丢包率
【英文指标名】：MR.PacketLossRateULQciX.04
【指标集】：MR.PacketLossRateULQci3</t>
  </si>
  <si>
    <t>上行丢包率3_05</t>
  </si>
  <si>
    <t>MR_PACKETLOSSRATEULQCIX3_05</t>
  </si>
  <si>
    <t>【中文指标名】：上行丢包率
【英文指标名】：MR.PacketLossRateULQciX.05
【指标集】：MR.PacketLossRateULQci3</t>
  </si>
  <si>
    <t>上行丢包率3_06</t>
  </si>
  <si>
    <t>MR_PACKETLOSSRATEULQCIX3_06</t>
  </si>
  <si>
    <t>【中文指标名】：上行丢包率
【英文指标名】：MR.PacketLossRateULQciX.06
【指标集】：MR.PacketLossRateULQci3</t>
  </si>
  <si>
    <t>上行丢包率3_07</t>
  </si>
  <si>
    <t>MR_PACKETLOSSRATEULQCIX3_07</t>
  </si>
  <si>
    <t>【中文指标名】：上行丢包率
【英文指标名】：MR.PacketLossRateULQciX.07
【指标集】：MR.PacketLossRateULQci3</t>
  </si>
  <si>
    <t>上行丢包率3_08</t>
  </si>
  <si>
    <t>MR_PACKETLOSSRATEULQCIX3_08</t>
  </si>
  <si>
    <t>【中文指标名】：上行丢包率
【英文指标名】：MR.PacketLossRateULQciX.08
【指标集】：MR.PacketLossRateULQci3</t>
  </si>
  <si>
    <t>上行丢包率3_09</t>
  </si>
  <si>
    <t>MR_PACKETLOSSRATEULQCIX3_09</t>
  </si>
  <si>
    <t>【中文指标名】：上行丢包率
【英文指标名】：MR.PacketLossRateULQciX.09
【指标集】：MR.PacketLossRateULQci3</t>
  </si>
  <si>
    <t>上行丢包率3_10</t>
  </si>
  <si>
    <t>MR_PACKETLOSSRATEULQCIX3_10</t>
  </si>
  <si>
    <t>【中文指标名】：上行丢包率
【英文指标名】：MR.PacketLossRateULQciX.10
【指标集】：MR.PacketLossRateULQci3</t>
  </si>
  <si>
    <t>上行丢包率3_11</t>
  </si>
  <si>
    <t>MR_PACKETLOSSRATEULQCIX3_11</t>
  </si>
  <si>
    <t>【中文指标名】：上行丢包率
【英文指标名】：MR.PacketLossRateULQciX.11
【指标集】：MR.PacketLossRateULQci3</t>
  </si>
  <si>
    <t>上行丢包率3_12</t>
  </si>
  <si>
    <t>MR_PACKETLOSSRATEULQCIX3_12</t>
  </si>
  <si>
    <t>【中文指标名】：上行丢包率
【英文指标名】：MR.PacketLossRateULQciX.12
【指标集】：MR.PacketLossRateULQci3</t>
  </si>
  <si>
    <t>上行丢包率3_13</t>
  </si>
  <si>
    <t>MR_PACKETLOSSRATEULQCIX3_13</t>
  </si>
  <si>
    <t>【中文指标名】：上行丢包率
【英文指标名】：MR.PacketLossRateULQciX.13
【指标集】：MR.PacketLossRateULQci3</t>
  </si>
  <si>
    <t>上行丢包率3_14</t>
  </si>
  <si>
    <t>MR_PACKETLOSSRATEULQCIX3_14</t>
  </si>
  <si>
    <t>【中文指标名】：上行丢包率
【英文指标名】：MR.PacketLossRateULQciX.14
【指标集】：MR.PacketLossRateULQci3</t>
  </si>
  <si>
    <t>上行丢包率3_15</t>
  </si>
  <si>
    <t>MR_PACKETLOSSRATEULQCIX3_15</t>
  </si>
  <si>
    <t>【中文指标名】：上行丢包率
【英文指标名】：MR.PacketLossRateULQciX.15
【指标集】：MR.PacketLossRateULQci3</t>
  </si>
  <si>
    <t>上行丢包率3_16</t>
  </si>
  <si>
    <t>MR_PACKETLOSSRATEULQCIX3_16</t>
  </si>
  <si>
    <t>【中文指标名】：上行丢包率
【英文指标名】：MR.PacketLossRateULQciX.16
【指标集】：MR.PacketLossRateULQci3</t>
  </si>
  <si>
    <t>上行丢包率3_17</t>
  </si>
  <si>
    <t>MR_PACKETLOSSRATEULQCIX3_17</t>
  </si>
  <si>
    <t>【中文指标名】：上行丢包率
【英文指标名】：MR.PacketLossRateULQciX.17
【指标集】：MR.PacketLossRateULQci3</t>
  </si>
  <si>
    <t>上行丢包率3_18</t>
  </si>
  <si>
    <t>MR_PACKETLOSSRATEULQCIX3_18</t>
  </si>
  <si>
    <t>【中文指标名】：上行丢包率
【英文指标名】：MR.PacketLossRateULQciX.18
【指标集】：MR.PacketLossRateULQci3</t>
  </si>
  <si>
    <t>上行丢包率3_19</t>
  </si>
  <si>
    <t>MR_PACKETLOSSRATEULQCIX3_19</t>
  </si>
  <si>
    <t>【中文指标名】：上行丢包率
【英文指标名】：MR.PacketLossRateULQciX.19
【指标集】：MR.PacketLossRateULQci3</t>
  </si>
  <si>
    <t>上行丢包率3_20</t>
  </si>
  <si>
    <t>MR_PACKETLOSSRATEULQCIX3_20</t>
  </si>
  <si>
    <t>【中文指标名】：上行丢包率
【英文指标名】：MR.PacketLossRateULQciX.20
【指标集】：MR.PacketLossRateULQci3</t>
  </si>
  <si>
    <t>上行丢包率3_21</t>
  </si>
  <si>
    <t>MR_PACKETLOSSRATEULQCIX3_21</t>
  </si>
  <si>
    <t>【中文指标名】：上行丢包率
【英文指标名】：MR.PacketLossRateULQciX.21
【指标集】：MR.PacketLossRateULQci3</t>
  </si>
  <si>
    <t>上行丢包率3_22</t>
  </si>
  <si>
    <t>MR_PACKETLOSSRATEULQCIX3_22</t>
  </si>
  <si>
    <t>【中文指标名】：上行丢包率
【英文指标名】：MR.PacketLossRateULQciX.22
【指标集】：MR.PacketLossRateULQci3</t>
  </si>
  <si>
    <t>上行丢包率3_23</t>
  </si>
  <si>
    <t>MR_PACKETLOSSRATEULQCIX3_23</t>
  </si>
  <si>
    <t>【中文指标名】：上行丢包率
【英文指标名】：MR.PacketLossRateULQciX.23
【指标集】：MR.PacketLossRateULQci3</t>
  </si>
  <si>
    <t>上行丢包率3_24</t>
  </si>
  <si>
    <t>MR_PACKETLOSSRATEULQCIX3_24</t>
  </si>
  <si>
    <t>【中文指标名】：上行丢包率
【英文指标名】：MR.PacketLossRateULQciX.24
【指标集】：MR.PacketLossRateULQci3</t>
  </si>
  <si>
    <t>上行丢包率3_25</t>
  </si>
  <si>
    <t>MR_PACKETLOSSRATEULQCIX3_25</t>
  </si>
  <si>
    <t>【中文指标名】：上行丢包率
【英文指标名】：MR.PacketLossRateULQciX.25
【指标集】：MR.PacketLossRateULQci3</t>
  </si>
  <si>
    <t>上行丢包率3_26</t>
  </si>
  <si>
    <t>MR_PACKETLOSSRATEULQCIX3_26</t>
  </si>
  <si>
    <t>【中文指标名】：上行丢包率
【英文指标名】：MR.PacketLossRateULQciX.26
【指标集】：MR.PacketLossRateULQci3</t>
  </si>
  <si>
    <t>上行丢包率3_27</t>
  </si>
  <si>
    <t>MR_PACKETLOSSRATEULQCIX3_27</t>
  </si>
  <si>
    <t>【中文指标名】：上行丢包率
【英文指标名】：MR.PacketLossRateULQciX.27
【指标集】：MR.PacketLossRateULQci3</t>
  </si>
  <si>
    <t>上行丢包率4_00</t>
  </si>
  <si>
    <t>MR_PACKETLOSSRATEULQCIX4_00</t>
  </si>
  <si>
    <t>【中文指标名】：上行丢包率
【英文指标名】：MR.PacketLossRateULQciX.00
【指标集】：MR.PacketLossRateULQci4</t>
  </si>
  <si>
    <t>上行丢包率4_01</t>
  </si>
  <si>
    <t>MR_PACKETLOSSRATEULQCIX4_01</t>
  </si>
  <si>
    <t>【中文指标名】：上行丢包率
【英文指标名】：MR.PacketLossRateULQciX.01
【指标集】：MR.PacketLossRateULQci4</t>
  </si>
  <si>
    <t>上行丢包率4_02</t>
  </si>
  <si>
    <t>MR_PACKETLOSSRATEULQCIX4_02</t>
  </si>
  <si>
    <t>【中文指标名】：上行丢包率
【英文指标名】：MR.PacketLossRateULQciX.02
【指标集】：MR.PacketLossRateULQci4</t>
  </si>
  <si>
    <t>上行丢包率4_03</t>
  </si>
  <si>
    <t>MR_PACKETLOSSRATEULQCIX4_03</t>
  </si>
  <si>
    <t>【中文指标名】：上行丢包率
【英文指标名】：MR.PacketLossRateULQciX.03
【指标集】：MR.PacketLossRateULQci4</t>
  </si>
  <si>
    <t>上行丢包率4_04</t>
  </si>
  <si>
    <t>MR_PACKETLOSSRATEULQCIX4_04</t>
  </si>
  <si>
    <t>【中文指标名】：上行丢包率
【英文指标名】：MR.PacketLossRateULQciX.04
【指标集】：MR.PacketLossRateULQci4</t>
  </si>
  <si>
    <t>上行丢包率4_05</t>
  </si>
  <si>
    <t>MR_PACKETLOSSRATEULQCIX4_05</t>
  </si>
  <si>
    <t>【中文指标名】：上行丢包率
【英文指标名】：MR.PacketLossRateULQciX.05
【指标集】：MR.PacketLossRateULQci4</t>
  </si>
  <si>
    <t>上行丢包率4_06</t>
  </si>
  <si>
    <t>MR_PACKETLOSSRATEULQCIX4_06</t>
  </si>
  <si>
    <t>【中文指标名】：上行丢包率
【英文指标名】：MR.PacketLossRateULQciX.06
【指标集】：MR.PacketLossRateULQci4</t>
  </si>
  <si>
    <t>上行丢包率4_07</t>
  </si>
  <si>
    <t>MR_PACKETLOSSRATEULQCIX4_07</t>
  </si>
  <si>
    <t>上行丢包率4_08</t>
  </si>
  <si>
    <t>MR_PACKETLOSSRATEULQCIX4_08</t>
  </si>
  <si>
    <t>【中文指标名】：上行丢包率
【英文指标名】：MR.PacketLossRateULQciX.08
【指标集】：MR.PacketLossRateULQci4</t>
  </si>
  <si>
    <t>上行丢包率4_09</t>
  </si>
  <si>
    <t>MR_PACKETLOSSRATEULQCIX4_09</t>
  </si>
  <si>
    <t>【中文指标名】：上行丢包率
【英文指标名】：MR.PacketLossRateULQciX.09
【指标集】：MR.PacketLossRateULQci4</t>
  </si>
  <si>
    <t>上行丢包率4_10</t>
  </si>
  <si>
    <t>MR_PACKETLOSSRATEULQCIX4_10</t>
  </si>
  <si>
    <t>【中文指标名】：上行丢包率
【英文指标名】：MR.PacketLossRateULQciX.10
【指标集】：MR.PacketLossRateULQci4</t>
  </si>
  <si>
    <t>上行丢包率4_11</t>
  </si>
  <si>
    <t>MR_PACKETLOSSRATEULQCIX4_11</t>
  </si>
  <si>
    <t>【中文指标名】：上行丢包率
【英文指标名】：MR.PacketLossRateULQciX.11
【指标集】：MR.PacketLossRateULQci4</t>
  </si>
  <si>
    <t>上行丢包率4_12</t>
  </si>
  <si>
    <t>MR_PACKETLOSSRATEULQCIX4_12</t>
  </si>
  <si>
    <t>【中文指标名】：上行丢包率
【英文指标名】：MR.PacketLossRateULQciX.12
【指标集】：MR.PacketLossRateULQci4</t>
  </si>
  <si>
    <t>上行丢包率4_13</t>
  </si>
  <si>
    <t>MR_PACKETLOSSRATEULQCIX4_13</t>
  </si>
  <si>
    <t>【中文指标名】：上行丢包率
【英文指标名】：MR.PacketLossRateULQciX.13
【指标集】：MR.PacketLossRateULQci4</t>
  </si>
  <si>
    <t>上行丢包率4_14</t>
  </si>
  <si>
    <t>MR_PACKETLOSSRATEULQCIX4_14</t>
  </si>
  <si>
    <t>【中文指标名】：上行丢包率
【英文指标名】：MR.PacketLossRateULQciX.14
【指标集】：MR.PacketLossRateULQci4</t>
  </si>
  <si>
    <t>上行丢包率4_15</t>
  </si>
  <si>
    <t>MR_PACKETLOSSRATEULQCIX4_15</t>
  </si>
  <si>
    <t>【中文指标名】：上行丢包率
【英文指标名】：MR.PacketLossRateULQciX.15
【指标集】：MR.PacketLossRateULQci4</t>
  </si>
  <si>
    <t>上行丢包率4_16</t>
  </si>
  <si>
    <t>MR_PACKETLOSSRATEULQCIX4_16</t>
  </si>
  <si>
    <t>【中文指标名】：上行丢包率
【英文指标名】：MR.PacketLossRateULQciX.16
【指标集】：MR.PacketLossRateULQci4</t>
  </si>
  <si>
    <t>上行丢包率4_17</t>
  </si>
  <si>
    <t>MR_PACKETLOSSRATEULQCIX4_17</t>
  </si>
  <si>
    <t>【中文指标名】：上行丢包率
【英文指标名】：MR.PacketLossRateULQciX.17
【指标集】：MR.PacketLossRateULQci4</t>
  </si>
  <si>
    <t>上行丢包率4_18</t>
  </si>
  <si>
    <t>MR_PACKETLOSSRATEULQCIX4_18</t>
  </si>
  <si>
    <t>【中文指标名】：上行丢包率
【英文指标名】：MR.PacketLossRateULQciX.18
【指标集】：MR.PacketLossRateULQci4</t>
  </si>
  <si>
    <t>上行丢包率4_19</t>
  </si>
  <si>
    <t>MR_PACKETLOSSRATEULQCIX4_19</t>
  </si>
  <si>
    <t>【中文指标名】：上行丢包率
【英文指标名】：MR.PacketLossRateULQciX.19
【指标集】：MR.PacketLossRateULQci4</t>
  </si>
  <si>
    <t>上行丢包率4_20</t>
  </si>
  <si>
    <t>MR_PACKETLOSSRATEULQCIX4_20</t>
  </si>
  <si>
    <t>【中文指标名】：上行丢包率
【英文指标名】：MR.PacketLossRateULQciX.20
【指标集】：MR.PacketLossRateULQci4</t>
  </si>
  <si>
    <t>上行丢包率4_21</t>
  </si>
  <si>
    <t>MR_PACKETLOSSRATEULQCIX4_21</t>
  </si>
  <si>
    <t>【中文指标名】：上行丢包率
【英文指标名】：MR.PacketLossRateULQciX.21
【指标集】：MR.PacketLossRateULQci4</t>
  </si>
  <si>
    <t>上行丢包率4_22</t>
  </si>
  <si>
    <t>MR_PACKETLOSSRATEULQCIX4_22</t>
  </si>
  <si>
    <t>【中文指标名】：上行丢包率
【英文指标名】：MR.PacketLossRateULQciX.22
【指标集】：MR.PacketLossRateULQci4</t>
  </si>
  <si>
    <t>上行丢包率4_23</t>
  </si>
  <si>
    <t>MR_PACKETLOSSRATEULQCIX4_23</t>
  </si>
  <si>
    <t>【中文指标名】：上行丢包率
【英文指标名】：MR.PacketLossRateULQciX.23
【指标集】：MR.PacketLossRateULQci4</t>
  </si>
  <si>
    <t>上行丢包率4_24</t>
  </si>
  <si>
    <t>MR_PACKETLOSSRATEULQCIX4_24</t>
  </si>
  <si>
    <t>【中文指标名】：上行丢包率
【英文指标名】：MR.PacketLossRateULQciX.24
【指标集】：MR.PacketLossRateULQci4</t>
  </si>
  <si>
    <t>上行丢包率4_25</t>
  </si>
  <si>
    <t>MR_PACKETLOSSRATEULQCIX4_25</t>
  </si>
  <si>
    <t>【中文指标名】：上行丢包率
【英文指标名】：MR.PacketLossRateULQciX.25
【指标集】：MR.PacketLossRateULQci4</t>
  </si>
  <si>
    <t>上行丢包率4_26</t>
  </si>
  <si>
    <t>MR_PACKETLOSSRATEULQCIX4_26</t>
  </si>
  <si>
    <t>【中文指标名】：上行丢包率
【英文指标名】：MR.PacketLossRateULQciX.26
【指标集】：MR.PacketLossRateULQci4</t>
  </si>
  <si>
    <t>上行丢包率4_27</t>
  </si>
  <si>
    <t>MR_PACKETLOSSRATEULQCIX4_27</t>
  </si>
  <si>
    <t>【中文指标名】：上行丢包率
【英文指标名】：MR.PacketLossRateULQciX.27
【指标集】：MR.PacketLossRateULQci4</t>
  </si>
  <si>
    <t>上行丢包率5_00</t>
  </si>
  <si>
    <t>MR_PACKETLOSSRATEULQCIX5_00</t>
  </si>
  <si>
    <t>【中文指标名】：上行丢包率
【英文指标名】：MR.PacketLossRateULQciX.00
【指标集】：MR.PacketLossRateULQci5</t>
  </si>
  <si>
    <t>上行丢包率5_01</t>
  </si>
  <si>
    <t>MR_PACKETLOSSRATEULQCIX5_01</t>
  </si>
  <si>
    <t>【中文指标名】：上行丢包率
【英文指标名】：MR.PacketLossRateULQciX.01
【指标集】：MR.PacketLossRateULQci5</t>
  </si>
  <si>
    <t>上行丢包率5_02</t>
  </si>
  <si>
    <t>MR_PACKETLOSSRATEULQCIX5_02</t>
  </si>
  <si>
    <t>【中文指标名】：上行丢包率
【英文指标名】：MR.PacketLossRateULQciX.02
【指标集】：MR.PacketLossRateULQci5</t>
  </si>
  <si>
    <t>上行丢包率5_03</t>
  </si>
  <si>
    <t>MR_PACKETLOSSRATEULQCIX5_03</t>
  </si>
  <si>
    <t>【中文指标名】：上行丢包率
【英文指标名】：MR.PacketLossRateULQciX.03
【指标集】：MR.PacketLossRateULQci5</t>
  </si>
  <si>
    <t>上行丢包率5_04</t>
  </si>
  <si>
    <t>MR_PACKETLOSSRATEULQCIX5_04</t>
  </si>
  <si>
    <t>【中文指标名】：上行丢包率
【英文指标名】：MR.PacketLossRateULQciX.04
【指标集】：MR.PacketLossRateULQci5</t>
  </si>
  <si>
    <t>上行丢包率5_05</t>
  </si>
  <si>
    <t>MR_PACKETLOSSRATEULQCIX5_05</t>
  </si>
  <si>
    <t>【中文指标名】：上行丢包率
【英文指标名】：MR.PacketLossRateULQciX.05
【指标集】：MR.PacketLossRateULQci5</t>
  </si>
  <si>
    <t>上行丢包率5_06</t>
  </si>
  <si>
    <t>MR_PACKETLOSSRATEULQCIX5_06</t>
  </si>
  <si>
    <t>【中文指标名】：上行丢包率
【英文指标名】：MR.PacketLossRateULQciX.06
【指标集】：MR.PacketLossRateULQci5</t>
  </si>
  <si>
    <t>上行丢包率5_07</t>
  </si>
  <si>
    <t>MR_PACKETLOSSRATEULQCIX5_07</t>
  </si>
  <si>
    <t>【中文指标名】：上行丢包率
【英文指标名】：MR.PacketLossRateULQciX.07
【指标集】：MR.PacketLossRateULQci5</t>
  </si>
  <si>
    <t>上行丢包率5_08</t>
  </si>
  <si>
    <t>MR_PACKETLOSSRATEULQCIX5_08</t>
  </si>
  <si>
    <t>【中文指标名】：上行丢包率
【英文指标名】：MR.PacketLossRateULQciX.08
【指标集】：MR.PacketLossRateULQci5</t>
  </si>
  <si>
    <t>上行丢包率5_09</t>
  </si>
  <si>
    <t>MR_PACKETLOSSRATEULQCIX5_09</t>
  </si>
  <si>
    <t>【中文指标名】：上行丢包率
【英文指标名】：MR.PacketLossRateULQciX.09
【指标集】：MR.PacketLossRateULQci5</t>
  </si>
  <si>
    <t>上行丢包率5_10</t>
  </si>
  <si>
    <t>MR_PACKETLOSSRATEULQCIX5_10</t>
  </si>
  <si>
    <t>【中文指标名】：上行丢包率
【英文指标名】：MR.PacketLossRateULQciX.10
【指标集】：MR.PacketLossRateULQci5</t>
  </si>
  <si>
    <t>上行丢包率5_11</t>
  </si>
  <si>
    <t>MR_PACKETLOSSRATEULQCIX5_11</t>
  </si>
  <si>
    <t>【中文指标名】：上行丢包率
【英文指标名】：MR.PacketLossRateULQciX.11
【指标集】：MR.PacketLossRateULQci5</t>
  </si>
  <si>
    <t>上行丢包率5_12</t>
  </si>
  <si>
    <t>MR_PACKETLOSSRATEULQCIX5_12</t>
  </si>
  <si>
    <t>【中文指标名】：上行丢包率
【英文指标名】：MR.PacketLossRateULQciX.12
【指标集】：MR.PacketLossRateULQci5</t>
  </si>
  <si>
    <t>上行丢包率5_13</t>
  </si>
  <si>
    <t>MR_PACKETLOSSRATEULQCIX5_13</t>
  </si>
  <si>
    <t>【中文指标名】：上行丢包率
【英文指标名】：MR.PacketLossRateULQciX.13
【指标集】：MR.PacketLossRateULQci5</t>
  </si>
  <si>
    <t>上行丢包率5_14</t>
  </si>
  <si>
    <t>MR_PACKETLOSSRATEULQCIX5_14</t>
  </si>
  <si>
    <t>【中文指标名】：上行丢包率
【英文指标名】：MR.PacketLossRateULQciX.14
【指标集】：MR.PacketLossRateULQci5</t>
  </si>
  <si>
    <t>上行丢包率5_15</t>
  </si>
  <si>
    <t>MR_PACKETLOSSRATEULQCIX5_15</t>
  </si>
  <si>
    <t>【中文指标名】：上行丢包率
【英文指标名】：MR.PacketLossRateULQciX.15
【指标集】：MR.PacketLossRateULQci5</t>
  </si>
  <si>
    <t>上行丢包率5_16</t>
  </si>
  <si>
    <t>MR_PACKETLOSSRATEULQCIX5_16</t>
  </si>
  <si>
    <t>【中文指标名】：上行丢包率
【英文指标名】：MR.PacketLossRateULQciX.16
【指标集】：MR.PacketLossRateULQci5</t>
  </si>
  <si>
    <t>上行丢包率5_17</t>
  </si>
  <si>
    <t>MR_PACKETLOSSRATEULQCIX5_17</t>
  </si>
  <si>
    <t>【中文指标名】：上行丢包率
【英文指标名】：MR.PacketLossRateULQciX.17
【指标集】：MR.PacketLossRateULQci5</t>
  </si>
  <si>
    <t>上行丢包率5_18</t>
  </si>
  <si>
    <t>MR_PACKETLOSSRATEULQCIX5_18</t>
  </si>
  <si>
    <t>【中文指标名】：上行丢包率
【英文指标名】：MR.PacketLossRateULQciX.18
【指标集】：MR.PacketLossRateULQci5</t>
  </si>
  <si>
    <t>上行丢包率5_19</t>
  </si>
  <si>
    <t>MR_PACKETLOSSRATEULQCIX5_19</t>
  </si>
  <si>
    <t>【中文指标名】：上行丢包率
【英文指标名】：MR.PacketLossRateULQciX.19
【指标集】：MR.PacketLossRateULQci5</t>
  </si>
  <si>
    <t>上行丢包率5_20</t>
  </si>
  <si>
    <t>MR_PACKETLOSSRATEULQCIX5_20</t>
  </si>
  <si>
    <t>【中文指标名】：上行丢包率
【英文指标名】：MR.PacketLossRateULQciX.20
【指标集】：MR.PacketLossRateULQci5</t>
  </si>
  <si>
    <t>上行丢包率5_21</t>
  </si>
  <si>
    <t>MR_PACKETLOSSRATEULQCIX5_21</t>
  </si>
  <si>
    <t>【中文指标名】：上行丢包率
【英文指标名】：MR.PacketLossRateULQciX.21
【指标集】：MR.PacketLossRateULQci5</t>
  </si>
  <si>
    <t>上行丢包率5_22</t>
  </si>
  <si>
    <t>MR_PACKETLOSSRATEULQCIX5_22</t>
  </si>
  <si>
    <t>【中文指标名】：上行丢包率
【英文指标名】：MR.PacketLossRateULQciX.22
【指标集】：MR.PacketLossRateULQci5</t>
  </si>
  <si>
    <t>上行丢包率5_23</t>
  </si>
  <si>
    <t>MR_PACKETLOSSRATEULQCIX5_23</t>
  </si>
  <si>
    <t>【中文指标名】：上行丢包率
【英文指标名】：MR.PacketLossRateULQciX.23
【指标集】：MR.PacketLossRateULQci5</t>
  </si>
  <si>
    <t>上行丢包率5_24</t>
  </si>
  <si>
    <t>MR_PACKETLOSSRATEULQCIX5_24</t>
  </si>
  <si>
    <t>【中文指标名】：上行丢包率
【英文指标名】：MR.PacketLossRateULQciX.24
【指标集】：MR.PacketLossRateULQci5</t>
  </si>
  <si>
    <t>上行丢包率5_25</t>
  </si>
  <si>
    <t>MR_PACKETLOSSRATEULQCIX5_25</t>
  </si>
  <si>
    <t>【中文指标名】：上行丢包率
【英文指标名】：MR.PacketLossRateULQciX.25
【指标集】：MR.PacketLossRateULQci5</t>
  </si>
  <si>
    <t>上行丢包率5_26</t>
  </si>
  <si>
    <t>MR_PACKETLOSSRATEULQCIX5_26</t>
  </si>
  <si>
    <t>【中文指标名】：上行丢包率
【英文指标名】：MR.PacketLossRateULQciX.26
【指标集】：MR.PacketLossRateULQci5</t>
  </si>
  <si>
    <t>上行丢包率5_27</t>
  </si>
  <si>
    <t>MR_PACKETLOSSRATEULQCIX5_27</t>
  </si>
  <si>
    <t>【中文指标名】：上行丢包率
【英文指标名】：MR.PacketLossRateULQciX.27
【指标集】：MR.PacketLossRateULQci5</t>
  </si>
  <si>
    <t>上行丢包率6_00</t>
  </si>
  <si>
    <t>MR_PACKETLOSSRATEULQCIX6_00</t>
  </si>
  <si>
    <t>【中文指标名】：上行丢包率
【英文指标名】：MR.PacketLossRateULQciX.00
【指标集】：MR.PacketLossRateULQci6</t>
  </si>
  <si>
    <t>上行丢包率6_01</t>
  </si>
  <si>
    <t>MR_PACKETLOSSRATEULQCIX6_01</t>
  </si>
  <si>
    <t>【中文指标名】：上行丢包率
【英文指标名】：MR.PacketLossRateULQciX.01
【指标集】：MR.PacketLossRateULQci6</t>
  </si>
  <si>
    <t>上行丢包率6_02</t>
  </si>
  <si>
    <t>MR_PACKETLOSSRATEULQCIX6_02</t>
  </si>
  <si>
    <t>【中文指标名】：上行丢包率
【英文指标名】：MR.PacketLossRateULQciX.02
【指标集】：MR.PacketLossRateULQci6</t>
  </si>
  <si>
    <t>上行丢包率6_03</t>
  </si>
  <si>
    <t>MR_PACKETLOSSRATEULQCIX6_03</t>
  </si>
  <si>
    <t>【中文指标名】：上行丢包率
【英文指标名】：MR.PacketLossRateULQciX.03
【指标集】：MR.PacketLossRateULQci6</t>
  </si>
  <si>
    <t>上行丢包率6_04</t>
  </si>
  <si>
    <t>MR_PACKETLOSSRATEULQCIX6_04</t>
  </si>
  <si>
    <t>【中文指标名】：上行丢包率
【英文指标名】：MR.PacketLossRateULQciX.04
【指标集】：MR.PacketLossRateULQci6</t>
  </si>
  <si>
    <t>上行丢包率6_05</t>
  </si>
  <si>
    <t>MR_PACKETLOSSRATEULQCIX6_05</t>
  </si>
  <si>
    <t>【中文指标名】：上行丢包率
【英文指标名】：MR.PacketLossRateULQciX.05
【指标集】：MR.PacketLossRateULQci6</t>
  </si>
  <si>
    <t>上行丢包率6_06</t>
  </si>
  <si>
    <t>MR_PACKETLOSSRATEULQCIX6_06</t>
  </si>
  <si>
    <t>【中文指标名】：上行丢包率
【英文指标名】：MR.PacketLossRateULQciX.06
【指标集】：MR.PacketLossRateULQci6</t>
  </si>
  <si>
    <t>上行丢包率6_07</t>
  </si>
  <si>
    <t>MR_PACKETLOSSRATEULQCIX6_07</t>
  </si>
  <si>
    <t>【中文指标名】：上行丢包率
【英文指标名】：MR.PacketLossRateULQciX.07
【指标集】：MR.PacketLossRateULQci6</t>
  </si>
  <si>
    <t>上行丢包率6_08</t>
  </si>
  <si>
    <t>MR_PACKETLOSSRATEULQCIX6_08</t>
  </si>
  <si>
    <t>【中文指标名】：上行丢包率
【英文指标名】：MR.PacketLossRateULQciX.08
【指标集】：MR.PacketLossRateULQci6</t>
  </si>
  <si>
    <t>上行丢包率6_09</t>
  </si>
  <si>
    <t>MR_PACKETLOSSRATEULQCIX6_09</t>
  </si>
  <si>
    <t>【中文指标名】：上行丢包率
【英文指标名】：MR.PacketLossRateULQciX.09
【指标集】：MR.PacketLossRateULQci6</t>
  </si>
  <si>
    <t>上行丢包率6_10</t>
  </si>
  <si>
    <t>MR_PACKETLOSSRATEULQCIX6_10</t>
  </si>
  <si>
    <t>【中文指标名】：上行丢包率
【英文指标名】：MR.PacketLossRateULQciX.10
【指标集】：MR.PacketLossRateULQci6</t>
  </si>
  <si>
    <t>上行丢包率6_11</t>
  </si>
  <si>
    <t>MR_PACKETLOSSRATEULQCIX6_11</t>
  </si>
  <si>
    <t>【中文指标名】：上行丢包率
【英文指标名】：MR.PacketLossRateULQciX.11
【指标集】：MR.PacketLossRateULQci6</t>
  </si>
  <si>
    <t>上行丢包率6_12</t>
  </si>
  <si>
    <t>MR_PACKETLOSSRATEULQCIX6_12</t>
  </si>
  <si>
    <t>【中文指标名】：上行丢包率
【英文指标名】：MR.PacketLossRateULQciX.12
【指标集】：MR.PacketLossRateULQci6</t>
  </si>
  <si>
    <t>上行丢包率6_13</t>
  </si>
  <si>
    <t>MR_PACKETLOSSRATEULQCIX6_13</t>
  </si>
  <si>
    <t>【中文指标名】：上行丢包率
【英文指标名】：MR.PacketLossRateULQciX.13
【指标集】：MR.PacketLossRateULQci6</t>
  </si>
  <si>
    <t>上行丢包率6_14</t>
  </si>
  <si>
    <t>MR_PACKETLOSSRATEULQCIX6_14</t>
  </si>
  <si>
    <t>【中文指标名】：上行丢包率
【英文指标名】：MR.PacketLossRateULQciX.14
【指标集】：MR.PacketLossRateULQci6</t>
  </si>
  <si>
    <t>上行丢包率6_15</t>
  </si>
  <si>
    <t>MR_PACKETLOSSRATEULQCIX6_15</t>
  </si>
  <si>
    <t>【中文指标名】：上行丢包率
【英文指标名】：MR.PacketLossRateULQciX.15
【指标集】：MR.PacketLossRateULQci6</t>
  </si>
  <si>
    <t>上行丢包率6_16</t>
  </si>
  <si>
    <t>MR_PACKETLOSSRATEULQCIX6_16</t>
  </si>
  <si>
    <t>【中文指标名】：上行丢包率
【英文指标名】：MR.PacketLossRateULQciX.16
【指标集】：MR.PacketLossRateULQci6</t>
  </si>
  <si>
    <t>上行丢包率6_17</t>
  </si>
  <si>
    <t>MR_PACKETLOSSRATEULQCIX6_17</t>
  </si>
  <si>
    <t>【中文指标名】：上行丢包率
【英文指标名】：MR.PacketLossRateULQciX.17
【指标集】：MR.PacketLossRateULQci6</t>
  </si>
  <si>
    <t>上行丢包率6_18</t>
  </si>
  <si>
    <t>MR_PACKETLOSSRATEULQCIX6_18</t>
  </si>
  <si>
    <t>【中文指标名】：上行丢包率
【英文指标名】：MR.PacketLossRateULQciX.18
【指标集】：MR.PacketLossRateULQci6</t>
  </si>
  <si>
    <t>上行丢包率6_19</t>
  </si>
  <si>
    <t>MR_PACKETLOSSRATEULQCIX6_19</t>
  </si>
  <si>
    <t>【中文指标名】：上行丢包率
【英文指标名】：MR.PacketLossRateULQciX.19
【指标集】：MR.PacketLossRateULQci6</t>
  </si>
  <si>
    <t>上行丢包率6_20</t>
  </si>
  <si>
    <t>MR_PACKETLOSSRATEULQCIX6_20</t>
  </si>
  <si>
    <t>【中文指标名】：上行丢包率
【英文指标名】：MR.PacketLossRateULQciX.20
【指标集】：MR.PacketLossRateULQci6</t>
  </si>
  <si>
    <t>上行丢包率6_21</t>
  </si>
  <si>
    <t>MR_PACKETLOSSRATEULQCIX6_21</t>
  </si>
  <si>
    <t>【中文指标名】：上行丢包率
【英文指标名】：MR.PacketLossRateULQciX.21
【指标集】：MR.PacketLossRateULQci6</t>
  </si>
  <si>
    <t>上行丢包率6_22</t>
  </si>
  <si>
    <t>MR_PACKETLOSSRATEULQCIX6_22</t>
  </si>
  <si>
    <t>【中文指标名】：上行丢包率
【英文指标名】：MR.PacketLossRateULQciX.22
【指标集】：MR.PacketLossRateULQci6</t>
  </si>
  <si>
    <t>上行丢包率6_23</t>
  </si>
  <si>
    <t>MR_PACKETLOSSRATEULQCIX6_23</t>
  </si>
  <si>
    <t>【中文指标名】：上行丢包率
【英文指标名】：MR.PacketLossRateULQciX.23
【指标集】：MR.PacketLossRateULQci6</t>
  </si>
  <si>
    <t>上行丢包率6_24</t>
  </si>
  <si>
    <t>MR_PACKETLOSSRATEULQCIX6_24</t>
  </si>
  <si>
    <t>【中文指标名】：上行丢包率
【英文指标名】：MR.PacketLossRateULQciX.24
【指标集】：MR.PacketLossRateULQci6</t>
  </si>
  <si>
    <t>上行丢包率6_25</t>
  </si>
  <si>
    <t>MR_PACKETLOSSRATEULQCIX6_25</t>
  </si>
  <si>
    <t>【中文指标名】：上行丢包率
【英文指标名】：MR.PacketLossRateULQciX.25
【指标集】：MR.PacketLossRateULQci6</t>
  </si>
  <si>
    <t>上行丢包率6_26</t>
  </si>
  <si>
    <t>MR_PACKETLOSSRATEULQCIX6_26</t>
  </si>
  <si>
    <t>【中文指标名】：上行丢包率
【英文指标名】：MR.PacketLossRateULQciX.26
【指标集】：MR.PacketLossRateULQci6</t>
  </si>
  <si>
    <t>上行丢包率6_27</t>
  </si>
  <si>
    <t>MR_PACKETLOSSRATEULQCIX6_27</t>
  </si>
  <si>
    <t>【中文指标名】：上行丢包率
【英文指标名】：MR.PacketLossRateULQciX.27
【指标集】：MR.PacketLossRateULQci6</t>
  </si>
  <si>
    <t>上行丢包率7_00</t>
  </si>
  <si>
    <t>MR_PACKETLOSSRATEULQCIX7_00</t>
  </si>
  <si>
    <t>【中文指标名】：上行丢包率
【英文指标名】：MR.PacketLossRateULQciX.00
【指标集】：MR.PacketLossRateULQci7</t>
  </si>
  <si>
    <t>上行丢包率7_01</t>
  </si>
  <si>
    <t>MR_PACKETLOSSRATEULQCIX7_01</t>
  </si>
  <si>
    <t>【中文指标名】：上行丢包率
【英文指标名】：MR.PacketLossRateULQciX.01
【指标集】：MR.PacketLossRateULQci7</t>
  </si>
  <si>
    <t>上行丢包率7_02</t>
  </si>
  <si>
    <t>MR_PACKETLOSSRATEULQCIX7_02</t>
  </si>
  <si>
    <t>【中文指标名】：上行丢包率
【英文指标名】：MR.PacketLossRateULQciX.02
【指标集】：MR.PacketLossRateULQci7</t>
  </si>
  <si>
    <t>上行丢包率7_03</t>
  </si>
  <si>
    <t>MR_PACKETLOSSRATEULQCIX7_03</t>
  </si>
  <si>
    <t>【中文指标名】：上行丢包率
【英文指标名】：MR.PacketLossRateULQciX.03
【指标集】：MR.PacketLossRateULQci7</t>
  </si>
  <si>
    <t>上行丢包率7_04</t>
  </si>
  <si>
    <t>MR_PACKETLOSSRATEULQCIX7_04</t>
  </si>
  <si>
    <t>【中文指标名】：上行丢包率
【英文指标名】：MR.PacketLossRateULQciX.04
【指标集】：MR.PacketLossRateULQci7</t>
  </si>
  <si>
    <t>上行丢包率7_05</t>
  </si>
  <si>
    <t>MR_PACKETLOSSRATEULQCIX7_05</t>
  </si>
  <si>
    <t>【中文指标名】：上行丢包率
【英文指标名】：MR.PacketLossRateULQciX.05
【指标集】：MR.PacketLossRateULQci7</t>
  </si>
  <si>
    <t>上行丢包率7_06</t>
  </si>
  <si>
    <t>MR_PACKETLOSSRATEULQCIX7_06</t>
  </si>
  <si>
    <t>【中文指标名】：上行丢包率
【英文指标名】：MR.PacketLossRateULQciX.06
【指标集】：MR.PacketLossRateULQci7</t>
  </si>
  <si>
    <t>上行丢包率7_07</t>
  </si>
  <si>
    <t>MR_PACKETLOSSRATEULQCIX7_07</t>
  </si>
  <si>
    <t>【中文指标名】：上行丢包率
【英文指标名】：MR.PacketLossRateULQciX.07
【指标集】：MR.PacketLossRateULQci7</t>
  </si>
  <si>
    <t>上行丢包率7_08</t>
  </si>
  <si>
    <t>MR_PACKETLOSSRATEULQCIX7_08</t>
  </si>
  <si>
    <t>【中文指标名】：上行丢包率
【英文指标名】：MR.PacketLossRateULQciX.08
【指标集】：MR.PacketLossRateULQci7</t>
  </si>
  <si>
    <t>上行丢包率7_09</t>
  </si>
  <si>
    <t>MR_PACKETLOSSRATEULQCIX7_09</t>
  </si>
  <si>
    <t>【中文指标名】：上行丢包率
【英文指标名】：MR.PacketLossRateULQciX.09
【指标集】：MR.PacketLossRateULQci7</t>
  </si>
  <si>
    <t>上行丢包率7_10</t>
  </si>
  <si>
    <t>MR_PACKETLOSSRATEULQCIX7_10</t>
  </si>
  <si>
    <t>【中文指标名】：上行丢包率
【英文指标名】：MR.PacketLossRateULQciX.10
【指标集】：MR.PacketLossRateULQci7</t>
  </si>
  <si>
    <t>上行丢包率7_11</t>
  </si>
  <si>
    <t>MR_PACKETLOSSRATEULQCIX7_11</t>
  </si>
  <si>
    <t>【中文指标名】：上行丢包率
【英文指标名】：MR.PacketLossRateULQciX.11
【指标集】：MR.PacketLossRateULQci7</t>
  </si>
  <si>
    <t>上行丢包率7_12</t>
  </si>
  <si>
    <t>MR_PACKETLOSSRATEULQCIX7_12</t>
  </si>
  <si>
    <t>【中文指标名】：上行丢包率
【英文指标名】：MR.PacketLossRateULQciX.12
【指标集】：MR.PacketLossRateULQci7</t>
  </si>
  <si>
    <t>上行丢包率7_13</t>
  </si>
  <si>
    <t>MR_PACKETLOSSRATEULQCIX7_13</t>
  </si>
  <si>
    <t>【中文指标名】：上行丢包率
【英文指标名】：MR.PacketLossRateULQciX.13
【指标集】：MR.PacketLossRateULQci7</t>
  </si>
  <si>
    <t>上行丢包率7_14</t>
  </si>
  <si>
    <t>MR_PACKETLOSSRATEULQCIX7_14</t>
  </si>
  <si>
    <t>【中文指标名】：上行丢包率
【英文指标名】：MR.PacketLossRateULQciX.14
【指标集】：MR.PacketLossRateULQci7</t>
  </si>
  <si>
    <t>上行丢包率7_15</t>
  </si>
  <si>
    <t>MR_PACKETLOSSRATEULQCIX7_15</t>
  </si>
  <si>
    <t>【中文指标名】：上行丢包率
【英文指标名】：MR.PacketLossRateULQciX.15
【指标集】：MR.PacketLossRateULQci7</t>
  </si>
  <si>
    <t>上行丢包率7_16</t>
  </si>
  <si>
    <t>MR_PACKETLOSSRATEULQCIX7_16</t>
  </si>
  <si>
    <t>【中文指标名】：上行丢包率
【英文指标名】：MR.PacketLossRateULQciX.16
【指标集】：MR.PacketLossRateULQci7</t>
  </si>
  <si>
    <t>上行丢包率7_17</t>
  </si>
  <si>
    <t>MR_PACKETLOSSRATEULQCIX7_17</t>
  </si>
  <si>
    <t>【中文指标名】：上行丢包率
【英文指标名】：MR.PacketLossRateULQciX.17
【指标集】：MR.PacketLossRateULQci7</t>
  </si>
  <si>
    <t>上行丢包率7_18</t>
  </si>
  <si>
    <t>MR_PACKETLOSSRATEULQCIX7_18</t>
  </si>
  <si>
    <t>【中文指标名】：上行丢包率
【英文指标名】：MR.PacketLossRateULQciX.18
【指标集】：MR.PacketLossRateULQci7</t>
  </si>
  <si>
    <t>上行丢包率7_19</t>
  </si>
  <si>
    <t>MR_PACKETLOSSRATEULQCIX7_19</t>
  </si>
  <si>
    <t>【中文指标名】：上行丢包率
【英文指标名】：MR.PacketLossRateULQciX.19
【指标集】：MR.PacketLossRateULQci7</t>
  </si>
  <si>
    <t>上行丢包率7_20</t>
  </si>
  <si>
    <t>MR_PACKETLOSSRATEULQCIX7_20</t>
  </si>
  <si>
    <t>【中文指标名】：上行丢包率
【英文指标名】：MR.PacketLossRateULQciX.20
【指标集】：MR.PacketLossRateULQci7</t>
  </si>
  <si>
    <t>上行丢包率7_21</t>
  </si>
  <si>
    <t>MR_PACKETLOSSRATEULQCIX7_21</t>
  </si>
  <si>
    <t>【中文指标名】：上行丢包率
【英文指标名】：MR.PacketLossRateULQciX.21
【指标集】：MR.PacketLossRateULQci7</t>
  </si>
  <si>
    <t>上行丢包率7_22</t>
  </si>
  <si>
    <t>MR_PACKETLOSSRATEULQCIX7_22</t>
  </si>
  <si>
    <t>【中文指标名】：上行丢包率
【英文指标名】：MR.PacketLossRateULQciX.22
【指标集】：MR.PacketLossRateULQci7</t>
  </si>
  <si>
    <t>上行丢包率7_23</t>
  </si>
  <si>
    <t>MR_PACKETLOSSRATEULQCIX7_23</t>
  </si>
  <si>
    <t>【中文指标名】：上行丢包率
【英文指标名】：MR.PacketLossRateULQciX.23
【指标集】：MR.PacketLossRateULQci7</t>
  </si>
  <si>
    <t>上行丢包率7_24</t>
  </si>
  <si>
    <t>MR_PACKETLOSSRATEULQCIX7_24</t>
  </si>
  <si>
    <t>【中文指标名】：上行丢包率
【英文指标名】：MR.PacketLossRateULQciX.24
【指标集】：MR.PacketLossRateULQci7</t>
  </si>
  <si>
    <t>上行丢包率7_25</t>
  </si>
  <si>
    <t>MR_PACKETLOSSRATEULQCIX7_25</t>
  </si>
  <si>
    <t>【中文指标名】：上行丢包率
【英文指标名】：MR.PacketLossRateULQciX.25
【指标集】：MR.PacketLossRateULQci7</t>
  </si>
  <si>
    <t>上行丢包率7_26</t>
  </si>
  <si>
    <t>MR_PACKETLOSSRATEULQCIX7_26</t>
  </si>
  <si>
    <t>【中文指标名】：上行丢包率
【英文指标名】：MR.PacketLossRateULQciX.26
【指标集】：MR.PacketLossRateULQci7</t>
  </si>
  <si>
    <t>上行丢包率7_27</t>
  </si>
  <si>
    <t>MR_PACKETLOSSRATEULQCIX7_27</t>
  </si>
  <si>
    <t>【中文指标名】：上行丢包率
【英文指标名】：MR.PacketLossRateULQciX.27
【指标集】：MR.PacketLossRateULQci7</t>
  </si>
  <si>
    <t>上行丢包率8_00</t>
  </si>
  <si>
    <t>MR_PACKETLOSSRATEULQCIX8_00</t>
  </si>
  <si>
    <t>【中文指标名】：上行丢包率
【英文指标名】：MR.PacketLossRateULQciX.00
【指标集】：MR.PacketLossRateULQci8</t>
  </si>
  <si>
    <t>上行丢包率8_01</t>
  </si>
  <si>
    <t>MR_PACKETLOSSRATEULQCIX8_01</t>
  </si>
  <si>
    <t>【中文指标名】：上行丢包率
【英文指标名】：MR.PacketLossRateULQciX.01
【指标集】：MR.PacketLossRateULQci8</t>
  </si>
  <si>
    <t>上行丢包率8_02</t>
  </si>
  <si>
    <t>MR_PACKETLOSSRATEULQCIX8_02</t>
  </si>
  <si>
    <t>【中文指标名】：上行丢包率
【英文指标名】：MR.PacketLossRateULQciX.02
【指标集】：MR.PacketLossRateULQci8</t>
  </si>
  <si>
    <t>上行丢包率8_03</t>
  </si>
  <si>
    <t>MR_PACKETLOSSRATEULQCIX8_03</t>
  </si>
  <si>
    <t>【中文指标名】：上行丢包率
【英文指标名】：MR.PacketLossRateULQciX.03
【指标集】：MR.PacketLossRateULQci8</t>
  </si>
  <si>
    <t>上行丢包率8_04</t>
  </si>
  <si>
    <t>MR_PACKETLOSSRATEULQCIX8_04</t>
  </si>
  <si>
    <t>【中文指标名】：上行丢包率
【英文指标名】：MR.PacketLossRateULQciX.04
【指标集】：MR.PacketLossRateULQci8</t>
  </si>
  <si>
    <t>上行丢包率8_05</t>
  </si>
  <si>
    <t>MR_PACKETLOSSRATEULQCIX8_05</t>
  </si>
  <si>
    <t>【中文指标名】：上行丢包率
【英文指标名】：MR.PacketLossRateULQciX.05
【指标集】：MR.PacketLossRateULQci8</t>
  </si>
  <si>
    <t>上行丢包率8_06</t>
  </si>
  <si>
    <t>MR_PACKETLOSSRATEULQCIX8_06</t>
  </si>
  <si>
    <t>【中文指标名】：上行丢包率
【英文指标名】：MR.PacketLossRateULQciX.06
【指标集】：MR.PacketLossRateULQci8</t>
  </si>
  <si>
    <t>上行丢包率8_07</t>
  </si>
  <si>
    <t>MR_PACKETLOSSRATEULQCIX8_07</t>
  </si>
  <si>
    <t>【中文指标名】：上行丢包率
【英文指标名】：MR.PacketLossRateULQciX.07
【指标集】：MR.PacketLossRateULQci8</t>
  </si>
  <si>
    <t>上行丢包率8_08</t>
  </si>
  <si>
    <t>MR_PACKETLOSSRATEULQCIX8_08</t>
  </si>
  <si>
    <t>【中文指标名】：上行丢包率
【英文指标名】：MR.PacketLossRateULQciX.08
【指标集】：MR.PacketLossRateULQci8</t>
  </si>
  <si>
    <t>上行丢包率8_09</t>
  </si>
  <si>
    <t>MR_PACKETLOSSRATEULQCIX8_09</t>
  </si>
  <si>
    <t>【中文指标名】：上行丢包率
【英文指标名】：MR.PacketLossRateULQciX.09
【指标集】：MR.PacketLossRateULQci8</t>
  </si>
  <si>
    <t>上行丢包率8_10</t>
  </si>
  <si>
    <t>MR_PACKETLOSSRATEULQCIX8_10</t>
  </si>
  <si>
    <t>【中文指标名】：上行丢包率
【英文指标名】：MR.PacketLossRateULQciX.10
【指标集】：MR.PacketLossRateULQci8</t>
  </si>
  <si>
    <t>上行丢包率8_11</t>
  </si>
  <si>
    <t>MR_PACKETLOSSRATEULQCIX8_11</t>
  </si>
  <si>
    <t>【中文指标名】：上行丢包率
【英文指标名】：MR.PacketLossRateULQciX.11
【指标集】：MR.PacketLossRateULQci8</t>
  </si>
  <si>
    <t>上行丢包率8_12</t>
  </si>
  <si>
    <t>MR_PACKETLOSSRATEULQCIX8_12</t>
  </si>
  <si>
    <t>【中文指标名】：上行丢包率
【英文指标名】：MR.PacketLossRateULQciX.12
【指标集】：MR.PacketLossRateULQci8</t>
  </si>
  <si>
    <t>上行丢包率8_13</t>
  </si>
  <si>
    <t>MR_PACKETLOSSRATEULQCIX8_13</t>
  </si>
  <si>
    <t>【中文指标名】：上行丢包率
【英文指标名】：MR.PacketLossRateULQciX.13
【指标集】：MR.PacketLossRateULQci8</t>
  </si>
  <si>
    <t>上行丢包率8_14</t>
  </si>
  <si>
    <t>MR_PACKETLOSSRATEULQCIX8_14</t>
  </si>
  <si>
    <t>【中文指标名】：上行丢包率
【英文指标名】：MR.PacketLossRateULQciX.14
【指标集】：MR.PacketLossRateULQci8</t>
  </si>
  <si>
    <t>上行丢包率8_15</t>
  </si>
  <si>
    <t>MR_PACKETLOSSRATEULQCIX8_15</t>
  </si>
  <si>
    <t>【中文指标名】：上行丢包率
【英文指标名】：MR.PacketLossRateULQciX.15
【指标集】：MR.PacketLossRateULQci8</t>
  </si>
  <si>
    <t>上行丢包率8_16</t>
  </si>
  <si>
    <t>MR_PACKETLOSSRATEULQCIX8_16</t>
  </si>
  <si>
    <t>【中文指标名】：上行丢包率
【英文指标名】：MR.PacketLossRateULQciX.16
【指标集】：MR.PacketLossRateULQci8</t>
  </si>
  <si>
    <t>上行丢包率8_17</t>
  </si>
  <si>
    <t>MR_PACKETLOSSRATEULQCIX8_17</t>
  </si>
  <si>
    <t>【中文指标名】：上行丢包率
【英文指标名】：MR.PacketLossRateULQciX.17
【指标集】：MR.PacketLossRateULQci8</t>
  </si>
  <si>
    <t>上行丢包率8_18</t>
  </si>
  <si>
    <t>MR_PACKETLOSSRATEULQCIX8_18</t>
  </si>
  <si>
    <t>【中文指标名】：上行丢包率
【英文指标名】：MR.PacketLossRateULQciX.18
【指标集】：MR.PacketLossRateULQci8</t>
  </si>
  <si>
    <t>上行丢包率8_19</t>
  </si>
  <si>
    <t>MR_PACKETLOSSRATEULQCIX8_19</t>
  </si>
  <si>
    <t>【中文指标名】：上行丢包率
【英文指标名】：MR.PacketLossRateULQciX.19
【指标集】：MR.PacketLossRateULQci8</t>
  </si>
  <si>
    <t>上行丢包率8_20</t>
  </si>
  <si>
    <t>MR_PACKETLOSSRATEULQCIX8_20</t>
  </si>
  <si>
    <t>【中文指标名】：上行丢包率
【英文指标名】：MR.PacketLossRateULQciX.20
【指标集】：MR.PacketLossRateULQci8</t>
  </si>
  <si>
    <t>上行丢包率8_21</t>
  </si>
  <si>
    <t>MR_PACKETLOSSRATEULQCIX8_21</t>
  </si>
  <si>
    <t>【中文指标名】：上行丢包率
【英文指标名】：MR.PacketLossRateULQciX.21
【指标集】：MR.PacketLossRateULQci8</t>
  </si>
  <si>
    <t>上行丢包率8_22</t>
  </si>
  <si>
    <t>MR_PACKETLOSSRATEULQCIX8_22</t>
  </si>
  <si>
    <t>【中文指标名】：上行丢包率
【英文指标名】：MR.PacketLossRateULQciX.22
【指标集】：MR.PacketLossRateULQci8</t>
  </si>
  <si>
    <t>上行丢包率8_23</t>
  </si>
  <si>
    <t>MR_PACKETLOSSRATEULQCIX8_23</t>
  </si>
  <si>
    <t>【中文指标名】：上行丢包率
【英文指标名】：MR.PacketLossRateULQciX.23
【指标集】：MR.PacketLossRateULQci8</t>
  </si>
  <si>
    <t>上行丢包率8_24</t>
  </si>
  <si>
    <t>MR_PACKETLOSSRATEULQCIX8_24</t>
  </si>
  <si>
    <t>【中文指标名】：上行丢包率
【英文指标名】：MR.PacketLossRateULQciX.24
【指标集】：MR.PacketLossRateULQci8</t>
  </si>
  <si>
    <t>上行丢包率8_25</t>
  </si>
  <si>
    <t>MR_PACKETLOSSRATEULQCIX8_25</t>
  </si>
  <si>
    <t>【中文指标名】：上行丢包率
【英文指标名】：MR.PacketLossRateULQciX.25
【指标集】：MR.PacketLossRateULQci8</t>
  </si>
  <si>
    <t>上行丢包率8_26</t>
  </si>
  <si>
    <t>MR_PACKETLOSSRATEULQCIX8_26</t>
  </si>
  <si>
    <t>【中文指标名】：上行丢包率
【英文指标名】：MR.PacketLossRateULQciX.26
【指标集】：MR.PacketLossRateULQci8</t>
  </si>
  <si>
    <t>上行丢包率8_27</t>
  </si>
  <si>
    <t>MR_PACKETLOSSRATEULQCIX8_27</t>
  </si>
  <si>
    <t>【中文指标名】：上行丢包率
【英文指标名】：MR.PacketLossRateULQciX.27
【指标集】：MR.PacketLossRateULQci8</t>
  </si>
  <si>
    <t>上行丢包率9_00</t>
  </si>
  <si>
    <t>MR_PACKETLOSSRATEULQCIX9_00</t>
  </si>
  <si>
    <t>【中文指标名】：上行丢包率
【英文指标名】：MR.PacketLossRateULQciX.00
【指标集】：MR.PacketLossRateULQci9</t>
  </si>
  <si>
    <t>上行丢包率9_01</t>
  </si>
  <si>
    <t>MR_PACKETLOSSRATEULQCIX9_01</t>
  </si>
  <si>
    <t>【中文指标名】：上行丢包率
【英文指标名】：MR.PacketLossRateULQciX.01
【指标集】：MR.PacketLossRateULQci9</t>
  </si>
  <si>
    <t>上行丢包率9_02</t>
  </si>
  <si>
    <t>MR_PACKETLOSSRATEULQCIX9_02</t>
  </si>
  <si>
    <t>【中文指标名】：上行丢包率
【英文指标名】：MR.PacketLossRateULQciX.02
【指标集】：MR.PacketLossRateULQci9</t>
  </si>
  <si>
    <t>上行丢包率9_03</t>
  </si>
  <si>
    <t>MR_PACKETLOSSRATEULQCIX9_03</t>
  </si>
  <si>
    <t>【中文指标名】：上行丢包率
【英文指标名】：MR.PacketLossRateULQciX.03
【指标集】：MR.PacketLossRateULQci9</t>
  </si>
  <si>
    <t>上行丢包率9_04</t>
  </si>
  <si>
    <t>MR_PACKETLOSSRATEULQCIX9_04</t>
  </si>
  <si>
    <t>【中文指标名】：上行丢包率
【英文指标名】：MR.PacketLossRateULQciX.04
【指标集】：MR.PacketLossRateULQci9</t>
  </si>
  <si>
    <t>上行丢包率9_05</t>
  </si>
  <si>
    <t>MR_PACKETLOSSRATEULQCIX9_05</t>
  </si>
  <si>
    <t>【中文指标名】：上行丢包率
【英文指标名】：MR.PacketLossRateULQciX.05
【指标集】：MR.PacketLossRateULQci9</t>
  </si>
  <si>
    <t>上行丢包率9_06</t>
  </si>
  <si>
    <t>MR_PACKETLOSSRATEULQCIX9_06</t>
  </si>
  <si>
    <t>【中文指标名】：上行丢包率
【英文指标名】：MR.PacketLossRateULQciX.06
【指标集】：MR.PacketLossRateULQci9</t>
  </si>
  <si>
    <t>上行丢包率9_07</t>
  </si>
  <si>
    <t>MR_PACKETLOSSRATEULQCIX9_07</t>
  </si>
  <si>
    <t>【中文指标名】：上行丢包率
【英文指标名】：MR.PacketLossRateULQciX.07
【指标集】：MR.PacketLossRateULQci9</t>
  </si>
  <si>
    <t>上行丢包率9_08</t>
  </si>
  <si>
    <t>MR_PACKETLOSSRATEULQCIX9_08</t>
  </si>
  <si>
    <t>【中文指标名】：上行丢包率
【英文指标名】：MR.PacketLossRateULQciX.08
【指标集】：MR.PacketLossRateULQci9</t>
  </si>
  <si>
    <t>上行丢包率9_09</t>
  </si>
  <si>
    <t>MR_PACKETLOSSRATEULQCIX9_09</t>
  </si>
  <si>
    <t>【中文指标名】：上行丢包率
【英文指标名】：MR.PacketLossRateULQciX.09
【指标集】：MR.PacketLossRateULQci9</t>
  </si>
  <si>
    <t>上行丢包率9_10</t>
  </si>
  <si>
    <t>MR_PACKETLOSSRATEULQCIX9_10</t>
  </si>
  <si>
    <t>【中文指标名】：上行丢包率
【英文指标名】：MR.PacketLossRateULQciX.10
【指标集】：MR.PacketLossRateULQci9</t>
  </si>
  <si>
    <t>上行丢包率9_11</t>
  </si>
  <si>
    <t>MR_PACKETLOSSRATEULQCIX9_11</t>
  </si>
  <si>
    <t>【中文指标名】：上行丢包率
【英文指标名】：MR.PacketLossRateULQciX.11
【指标集】：MR.PacketLossRateULQci9</t>
  </si>
  <si>
    <t>上行丢包率9_12</t>
  </si>
  <si>
    <t>MR_PACKETLOSSRATEULQCIX9_12</t>
  </si>
  <si>
    <t>【中文指标名】：上行丢包率
【英文指标名】：MR.PacketLossRateULQciX.12
【指标集】：MR.PacketLossRateULQci9</t>
  </si>
  <si>
    <t>上行丢包率9_13</t>
  </si>
  <si>
    <t>MR_PACKETLOSSRATEULQCIX9_13</t>
  </si>
  <si>
    <t>【中文指标名】：上行丢包率
【英文指标名】：MR.PacketLossRateULQciX.13
【指标集】：MR.PacketLossRateULQci9</t>
  </si>
  <si>
    <t>上行丢包率9_14</t>
  </si>
  <si>
    <t>MR_PACKETLOSSRATEULQCIX9_14</t>
  </si>
  <si>
    <t>【中文指标名】：上行丢包率
【英文指标名】：MR.PacketLossRateULQciX.14
【指标集】：MR.PacketLossRateULQci9</t>
  </si>
  <si>
    <t>上行丢包率9_15</t>
  </si>
  <si>
    <t>MR_PACKETLOSSRATEULQCIX9_15</t>
  </si>
  <si>
    <t>【中文指标名】：上行丢包率
【英文指标名】：MR.PacketLossRateULQciX.15
【指标集】：MR.PacketLossRateULQci9</t>
  </si>
  <si>
    <t>上行丢包率9_16</t>
  </si>
  <si>
    <t>MR_PACKETLOSSRATEULQCIX9_16</t>
  </si>
  <si>
    <t>【中文指标名】：上行丢包率
【英文指标名】：MR.PacketLossRateULQciX.16
【指标集】：MR.PacketLossRateULQci9</t>
  </si>
  <si>
    <t>上行丢包率9_17</t>
  </si>
  <si>
    <t>MR_PACKETLOSSRATEULQCIX9_17</t>
  </si>
  <si>
    <t>【中文指标名】：上行丢包率
【英文指标名】：MR.PacketLossRateULQciX.17
【指标集】：MR.PacketLossRateULQci9</t>
  </si>
  <si>
    <t>上行丢包率9_18</t>
  </si>
  <si>
    <t>MR_PACKETLOSSRATEULQCIX9_18</t>
  </si>
  <si>
    <t>【中文指标名】：上行丢包率
【英文指标名】：MR.PacketLossRateULQciX.18
【指标集】：MR.PacketLossRateULQci9</t>
  </si>
  <si>
    <t>上行丢包率9_19</t>
  </si>
  <si>
    <t>MR_PACKETLOSSRATEULQCIX9_19</t>
  </si>
  <si>
    <t>【中文指标名】：上行丢包率
【英文指标名】：MR.PacketLossRateULQciX.19
【指标集】：MR.PacketLossRateULQci9</t>
  </si>
  <si>
    <t>上行丢包率9_20</t>
  </si>
  <si>
    <t>MR_PACKETLOSSRATEULQCIX9_20</t>
  </si>
  <si>
    <t>【中文指标名】：上行丢包率
【英文指标名】：MR.PacketLossRateULQciX.20
【指标集】：MR.PacketLossRateULQci9</t>
  </si>
  <si>
    <t>上行丢包率9_21</t>
  </si>
  <si>
    <t>MR_PACKETLOSSRATEULQCIX9_21</t>
  </si>
  <si>
    <t>【中文指标名】：上行丢包率
【英文指标名】：MR.PacketLossRateULQciX.21
【指标集】：MR.PacketLossRateULQci9</t>
  </si>
  <si>
    <t>上行丢包率9_22</t>
  </si>
  <si>
    <t>MR_PACKETLOSSRATEULQCIX9_22</t>
  </si>
  <si>
    <t>【中文指标名】：上行丢包率
【英文指标名】：MR.PacketLossRateULQciX.22
【指标集】：MR.PacketLossRateULQci9</t>
  </si>
  <si>
    <t>上行丢包率9_23</t>
  </si>
  <si>
    <t>MR_PACKETLOSSRATEULQCIX9_23</t>
  </si>
  <si>
    <t>【中文指标名】：上行丢包率
【英文指标名】：MR.PacketLossRateULQciX.23
【指标集】：MR.PacketLossRateULQci9</t>
  </si>
  <si>
    <t>上行丢包率9_24</t>
  </si>
  <si>
    <t>MR_PACKETLOSSRATEULQCIX9_24</t>
  </si>
  <si>
    <t>【中文指标名】：上行丢包率
【英文指标名】：MR.PacketLossRateULQciX.24
【指标集】：MR.PacketLossRateULQci9</t>
  </si>
  <si>
    <t>上行丢包率9_25</t>
  </si>
  <si>
    <t>MR_PACKETLOSSRATEULQCIX9_25</t>
  </si>
  <si>
    <t>【中文指标名】：上行丢包率
【英文指标名】：MR.PacketLossRateULQciX.25
【指标集】：MR.PacketLossRateULQci9</t>
  </si>
  <si>
    <t>上行丢包率9_26</t>
  </si>
  <si>
    <t>MR_PACKETLOSSRATEULQCIX9_26</t>
  </si>
  <si>
    <t>【中文指标名】：上行丢包率
【英文指标名】：MR.PacketLossRateULQciX.26
【指标集】：MR.PacketLossRateULQci9</t>
  </si>
  <si>
    <t>上行丢包率9_27</t>
  </si>
  <si>
    <t>MR_PACKETLOSSRATEULQCIX9_27</t>
  </si>
  <si>
    <t>【中文指标名】：上行丢包率
【英文指标名】：MR.PacketLossRateULQciX.27
【指标集】：MR.PacketLossRateULQci9</t>
  </si>
  <si>
    <t>下行丢包率1_00</t>
  </si>
  <si>
    <t>MR_PACKETLOSSRATEDLQCIX1_00</t>
  </si>
  <si>
    <t>【中文指标名】：下行丢包率
【英文指标名】：MR.PacketLossRateDLQciX.00
【指标集】：MR.PacketLossRateDLQci1</t>
  </si>
  <si>
    <t>下行丢包率1_01</t>
  </si>
  <si>
    <t>MR_PACKETLOSSRATEDLQCIX1_01</t>
  </si>
  <si>
    <t>【中文指标名】：下行丢包率
【英文指标名】：MR.PacketLossRateDLQciX.01
【指标集】：MR.PacketLossRateDLQci1</t>
  </si>
  <si>
    <t>下行丢包率1_02</t>
  </si>
  <si>
    <t>MR_PACKETLOSSRATEDLQCIX1_02</t>
  </si>
  <si>
    <t>【中文指标名】：下行丢包率
【英文指标名】：MR.PacketLossRateDLQciX.02
【指标集】：MR.PacketLossRateDLQci1</t>
  </si>
  <si>
    <t>下行丢包率1_03</t>
  </si>
  <si>
    <t>MR_PACKETLOSSRATEDLQCIX1_03</t>
  </si>
  <si>
    <t>【中文指标名】：下行丢包率
【英文指标名】：MR.PacketLossRateDLQciX.03
【指标集】：MR.PacketLossRateDLQci1</t>
  </si>
  <si>
    <t>下行丢包率1_04</t>
  </si>
  <si>
    <t>MR_PACKETLOSSRATEDLQCIX1_04</t>
  </si>
  <si>
    <t>【中文指标名】：下行丢包率
【英文指标名】：MR.PacketLossRateDLQciX.04
【指标集】：MR.PacketLossRateDLQci1</t>
  </si>
  <si>
    <t>下行丢包率1_05</t>
  </si>
  <si>
    <t>MR_PACKETLOSSRATEDLQCIX1_05</t>
  </si>
  <si>
    <t>【中文指标名】：下行丢包率
【英文指标名】：MR.PacketLossRateDLQciX.05
【指标集】：MR.PacketLossRateDLQci1</t>
  </si>
  <si>
    <t>下行丢包率1_06</t>
  </si>
  <si>
    <t>MR_PACKETLOSSRATEDLQCIX1_06</t>
  </si>
  <si>
    <t>【中文指标名】：下行丢包率
【英文指标名】：MR.PacketLossRateDLQciX.06
【指标集】：MR.PacketLossRateDLQci1</t>
  </si>
  <si>
    <t>下行丢包率1_07</t>
  </si>
  <si>
    <t>MR_PACKETLOSSRATEDLQCIX1_07</t>
  </si>
  <si>
    <t>【中文指标名】：下行丢包率
【英文指标名】：MR.PacketLossRateDLQciX.07
【指标集】：MR.PacketLossRateDLQci1</t>
  </si>
  <si>
    <t>下行丢包率1_08</t>
  </si>
  <si>
    <t>MR_PACKETLOSSRATEDLQCIX1_08</t>
  </si>
  <si>
    <t>【中文指标名】：下行丢包率
【英文指标名】：MR.PacketLossRateDLQciX.08
【指标集】：MR.PacketLossRateDLQci1</t>
  </si>
  <si>
    <t>下行丢包率1_09</t>
  </si>
  <si>
    <t>MR_PACKETLOSSRATEDLQCIX1_09</t>
  </si>
  <si>
    <t>【中文指标名】：下行丢包率
【英文指标名】：MR.PacketLossRateDLQciX.09
【指标集】：MR.PacketLossRateDLQci1</t>
  </si>
  <si>
    <t>下行丢包率1_10</t>
  </si>
  <si>
    <t>MR_PACKETLOSSRATEDLQCIX1_10</t>
  </si>
  <si>
    <t>【中文指标名】：下行丢包率
【英文指标名】：MR.PacketLossRateDLQciX.10
【指标集】：MR.PacketLossRateDLQci1</t>
  </si>
  <si>
    <t>下行丢包率1_11</t>
  </si>
  <si>
    <t>MR_PACKETLOSSRATEDLQCIX1_11</t>
  </si>
  <si>
    <t>【中文指标名】：下行丢包率
【英文指标名】：MR.PacketLossRateDLQciX.11
【指标集】：MR.PacketLossRateDLQci1</t>
  </si>
  <si>
    <t>下行丢包率1_12</t>
  </si>
  <si>
    <t>MR_PACKETLOSSRATEDLQCIX1_12</t>
  </si>
  <si>
    <t>【中文指标名】：下行丢包率
【英文指标名】：MR.PacketLossRateDLQciX.12
【指标集】：MR.PacketLossRateDLQci1</t>
  </si>
  <si>
    <t>下行丢包率1_13</t>
  </si>
  <si>
    <t>MR_PACKETLOSSRATEDLQCIX1_13</t>
  </si>
  <si>
    <t>【中文指标名】：下行丢包率
【英文指标名】：MR.PacketLossRateDLQciX.13
【指标集】：MR.PacketLossRateDLQci1</t>
  </si>
  <si>
    <t>下行丢包率1_14</t>
  </si>
  <si>
    <t>MR_PACKETLOSSRATEDLQCIX1_14</t>
  </si>
  <si>
    <t>【中文指标名】：下行丢包率
【英文指标名】：MR.PacketLossRateDLQciX.14
【指标集】：MR.PacketLossRateDLQci1</t>
  </si>
  <si>
    <t>下行丢包率1_15</t>
  </si>
  <si>
    <t>MR_PACKETLOSSRATEDLQCIX1_15</t>
  </si>
  <si>
    <t>【中文指标名】：下行丢包率
【英文指标名】：MR.PacketLossRateDLQciX.15
【指标集】：MR.PacketLossRateDLQci1</t>
  </si>
  <si>
    <t>下行丢包率1_16</t>
  </si>
  <si>
    <t>MR_PACKETLOSSRATEDLQCIX1_16</t>
  </si>
  <si>
    <t>【中文指标名】：下行丢包率
【英文指标名】：MR.PacketLossRateDLQciX.16
【指标集】：MR.PacketLossRateDLQci1</t>
  </si>
  <si>
    <t>下行丢包率1_17</t>
  </si>
  <si>
    <t>MR_PACKETLOSSRATEDLQCIX1_17</t>
  </si>
  <si>
    <t>【中文指标名】：下行丢包率
【英文指标名】：MR.PacketLossRateDLQciX.17
【指标集】：MR.PacketLossRateDLQci1</t>
  </si>
  <si>
    <t>下行丢包率1_18</t>
  </si>
  <si>
    <t>MR_PACKETLOSSRATEDLQCIX1_18</t>
  </si>
  <si>
    <t>【中文指标名】：下行丢包率
【英文指标名】：MR.PacketLossRateDLQciX.18
【指标集】：MR.PacketLossRateDLQci1</t>
  </si>
  <si>
    <t>下行丢包率1_19</t>
  </si>
  <si>
    <t>MR_PACKETLOSSRATEDLQCIX1_19</t>
  </si>
  <si>
    <t>【中文指标名】：下行丢包率
【英文指标名】：MR.PacketLossRateDLQciX.19
【指标集】：MR.PacketLossRateDLQci1</t>
  </si>
  <si>
    <t>下行丢包率1_20</t>
  </si>
  <si>
    <t>MR_PACKETLOSSRATEDLQCIX1_20</t>
  </si>
  <si>
    <t>【中文指标名】：下行丢包率
【英文指标名】：MR.PacketLossRateDLQciX.20
【指标集】：MR.PacketLossRateDLQci1</t>
  </si>
  <si>
    <t>下行丢包率1_21</t>
  </si>
  <si>
    <t>MR_PACKETLOSSRATEDLQCIX1_21</t>
  </si>
  <si>
    <t>【中文指标名】：下行丢包率
【英文指标名】：MR.PacketLossRateDLQciX.21
【指标集】：MR.PacketLossRateDLQci1</t>
  </si>
  <si>
    <t>下行丢包率1_22</t>
  </si>
  <si>
    <t>MR_PACKETLOSSRATEDLQCIX1_22</t>
  </si>
  <si>
    <t>【中文指标名】：下行丢包率
【英文指标名】：MR.PacketLossRateDLQciX.22
【指标集】：MR.PacketLossRateDLQci1</t>
  </si>
  <si>
    <t>下行丢包率1_23</t>
  </si>
  <si>
    <t>MR_PACKETLOSSRATEDLQCIX1_23</t>
  </si>
  <si>
    <t>【中文指标名】：下行丢包率
【英文指标名】：MR.PacketLossRateDLQciX.23
【指标集】：MR.PacketLossRateDLQci1</t>
  </si>
  <si>
    <t>下行丢包率1_24</t>
  </si>
  <si>
    <t>MR_PACKETLOSSRATEDLQCIX1_24</t>
  </si>
  <si>
    <t>【中文指标名】：下行丢包率
【英文指标名】：MR.PacketLossRateDLQciX.24
【指标集】：MR.PacketLossRateDLQci1</t>
  </si>
  <si>
    <t>下行丢包率1_25</t>
  </si>
  <si>
    <t>MR_PACKETLOSSRATEDLQCIX1_25</t>
  </si>
  <si>
    <t>【中文指标名】：下行丢包率
【英文指标名】：MR.PacketLossRateDLQciX.25
【指标集】：MR.PacketLossRateDLQci1</t>
  </si>
  <si>
    <t>下行丢包率1_26</t>
  </si>
  <si>
    <t>MR_PACKETLOSSRATEDLQCIX1_26</t>
  </si>
  <si>
    <t>【中文指标名】：下行丢包率
【英文指标名】：MR.PacketLossRateDLQciX.26
【指标集】：MR.PacketLossRateDLQci1</t>
  </si>
  <si>
    <t>下行丢包率1_27</t>
  </si>
  <si>
    <t>MR_PACKETLOSSRATEDLQCIX1_27</t>
  </si>
  <si>
    <t>【中文指标名】：下行丢包率
【英文指标名】：MR.PacketLossRateDLQciX.27
【指标集】：MR.PacketLossRateDLQci1</t>
  </si>
  <si>
    <t>下行丢包率2_00</t>
  </si>
  <si>
    <t>MR_PACKETLOSSRATEDLQCIX2_00</t>
  </si>
  <si>
    <t>【中文指标名】：下行丢包率
【英文指标名】：MR.PacketLossRateDLQciX.00
【指标集】：MR.PacketLossRateDLQci2</t>
  </si>
  <si>
    <t>下行丢包率2_01</t>
  </si>
  <si>
    <t>MR_PACKETLOSSRATEDLQCIX2_01</t>
  </si>
  <si>
    <t>【中文指标名】：下行丢包率
【英文指标名】：MR.PacketLossRateDLQciX.01
【指标集】：MR.PacketLossRateDLQci2</t>
  </si>
  <si>
    <t>下行丢包率2_02</t>
  </si>
  <si>
    <t>MR_PACKETLOSSRATEDLQCIX2_02</t>
  </si>
  <si>
    <t>【中文指标名】：下行丢包率
【英文指标名】：MR.PacketLossRateDLQciX.02
【指标集】：MR.PacketLossRateDLQci2</t>
  </si>
  <si>
    <t>下行丢包率2_03</t>
  </si>
  <si>
    <t>MR_PACKETLOSSRATEDLQCIX2_03</t>
  </si>
  <si>
    <t>【中文指标名】：下行丢包率
【英文指标名】：MR.PacketLossRateDLQciX.03
【指标集】：MR.PacketLossRateDLQci2</t>
  </si>
  <si>
    <t>下行丢包率2_04</t>
  </si>
  <si>
    <t>MR_PACKETLOSSRATEDLQCIX2_04</t>
  </si>
  <si>
    <t>【中文指标名】：下行丢包率
【英文指标名】：MR.PacketLossRateDLQciX.04
【指标集】：MR.PacketLossRateDLQci2</t>
  </si>
  <si>
    <t>下行丢包率2_05</t>
  </si>
  <si>
    <t>MR_PACKETLOSSRATEDLQCIX2_05</t>
  </si>
  <si>
    <t>【中文指标名】：下行丢包率
【英文指标名】：MR.PacketLossRateDLQciX.05
【指标集】：MR.PacketLossRateDLQci2</t>
  </si>
  <si>
    <t>下行丢包率2_06</t>
  </si>
  <si>
    <t>MR_PACKETLOSSRATEDLQCIX2_06</t>
  </si>
  <si>
    <t>【中文指标名】：下行丢包率
【英文指标名】：MR.PacketLossRateDLQciX.06
【指标集】：MR.PacketLossRateDLQci2</t>
  </si>
  <si>
    <t>下行丢包率2_07</t>
  </si>
  <si>
    <t>MR_PACKETLOSSRATEDLQCIX2_07</t>
  </si>
  <si>
    <t>【中文指标名】：下行丢包率
【英文指标名】：MR.PacketLossRateDLQciX.07
【指标集】：MR.PacketLossRateDLQci2</t>
  </si>
  <si>
    <t>下行丢包率2_08</t>
  </si>
  <si>
    <t>MR_PACKETLOSSRATEDLQCIX2_08</t>
  </si>
  <si>
    <t>【中文指标名】：下行丢包率
【英文指标名】：MR.PacketLossRateDLQciX.08
【指标集】：MR.PacketLossRateDLQci2</t>
  </si>
  <si>
    <t>下行丢包率2_09</t>
  </si>
  <si>
    <t>MR_PACKETLOSSRATEDLQCIX2_09</t>
  </si>
  <si>
    <t>【中文指标名】：下行丢包率
【英文指标名】：MR.PacketLossRateDLQciX.09
【指标集】：MR.PacketLossRateDLQci2</t>
  </si>
  <si>
    <t>下行丢包率2_10</t>
  </si>
  <si>
    <t>MR_PACKETLOSSRATEDLQCIX2_10</t>
  </si>
  <si>
    <t>【中文指标名】：下行丢包率
【英文指标名】：MR.PacketLossRateDLQciX.10
【指标集】：MR.PacketLossRateDLQci2</t>
  </si>
  <si>
    <t>下行丢包率2_11</t>
  </si>
  <si>
    <t>MR_PACKETLOSSRATEDLQCIX2_11</t>
  </si>
  <si>
    <t>【中文指标名】：下行丢包率
【英文指标名】：MR.PacketLossRateDLQciX.11
【指标集】：MR.PacketLossRateDLQci2</t>
  </si>
  <si>
    <t>下行丢包率2_12</t>
  </si>
  <si>
    <t>MR_PACKETLOSSRATEDLQCIX2_12</t>
  </si>
  <si>
    <t>【中文指标名】：下行丢包率
【英文指标名】：MR.PacketLossRateDLQciX.12
【指标集】：MR.PacketLossRateDLQci2</t>
  </si>
  <si>
    <t>下行丢包率2_13</t>
  </si>
  <si>
    <t>MR_PACKETLOSSRATEDLQCIX2_13</t>
  </si>
  <si>
    <t>【中文指标名】：下行丢包率
【英文指标名】：MR.PacketLossRateDLQciX.13
【指标集】：MR.PacketLossRateDLQci2</t>
  </si>
  <si>
    <t>下行丢包率2_14</t>
  </si>
  <si>
    <t>MR_PACKETLOSSRATEDLQCIX2_14</t>
  </si>
  <si>
    <t>【中文指标名】：下行丢包率
【英文指标名】：MR.PacketLossRateDLQciX.14
【指标集】：MR.PacketLossRateDLQci2</t>
  </si>
  <si>
    <t>下行丢包率2_15</t>
  </si>
  <si>
    <t>MR_PACKETLOSSRATEDLQCIX2_15</t>
  </si>
  <si>
    <t>【中文指标名】：下行丢包率
【英文指标名】：MR.PacketLossRateDLQciX.15
【指标集】：MR.PacketLossRateDLQci2</t>
  </si>
  <si>
    <t>下行丢包率2_16</t>
  </si>
  <si>
    <t>MR_PACKETLOSSRATEDLQCIX2_16</t>
  </si>
  <si>
    <t>【中文指标名】：下行丢包率
【英文指标名】：MR.PacketLossRateDLQciX.16
【指标集】：MR.PacketLossRateDLQci2</t>
  </si>
  <si>
    <t>下行丢包率2_17</t>
  </si>
  <si>
    <t>MR_PACKETLOSSRATEDLQCIX2_17</t>
  </si>
  <si>
    <t>【中文指标名】：下行丢包率
【英文指标名】：MR.PacketLossRateDLQciX.17
【指标集】：MR.PacketLossRateDLQci2</t>
  </si>
  <si>
    <t>下行丢包率2_18</t>
  </si>
  <si>
    <t>MR_PACKETLOSSRATEDLQCIX2_18</t>
  </si>
  <si>
    <t>【中文指标名】：下行丢包率
【英文指标名】：MR.PacketLossRateDLQciX.18
【指标集】：MR.PacketLossRateDLQci2</t>
  </si>
  <si>
    <t>下行丢包率2_19</t>
  </si>
  <si>
    <t>MR_PACKETLOSSRATEDLQCIX2_19</t>
  </si>
  <si>
    <t>【中文指标名】：下行丢包率
【英文指标名】：MR.PacketLossRateDLQciX.19
【指标集】：MR.PacketLossRateDLQci2</t>
  </si>
  <si>
    <t>下行丢包率2_20</t>
  </si>
  <si>
    <t>MR_PACKETLOSSRATEDLQCIX2_20</t>
  </si>
  <si>
    <t>【中文指标名】：下行丢包率
【英文指标名】：MR.PacketLossRateDLQciX.20
【指标集】：MR.PacketLossRateDLQci2</t>
  </si>
  <si>
    <t>下行丢包率2_21</t>
  </si>
  <si>
    <t>MR_PACKETLOSSRATEDLQCIX2_21</t>
  </si>
  <si>
    <t>【中文指标名】：下行丢包率
【英文指标名】：MR.PacketLossRateDLQciX.21
【指标集】：MR.PacketLossRateDLQci2</t>
  </si>
  <si>
    <t>下行丢包率2_22</t>
  </si>
  <si>
    <t>MR_PACKETLOSSRATEDLQCIX2_22</t>
  </si>
  <si>
    <t>【中文指标名】：下行丢包率
【英文指标名】：MR.PacketLossRateDLQciX.22
【指标集】：MR.PacketLossRateDLQci2</t>
  </si>
  <si>
    <t>下行丢包率2_23</t>
  </si>
  <si>
    <t>MR_PACKETLOSSRATEDLQCIX2_23</t>
  </si>
  <si>
    <t>【中文指标名】：下行丢包率
【英文指标名】：MR.PacketLossRateDLQciX.23
【指标集】：MR.PacketLossRateDLQci2</t>
  </si>
  <si>
    <t>下行丢包率2_24</t>
  </si>
  <si>
    <t>MR_PACKETLOSSRATEDLQCIX2_24</t>
  </si>
  <si>
    <t>【中文指标名】：下行丢包率
【英文指标名】：MR.PacketLossRateDLQciX.24
【指标集】：MR.PacketLossRateDLQci2</t>
  </si>
  <si>
    <t>下行丢包率2_25</t>
  </si>
  <si>
    <t>MR_PACKETLOSSRATEDLQCIX2_25</t>
  </si>
  <si>
    <t>【中文指标名】：下行丢包率
【英文指标名】：MR.PacketLossRateDLQciX.25
【指标集】：MR.PacketLossRateDLQci2</t>
  </si>
  <si>
    <t>下行丢包率2_26</t>
  </si>
  <si>
    <t>MR_PACKETLOSSRATEDLQCIX2_26</t>
  </si>
  <si>
    <t>【中文指标名】：下行丢包率
【英文指标名】：MR.PacketLossRateDLQciX.26
【指标集】：MR.PacketLossRateDLQci2</t>
  </si>
  <si>
    <t>下行丢包率2_27</t>
  </si>
  <si>
    <t>MR_PACKETLOSSRATEDLQCIX2_27</t>
  </si>
  <si>
    <t>【中文指标名】：下行丢包率
【英文指标名】：MR.PacketLossRateDLQciX.27
【指标集】：MR.PacketLossRateDLQci2</t>
  </si>
  <si>
    <t>下行丢包率3_00</t>
  </si>
  <si>
    <t>MR_PACKETLOSSRATEDLQCIX3_00</t>
  </si>
  <si>
    <t>【中文指标名】：下行丢包率
【英文指标名】：MR.PacketLossRateDLQciX.00
【指标集】：MR.PacketLossRateDLQci3</t>
  </si>
  <si>
    <t>下行丢包率3_01</t>
  </si>
  <si>
    <t>MR_PACKETLOSSRATEDLQCIX3_01</t>
  </si>
  <si>
    <t>【中文指标名】：下行丢包率
【英文指标名】：MR.PacketLossRateDLQciX.01
【指标集】：MR.PacketLossRateDLQci3</t>
  </si>
  <si>
    <t>下行丢包率3_02</t>
  </si>
  <si>
    <t>MR_PACKETLOSSRATEDLQCIX3_02</t>
  </si>
  <si>
    <t>【中文指标名】：下行丢包率
【英文指标名】：MR.PacketLossRateDLQciX.02
【指标集】：MR.PacketLossRateDLQci3</t>
  </si>
  <si>
    <t>下行丢包率3_03</t>
  </si>
  <si>
    <t>MR_PACKETLOSSRATEDLQCIX3_03</t>
  </si>
  <si>
    <t>【中文指标名】：下行丢包率
【英文指标名】：MR.PacketLossRateDLQciX.03
【指标集】：MR.PacketLossRateDLQci3</t>
  </si>
  <si>
    <t>下行丢包率3_04</t>
  </si>
  <si>
    <t>MR_PACKETLOSSRATEDLQCIX3_04</t>
  </si>
  <si>
    <t>【中文指标名】：下行丢包率
【英文指标名】：MR.PacketLossRateDLQciX.04
【指标集】：MR.PacketLossRateDLQci3</t>
  </si>
  <si>
    <t>下行丢包率3_05</t>
  </si>
  <si>
    <t>MR_PACKETLOSSRATEDLQCIX3_05</t>
  </si>
  <si>
    <t>【中文指标名】：下行丢包率
【英文指标名】：MR.PacketLossRateDLQciX.05
【指标集】：MR.PacketLossRateDLQci3</t>
  </si>
  <si>
    <t>下行丢包率3_06</t>
  </si>
  <si>
    <t>MR_PACKETLOSSRATEDLQCIX3_06</t>
  </si>
  <si>
    <t>【中文指标名】：下行丢包率
【英文指标名】：MR.PacketLossRateDLQciX.06
【指标集】：MR.PacketLossRateDLQci3</t>
  </si>
  <si>
    <t>下行丢包率3_07</t>
  </si>
  <si>
    <t>MR_PACKETLOSSRATEDLQCIX3_07</t>
  </si>
  <si>
    <t>【中文指标名】：下行丢包率
【英文指标名】：MR.PacketLossRateDLQciX.07
【指标集】：MR.PacketLossRateDLQci3</t>
  </si>
  <si>
    <t>下行丢包率3_08</t>
  </si>
  <si>
    <t>MR_PACKETLOSSRATEDLQCIX3_08</t>
  </si>
  <si>
    <t>【中文指标名】：下行丢包率
【英文指标名】：MR.PacketLossRateDLQciX.08
【指标集】：MR.PacketLossRateDLQci3</t>
  </si>
  <si>
    <t>下行丢包率3_09</t>
  </si>
  <si>
    <t>MR_PACKETLOSSRATEDLQCIX3_09</t>
  </si>
  <si>
    <t>【中文指标名】：下行丢包率
【英文指标名】：MR.PacketLossRateDLQciX.09
【指标集】：MR.PacketLossRateDLQci3</t>
  </si>
  <si>
    <t>下行丢包率3_10</t>
  </si>
  <si>
    <t>MR_PACKETLOSSRATEDLQCIX3_10</t>
  </si>
  <si>
    <t>【中文指标名】：下行丢包率
【英文指标名】：MR.PacketLossRateDLQciX.10
【指标集】：MR.PacketLossRateDLQci3</t>
  </si>
  <si>
    <t>下行丢包率3_11</t>
  </si>
  <si>
    <t>MR_PACKETLOSSRATEDLQCIX3_11</t>
  </si>
  <si>
    <t>【中文指标名】：下行丢包率
【英文指标名】：MR.PacketLossRateDLQciX.11
【指标集】：MR.PacketLossRateDLQci3</t>
  </si>
  <si>
    <t>下行丢包率3_12</t>
  </si>
  <si>
    <t>MR_PACKETLOSSRATEDLQCIX3_12</t>
  </si>
  <si>
    <t>【中文指标名】：下行丢包率
【英文指标名】：MR.PacketLossRateDLQciX.12
【指标集】：MR.PacketLossRateDLQci3</t>
  </si>
  <si>
    <t>下行丢包率3_13</t>
  </si>
  <si>
    <t>MR_PACKETLOSSRATEDLQCIX3_13</t>
  </si>
  <si>
    <t>【中文指标名】：下行丢包率
【英文指标名】：MR.PacketLossRateDLQciX.13
【指标集】：MR.PacketLossRateDLQci3</t>
  </si>
  <si>
    <t>下行丢包率3_14</t>
  </si>
  <si>
    <t>MR_PACKETLOSSRATEDLQCIX3_14</t>
  </si>
  <si>
    <t>【中文指标名】：下行丢包率
【英文指标名】：MR.PacketLossRateDLQciX.14
【指标集】：MR.PacketLossRateDLQci3</t>
  </si>
  <si>
    <t>下行丢包率3_15</t>
  </si>
  <si>
    <t>MR_PACKETLOSSRATEDLQCIX3_15</t>
  </si>
  <si>
    <t>【中文指标名】：下行丢包率
【英文指标名】：MR.PacketLossRateDLQciX.15
【指标集】：MR.PacketLossRateDLQci3</t>
  </si>
  <si>
    <t>下行丢包率3_16</t>
  </si>
  <si>
    <t>MR_PACKETLOSSRATEDLQCIX3_16</t>
  </si>
  <si>
    <t>【中文指标名】：下行丢包率
【英文指标名】：MR.PacketLossRateDLQciX.16
【指标集】：MR.PacketLossRateDLQci3</t>
  </si>
  <si>
    <t>下行丢包率3_17</t>
  </si>
  <si>
    <t>MR_PACKETLOSSRATEDLQCIX3_17</t>
  </si>
  <si>
    <t>【中文指标名】：下行丢包率
【英文指标名】：MR.PacketLossRateDLQciX.17
【指标集】：MR.PacketLossRateDLQci3</t>
  </si>
  <si>
    <t>下行丢包率3_18</t>
  </si>
  <si>
    <t>MR_PACKETLOSSRATEDLQCIX3_18</t>
  </si>
  <si>
    <t>【中文指标名】：下行丢包率
【英文指标名】：MR.PacketLossRateDLQciX.18
【指标集】：MR.PacketLossRateDLQci3</t>
  </si>
  <si>
    <t>下行丢包率3_19</t>
  </si>
  <si>
    <t>MR_PACKETLOSSRATEDLQCIX3_19</t>
  </si>
  <si>
    <t>【中文指标名】：下行丢包率
【英文指标名】：MR.PacketLossRateDLQciX.19
【指标集】：MR.PacketLossRateDLQci3</t>
  </si>
  <si>
    <t>下行丢包率3_20</t>
  </si>
  <si>
    <t>MR_PACKETLOSSRATEDLQCIX3_20</t>
  </si>
  <si>
    <t>【中文指标名】：下行丢包率
【英文指标名】：MR.PacketLossRateDLQciX.20
【指标集】：MR.PacketLossRateDLQci3</t>
  </si>
  <si>
    <t>下行丢包率3_21</t>
  </si>
  <si>
    <t>MR_PACKETLOSSRATEDLQCIX3_21</t>
  </si>
  <si>
    <t>【中文指标名】：下行丢包率
【英文指标名】：MR.PacketLossRateDLQciX.21
【指标集】：MR.PacketLossRateDLQci3</t>
  </si>
  <si>
    <t>下行丢包率3_22</t>
  </si>
  <si>
    <t>MR_PACKETLOSSRATEDLQCIX3_22</t>
  </si>
  <si>
    <t>【中文指标名】：下行丢包率
【英文指标名】：MR.PacketLossRateDLQciX.22
【指标集】：MR.PacketLossRateDLQci3</t>
  </si>
  <si>
    <t>下行丢包率3_23</t>
  </si>
  <si>
    <t>MR_PACKETLOSSRATEDLQCIX3_23</t>
  </si>
  <si>
    <t>【中文指标名】：下行丢包率
【英文指标名】：MR.PacketLossRateDLQciX.23
【指标集】：MR.PacketLossRateDLQci3</t>
  </si>
  <si>
    <t>下行丢包率3_24</t>
  </si>
  <si>
    <t>MR_PACKETLOSSRATEDLQCIX3_24</t>
  </si>
  <si>
    <t>【中文指标名】：下行丢包率
【英文指标名】：MR.PacketLossRateDLQciX.24
【指标集】：MR.PacketLossRateDLQci3</t>
  </si>
  <si>
    <t>下行丢包率3_25</t>
  </si>
  <si>
    <t>MR_PACKETLOSSRATEDLQCIX3_25</t>
  </si>
  <si>
    <t>【中文指标名】：下行丢包率
【英文指标名】：MR.PacketLossRateDLQciX.25
【指标集】：MR.PacketLossRateDLQci3</t>
  </si>
  <si>
    <t>下行丢包率3_26</t>
  </si>
  <si>
    <t>MR_PACKETLOSSRATEDLQCIX3_26</t>
  </si>
  <si>
    <t>【中文指标名】：下行丢包率
【英文指标名】：MR.PacketLossRateDLQciX.26
【指标集】：MR.PacketLossRateDLQci3</t>
  </si>
  <si>
    <t>下行丢包率3_27</t>
  </si>
  <si>
    <t>MR_PACKETLOSSRATEDLQCIX3_27</t>
  </si>
  <si>
    <t>【中文指标名】：下行丢包率
【英文指标名】：MR.PacketLossRateDLQciX.27
【指标集】：MR.PacketLossRateDLQci3</t>
  </si>
  <si>
    <t>下行丢包率4_00</t>
  </si>
  <si>
    <t>MR_PACKETLOSSRATEDLQCIX4_00</t>
  </si>
  <si>
    <t>【中文指标名】：下行丢包率
【英文指标名】：MR.PacketLossRateDLQciX.00
【指标集】：MR.PacketLossRateDLQci4</t>
  </si>
  <si>
    <t>下行丢包率4_01</t>
  </si>
  <si>
    <t>MR_PACKETLOSSRATEDLQCIX4_01</t>
  </si>
  <si>
    <t>【中文指标名】：下行丢包率
【英文指标名】：MR.PacketLossRateDLQciX.01
【指标集】：MR.PacketLossRateDLQci4</t>
  </si>
  <si>
    <t>下行丢包率4_02</t>
  </si>
  <si>
    <t>MR_PACKETLOSSRATEDLQCIX4_02</t>
  </si>
  <si>
    <t>【中文指标名】：下行丢包率
【英文指标名】：MR.PacketLossRateDLQciX.02
【指标集】：MR.PacketLossRateDLQci4</t>
  </si>
  <si>
    <t>下行丢包率4_03</t>
  </si>
  <si>
    <t>MR_PACKETLOSSRATEDLQCIX4_03</t>
  </si>
  <si>
    <t>【中文指标名】：下行丢包率
【英文指标名】：MR.PacketLossRateDLQciX.03
【指标集】：MR.PacketLossRateDLQci4</t>
  </si>
  <si>
    <t>下行丢包率4_04</t>
  </si>
  <si>
    <t>MR_PACKETLOSSRATEDLQCIX4_04</t>
  </si>
  <si>
    <t>【中文指标名】：下行丢包率
【英文指标名】：MR.PacketLossRateDLQciX.04
【指标集】：MR.PacketLossRateDLQci4</t>
  </si>
  <si>
    <t>下行丢包率4_05</t>
  </si>
  <si>
    <t>MR_PACKETLOSSRATEDLQCIX4_05</t>
  </si>
  <si>
    <t>【中文指标名】：下行丢包率
【英文指标名】：MR.PacketLossRateDLQciX.05
【指标集】：MR.PacketLossRateDLQci4</t>
  </si>
  <si>
    <t>下行丢包率4_06</t>
  </si>
  <si>
    <t>MR_PACKETLOSSRATEDLQCIX4_06</t>
  </si>
  <si>
    <t>【中文指标名】：下行丢包率
【英文指标名】：MR.PacketLossRateDLQciX.06
【指标集】：MR.PacketLossRateDLQci4</t>
  </si>
  <si>
    <t>下行丢包率4_07</t>
  </si>
  <si>
    <t>MR_PACKETLOSSRATEDLQCIX4_07</t>
  </si>
  <si>
    <t>【中文指标名】：下行丢包率
【英文指标名】：MR.PacketLossRateDLQciX.07
【指标集】：MR.PacketLossRateDLQci4</t>
  </si>
  <si>
    <t>下行丢包率4_08</t>
  </si>
  <si>
    <t>MR_PACKETLOSSRATEDLQCIX4_08</t>
  </si>
  <si>
    <t>【中文指标名】：下行丢包率
【英文指标名】：MR.PacketLossRateDLQciX.08
【指标集】：MR.PacketLossRateDLQci4</t>
  </si>
  <si>
    <t>下行丢包率4_09</t>
  </si>
  <si>
    <t>MR_PACKETLOSSRATEDLQCIX4_09</t>
  </si>
  <si>
    <t>【中文指标名】：下行丢包率
【英文指标名】：MR.PacketLossRateDLQciX.09
【指标集】：MR.PacketLossRateDLQci4</t>
  </si>
  <si>
    <t>下行丢包率4_10</t>
  </si>
  <si>
    <t>MR_PACKETLOSSRATEDLQCIX4_10</t>
  </si>
  <si>
    <t>【中文指标名】：下行丢包率
【英文指标名】：MR.PacketLossRateDLQciX.10
【指标集】：MR.PacketLossRateDLQci4</t>
  </si>
  <si>
    <t>下行丢包率4_11</t>
  </si>
  <si>
    <t>MR_PACKETLOSSRATEDLQCIX4_11</t>
  </si>
  <si>
    <t>【中文指标名】：下行丢包率
【英文指标名】：MR.PacketLossRateDLQciX.11
【指标集】：MR.PacketLossRateDLQci4</t>
  </si>
  <si>
    <t>下行丢包率4_12</t>
  </si>
  <si>
    <t>MR_PACKETLOSSRATEDLQCIX4_12</t>
  </si>
  <si>
    <t>【中文指标名】：下行丢包率
【英文指标名】：MR.PacketLossRateDLQciX.12
【指标集】：MR.PacketLossRateDLQci4</t>
  </si>
  <si>
    <t>下行丢包率4_13</t>
  </si>
  <si>
    <t>MR_PACKETLOSSRATEDLQCIX4_13</t>
  </si>
  <si>
    <t>【中文指标名】：下行丢包率
【英文指标名】：MR.PacketLossRateDLQciX.13
【指标集】：MR.PacketLossRateDLQci4</t>
  </si>
  <si>
    <t>下行丢包率4_14</t>
  </si>
  <si>
    <t>MR_PACKETLOSSRATEDLQCIX4_14</t>
  </si>
  <si>
    <t>【中文指标名】：下行丢包率
【英文指标名】：MR.PacketLossRateDLQciX.14
【指标集】：MR.PacketLossRateDLQci4</t>
  </si>
  <si>
    <t>下行丢包率4_15</t>
  </si>
  <si>
    <t>MR_PACKETLOSSRATEDLQCIX4_15</t>
  </si>
  <si>
    <t>【中文指标名】：下行丢包率
【英文指标名】：MR.PacketLossRateDLQciX.15
【指标集】：MR.PacketLossRateDLQci4</t>
  </si>
  <si>
    <t>下行丢包率4_16</t>
  </si>
  <si>
    <t>MR_PACKETLOSSRATEDLQCIX4_16</t>
  </si>
  <si>
    <t>【中文指标名】：下行丢包率
【英文指标名】：MR.PacketLossRateDLQciX.16
【指标集】：MR.PacketLossRateDLQci4</t>
  </si>
  <si>
    <t>下行丢包率4_17</t>
  </si>
  <si>
    <t>MR_PACKETLOSSRATEDLQCIX4_17</t>
  </si>
  <si>
    <t>【中文指标名】：下行丢包率
【英文指标名】：MR.PacketLossRateDLQciX.17
【指标集】：MR.PacketLossRateDLQci4</t>
  </si>
  <si>
    <t>下行丢包率4_18</t>
  </si>
  <si>
    <t>MR_PACKETLOSSRATEDLQCIX4_18</t>
  </si>
  <si>
    <t>【中文指标名】：下行丢包率
【英文指标名】：MR.PacketLossRateDLQciX.18
【指标集】：MR.PacketLossRateDLQci4</t>
  </si>
  <si>
    <t>下行丢包率4_19</t>
  </si>
  <si>
    <t>MR_PACKETLOSSRATEDLQCIX4_19</t>
  </si>
  <si>
    <t>【中文指标名】：下行丢包率
【英文指标名】：MR.PacketLossRateDLQciX.19
【指标集】：MR.PacketLossRateDLQci4</t>
  </si>
  <si>
    <t>下行丢包率4_20</t>
  </si>
  <si>
    <t>MR_PACKETLOSSRATEDLQCIX4_20</t>
  </si>
  <si>
    <t>【中文指标名】：下行丢包率
【英文指标名】：MR.PacketLossRateDLQciX.20
【指标集】：MR.PacketLossRateDLQci4</t>
  </si>
  <si>
    <t>下行丢包率4_21</t>
  </si>
  <si>
    <t>MR_PACKETLOSSRATEDLQCIX4_21</t>
  </si>
  <si>
    <t>【中文指标名】：下行丢包率
【英文指标名】：MR.PacketLossRateDLQciX.21
【指标集】：MR.PacketLossRateDLQci4</t>
  </si>
  <si>
    <t>下行丢包率4_22</t>
  </si>
  <si>
    <t>MR_PACKETLOSSRATEDLQCIX4_22</t>
  </si>
  <si>
    <t>【中文指标名】：下行丢包率
【英文指标名】：MR.PacketLossRateDLQciX.22
【指标集】：MR.PacketLossRateDLQci4</t>
  </si>
  <si>
    <t>下行丢包率4_23</t>
  </si>
  <si>
    <t>MR_PACKETLOSSRATEDLQCIX4_23</t>
  </si>
  <si>
    <t>【中文指标名】：下行丢包率
【英文指标名】：MR.PacketLossRateDLQciX.23
【指标集】：MR.PacketLossRateDLQci4</t>
  </si>
  <si>
    <t>下行丢包率4_24</t>
  </si>
  <si>
    <t>MR_PACKETLOSSRATEDLQCIX4_24</t>
  </si>
  <si>
    <t>【中文指标名】：下行丢包率
【英文指标名】：MR.PacketLossRateDLQciX.24
【指标集】：MR.PacketLossRateDLQci4</t>
  </si>
  <si>
    <t>下行丢包率4_25</t>
  </si>
  <si>
    <t>MR_PACKETLOSSRATEDLQCIX4_25</t>
  </si>
  <si>
    <t>【中文指标名】：下行丢包率
【英文指标名】：MR.PacketLossRateDLQciX.25
【指标集】：MR.PacketLossRateDLQci4</t>
  </si>
  <si>
    <t>下行丢包率4_26</t>
  </si>
  <si>
    <t>MR_PACKETLOSSRATEDLQCIX4_26</t>
  </si>
  <si>
    <t>【中文指标名】：下行丢包率
【英文指标名】：MR.PacketLossRateDLQciX.26
【指标集】：MR.PacketLossRateDLQci4</t>
  </si>
  <si>
    <t>下行丢包率4_27</t>
  </si>
  <si>
    <t>MR_PACKETLOSSRATEDLQCIX4_27</t>
  </si>
  <si>
    <t>【中文指标名】：下行丢包率
【英文指标名】：MR.PacketLossRateDLQciX.27
【指标集】：MR.PacketLossRateDLQci4</t>
  </si>
  <si>
    <t>下行丢包率5_00</t>
  </si>
  <si>
    <t>MR_PACKETLOSSRATEDLQCIX5_00</t>
  </si>
  <si>
    <t>【中文指标名】：下行丢包率
【英文指标名】：MR.PacketLossRateDLQciX.00
【指标集】：MR.PacketLossRateDLQci5</t>
  </si>
  <si>
    <t>下行丢包率5_01</t>
  </si>
  <si>
    <t>MR_PACKETLOSSRATEDLQCIX5_01</t>
  </si>
  <si>
    <t>【中文指标名】：下行丢包率
【英文指标名】：MR.PacketLossRateDLQciX.01
【指标集】：MR.PacketLossRateDLQci5</t>
  </si>
  <si>
    <t>下行丢包率5_02</t>
  </si>
  <si>
    <t>MR_PACKETLOSSRATEDLQCIX5_02</t>
  </si>
  <si>
    <t>【中文指标名】：下行丢包率
【英文指标名】：MR.PacketLossRateDLQciX.02
【指标集】：MR.PacketLossRateDLQci5</t>
  </si>
  <si>
    <t>下行丢包率5_03</t>
  </si>
  <si>
    <t>MR_PACKETLOSSRATEDLQCIX5_03</t>
  </si>
  <si>
    <t>【中文指标名】：下行丢包率
【英文指标名】：MR.PacketLossRateDLQciX.03
【指标集】：MR.PacketLossRateDLQci5</t>
  </si>
  <si>
    <t>下行丢包率5_04</t>
  </si>
  <si>
    <t>MR_PACKETLOSSRATEDLQCIX5_04</t>
  </si>
  <si>
    <t>【中文指标名】：下行丢包率
【英文指标名】：MR.PacketLossRateDLQciX.04
【指标集】：MR.PacketLossRateDLQci5</t>
  </si>
  <si>
    <t>下行丢包率5_05</t>
  </si>
  <si>
    <t>MR_PACKETLOSSRATEDLQCIX5_05</t>
  </si>
  <si>
    <t>【中文指标名】：下行丢包率
【英文指标名】：MR.PacketLossRateDLQciX.05
【指标集】：MR.PacketLossRateDLQci5</t>
  </si>
  <si>
    <t>下行丢包率5_06</t>
  </si>
  <si>
    <t>MR_PACKETLOSSRATEDLQCIX5_06</t>
  </si>
  <si>
    <t>【中文指标名】：下行丢包率
【英文指标名】：MR.PacketLossRateDLQciX.06
【指标集】：MR.PacketLossRateDLQci5</t>
  </si>
  <si>
    <t>下行丢包率5_07</t>
  </si>
  <si>
    <t>MR_PACKETLOSSRATEDLQCIX5_07</t>
  </si>
  <si>
    <t>【中文指标名】：下行丢包率
【英文指标名】：MR.PacketLossRateDLQciX.07
【指标集】：MR.PacketLossRateDLQci5</t>
  </si>
  <si>
    <t>下行丢包率5_08</t>
  </si>
  <si>
    <t>MR_PACKETLOSSRATEDLQCIX5_08</t>
  </si>
  <si>
    <t>【中文指标名】：下行丢包率
【英文指标名】：MR.PacketLossRateDLQciX.08
【指标集】：MR.PacketLossRateDLQci5</t>
  </si>
  <si>
    <t>下行丢包率5_09</t>
  </si>
  <si>
    <t>MR_PACKETLOSSRATEDLQCIX5_09</t>
  </si>
  <si>
    <t>【中文指标名】：下行丢包率
【英文指标名】：MR.PacketLossRateDLQciX.09
【指标集】：MR.PacketLossRateDLQci5</t>
  </si>
  <si>
    <t>下行丢包率5_10</t>
  </si>
  <si>
    <t>MR_PACKETLOSSRATEDLQCIX5_10</t>
  </si>
  <si>
    <t>【中文指标名】：下行丢包率
【英文指标名】：MR.PacketLossRateDLQciX.10
【指标集】：MR.PacketLossRateDLQci5</t>
  </si>
  <si>
    <t>下行丢包率5_11</t>
  </si>
  <si>
    <t>MR_PACKETLOSSRATEDLQCIX5_11</t>
  </si>
  <si>
    <t>【中文指标名】：下行丢包率
【英文指标名】：MR.PacketLossRateDLQciX.11
【指标集】：MR.PacketLossRateDLQci5</t>
  </si>
  <si>
    <t>下行丢包率5_12</t>
  </si>
  <si>
    <t>MR_PACKETLOSSRATEDLQCIX5_12</t>
  </si>
  <si>
    <t>【中文指标名】：下行丢包率
【英文指标名】：MR.PacketLossRateDLQciX.12
【指标集】：MR.PacketLossRateDLQci5</t>
  </si>
  <si>
    <t>下行丢包率5_13</t>
  </si>
  <si>
    <t>MR_PACKETLOSSRATEDLQCIX5_13</t>
  </si>
  <si>
    <t>【中文指标名】：下行丢包率
【英文指标名】：MR.PacketLossRateDLQciX.13
【指标集】：MR.PacketLossRateDLQci5</t>
  </si>
  <si>
    <t>下行丢包率5_14</t>
  </si>
  <si>
    <t>MR_PACKETLOSSRATEDLQCIX5_14</t>
  </si>
  <si>
    <t>【中文指标名】：下行丢包率
【英文指标名】：MR.PacketLossRateDLQciX.14
【指标集】：MR.PacketLossRateDLQci5</t>
  </si>
  <si>
    <t>下行丢包率5_15</t>
  </si>
  <si>
    <t>MR_PACKETLOSSRATEDLQCIX5_15</t>
  </si>
  <si>
    <t>【中文指标名】：下行丢包率
【英文指标名】：MR.PacketLossRateDLQciX.15
【指标集】：MR.PacketLossRateDLQci5</t>
  </si>
  <si>
    <t>下行丢包率5_16</t>
  </si>
  <si>
    <t>MR_PACKETLOSSRATEDLQCIX5_16</t>
  </si>
  <si>
    <t>【中文指标名】：下行丢包率
【英文指标名】：MR.PacketLossRateDLQciX.16
【指标集】：MR.PacketLossRateDLQci5</t>
  </si>
  <si>
    <t>下行丢包率5_17</t>
  </si>
  <si>
    <t>MR_PACKETLOSSRATEDLQCIX5_17</t>
  </si>
  <si>
    <t>【中文指标名】：下行丢包率
【英文指标名】：MR.PacketLossRateDLQciX.17
【指标集】：MR.PacketLossRateDLQci5</t>
  </si>
  <si>
    <t>下行丢包率5_18</t>
  </si>
  <si>
    <t>MR_PACKETLOSSRATEDLQCIX5_18</t>
  </si>
  <si>
    <t>【中文指标名】：下行丢包率
【英文指标名】：MR.PacketLossRateDLQciX.18
【指标集】：MR.PacketLossRateDLQci5</t>
  </si>
  <si>
    <t>下行丢包率5_19</t>
  </si>
  <si>
    <t>MR_PACKETLOSSRATEDLQCIX5_19</t>
  </si>
  <si>
    <t>【中文指标名】：下行丢包率
【英文指标名】：MR.PacketLossRateDLQciX.19
【指标集】：MR.PacketLossRateDLQci5</t>
  </si>
  <si>
    <t>下行丢包率5_20</t>
  </si>
  <si>
    <t>MR_PACKETLOSSRATEDLQCIX5_20</t>
  </si>
  <si>
    <t>【中文指标名】：下行丢包率
【英文指标名】：MR.PacketLossRateDLQciX.20
【指标集】：MR.PacketLossRateDLQci5</t>
  </si>
  <si>
    <t>下行丢包率5_21</t>
  </si>
  <si>
    <t>MR_PACKETLOSSRATEDLQCIX5_21</t>
  </si>
  <si>
    <t>【中文指标名】：下行丢包率
【英文指标名】：MR.PacketLossRateDLQciX.21
【指标集】：MR.PacketLossRateDLQci5</t>
  </si>
  <si>
    <t>下行丢包率5_22</t>
  </si>
  <si>
    <t>MR_PACKETLOSSRATEDLQCIX5_22</t>
  </si>
  <si>
    <t>【中文指标名】：下行丢包率
【英文指标名】：MR.PacketLossRateDLQciX.22
【指标集】：MR.PacketLossRateDLQci5</t>
  </si>
  <si>
    <t>下行丢包率5_23</t>
  </si>
  <si>
    <t>MR_PACKETLOSSRATEDLQCIX5_23</t>
  </si>
  <si>
    <t>【中文指标名】：下行丢包率
【英文指标名】：MR.PacketLossRateDLQciX.23
【指标集】：MR.PacketLossRateDLQci5</t>
  </si>
  <si>
    <t>下行丢包率5_24</t>
  </si>
  <si>
    <t>MR_PACKETLOSSRATEDLQCIX5_24</t>
  </si>
  <si>
    <t>【中文指标名】：下行丢包率
【英文指标名】：MR.PacketLossRateDLQciX.24
【指标集】：MR.PacketLossRateDLQci5</t>
  </si>
  <si>
    <t>下行丢包率5_25</t>
  </si>
  <si>
    <t>MR_PACKETLOSSRATEDLQCIX5_25</t>
  </si>
  <si>
    <t>【中文指标名】：下行丢包率
【英文指标名】：MR.PacketLossRateDLQciX.25
【指标集】：MR.PacketLossRateDLQci5</t>
  </si>
  <si>
    <t>下行丢包率5_26</t>
  </si>
  <si>
    <t>MR_PACKETLOSSRATEDLQCIX5_26</t>
  </si>
  <si>
    <t>【中文指标名】：下行丢包率
【英文指标名】：MR.PacketLossRateDLQciX.26
【指标集】：MR.PacketLossRateDLQci5</t>
  </si>
  <si>
    <t>下行丢包率5_27</t>
  </si>
  <si>
    <t>MR_PACKETLOSSRATEDLQCIX5_27</t>
  </si>
  <si>
    <t>【中文指标名】：下行丢包率
【英文指标名】：MR.PacketLossRateDLQciX.27
【指标集】：MR.PacketLossRateDLQci5</t>
  </si>
  <si>
    <t>下行丢包率6_00</t>
  </si>
  <si>
    <t>MR_PACKETLOSSRATEDLQCIX6_00</t>
  </si>
  <si>
    <t>【中文指标名】：下行丢包率
【英文指标名】：MR.PacketLossRateDLQciX.00
【指标集】：MR.PacketLossRateDLQci6</t>
  </si>
  <si>
    <t>下行丢包率6_01</t>
  </si>
  <si>
    <t>MR_PACKETLOSSRATEDLQCIX6_01</t>
  </si>
  <si>
    <t>【中文指标名】：下行丢包率
【英文指标名】：MR.PacketLossRateDLQciX.01
【指标集】：MR.PacketLossRateDLQci6</t>
  </si>
  <si>
    <t>下行丢包率6_02</t>
  </si>
  <si>
    <t>MR_PACKETLOSSRATEDLQCIX6_02</t>
  </si>
  <si>
    <t>【中文指标名】：下行丢包率
【英文指标名】：MR.PacketLossRateDLQciX.02
【指标集】：MR.PacketLossRateDLQci6</t>
  </si>
  <si>
    <t>下行丢包率6_03</t>
  </si>
  <si>
    <t>MR_PACKETLOSSRATEDLQCIX6_03</t>
  </si>
  <si>
    <t>【中文指标名】：下行丢包率
【英文指标名】：MR.PacketLossRateDLQciX.03
【指标集】：MR.PacketLossRateDLQci6</t>
  </si>
  <si>
    <t>下行丢包率6_04</t>
  </si>
  <si>
    <t>MR_PACKETLOSSRATEDLQCIX6_04</t>
  </si>
  <si>
    <t>【中文指标名】：下行丢包率
【英文指标名】：MR.PacketLossRateDLQciX.04
【指标集】：MR.PacketLossRateDLQci6</t>
  </si>
  <si>
    <t>下行丢包率6_05</t>
  </si>
  <si>
    <t>MR_PACKETLOSSRATEDLQCIX6_05</t>
  </si>
  <si>
    <t>【中文指标名】：下行丢包率
【英文指标名】：MR.PacketLossRateDLQciX.05
【指标集】：MR.PacketLossRateDLQci6</t>
  </si>
  <si>
    <t>下行丢包率6_06</t>
  </si>
  <si>
    <t>MR_PACKETLOSSRATEDLQCIX6_06</t>
  </si>
  <si>
    <t>【中文指标名】：下行丢包率
【英文指标名】：MR.PacketLossRateDLQciX.06
【指标集】：MR.PacketLossRateDLQci6</t>
  </si>
  <si>
    <t>下行丢包率6_07</t>
  </si>
  <si>
    <t>MR_PACKETLOSSRATEDLQCIX6_07</t>
  </si>
  <si>
    <t>【中文指标名】：下行丢包率
【英文指标名】：MR.PacketLossRateDLQciX.07
【指标集】：MR.PacketLossRateDLQci6</t>
  </si>
  <si>
    <t>下行丢包率6_08</t>
  </si>
  <si>
    <t>MR_PACKETLOSSRATEDLQCIX6_08</t>
  </si>
  <si>
    <t>【中文指标名】：下行丢包率
【英文指标名】：MR.PacketLossRateDLQciX.08
【指标集】：MR.PacketLossRateDLQci6</t>
  </si>
  <si>
    <t>下行丢包率6_09</t>
  </si>
  <si>
    <t>MR_PACKETLOSSRATEDLQCIX6_09</t>
  </si>
  <si>
    <t>【中文指标名】：下行丢包率
【英文指标名】：MR.PacketLossRateDLQciX.09
【指标集】：MR.PacketLossRateDLQci6</t>
  </si>
  <si>
    <t>下行丢包率6_10</t>
  </si>
  <si>
    <t>MR_PACKETLOSSRATEDLQCIX6_10</t>
  </si>
  <si>
    <t>【中文指标名】：下行丢包率
【英文指标名】：MR.PacketLossRateDLQciX.10
【指标集】：MR.PacketLossRateDLQci6</t>
  </si>
  <si>
    <t>下行丢包率6_11</t>
  </si>
  <si>
    <t>MR_PACKETLOSSRATEDLQCIX6_11</t>
  </si>
  <si>
    <t>【中文指标名】：下行丢包率
【英文指标名】：MR.PacketLossRateDLQciX.11
【指标集】：MR.PacketLossRateDLQci6</t>
  </si>
  <si>
    <t>下行丢包率6_12</t>
  </si>
  <si>
    <t>MR_PACKETLOSSRATEDLQCIX6_12</t>
  </si>
  <si>
    <t>【中文指标名】：下行丢包率
【英文指标名】：MR.PacketLossRateDLQciX.12
【指标集】：MR.PacketLossRateDLQci6</t>
  </si>
  <si>
    <t>下行丢包率6_13</t>
  </si>
  <si>
    <t>MR_PACKETLOSSRATEDLQCIX6_13</t>
  </si>
  <si>
    <t>【中文指标名】：下行丢包率
【英文指标名】：MR.PacketLossRateDLQciX.13
【指标集】：MR.PacketLossRateDLQci6</t>
  </si>
  <si>
    <t>下行丢包率6_14</t>
  </si>
  <si>
    <t>MR_PACKETLOSSRATEDLQCIX6_14</t>
  </si>
  <si>
    <t>【中文指标名】：下行丢包率
【英文指标名】：MR.PacketLossRateDLQciX.14
【指标集】：MR.PacketLossRateDLQci6</t>
  </si>
  <si>
    <t>下行丢包率6_15</t>
  </si>
  <si>
    <t>MR_PACKETLOSSRATEDLQCIX6_15</t>
  </si>
  <si>
    <t>【中文指标名】：下行丢包率
【英文指标名】：MR.PacketLossRateDLQciX.15
【指标集】：MR.PacketLossRateDLQci6</t>
  </si>
  <si>
    <t>下行丢包率6_16</t>
  </si>
  <si>
    <t>MR_PACKETLOSSRATEDLQCIX6_16</t>
  </si>
  <si>
    <t>【中文指标名】：下行丢包率
【英文指标名】：MR.PacketLossRateDLQciX.16
【指标集】：MR.PacketLossRateDLQci6</t>
  </si>
  <si>
    <t>下行丢包率6_17</t>
  </si>
  <si>
    <t>MR_PACKETLOSSRATEDLQCIX6_17</t>
  </si>
  <si>
    <t>【中文指标名】：下行丢包率
【英文指标名】：MR.PacketLossRateDLQciX.17
【指标集】：MR.PacketLossRateDLQci6</t>
  </si>
  <si>
    <t>下行丢包率6_18</t>
  </si>
  <si>
    <t>MR_PACKETLOSSRATEDLQCIX6_18</t>
  </si>
  <si>
    <t>【中文指标名】：下行丢包率
【英文指标名】：MR.PacketLossRateDLQciX.18
【指标集】：MR.PacketLossRateDLQci6</t>
  </si>
  <si>
    <t>下行丢包率6_19</t>
  </si>
  <si>
    <t>MR_PACKETLOSSRATEDLQCIX6_19</t>
  </si>
  <si>
    <t>【中文指标名】：下行丢包率
【英文指标名】：MR.PacketLossRateDLQciX.19
【指标集】：MR.PacketLossRateDLQci6</t>
  </si>
  <si>
    <t>下行丢包率6_20</t>
  </si>
  <si>
    <t>MR_PACKETLOSSRATEDLQCIX6_20</t>
  </si>
  <si>
    <t>【中文指标名】：下行丢包率
【英文指标名】：MR.PacketLossRateDLQciX.20
【指标集】：MR.PacketLossRateDLQci6</t>
  </si>
  <si>
    <t>下行丢包率6_21</t>
  </si>
  <si>
    <t>MR_PACKETLOSSRATEDLQCIX6_21</t>
  </si>
  <si>
    <t>【中文指标名】：下行丢包率
【英文指标名】：MR.PacketLossRateDLQciX.21
【指标集】：MR.PacketLossRateDLQci6</t>
  </si>
  <si>
    <t>下行丢包率6_22</t>
  </si>
  <si>
    <t>MR_PACKETLOSSRATEDLQCIX6_22</t>
  </si>
  <si>
    <t>【中文指标名】：下行丢包率
【英文指标名】：MR.PacketLossRateDLQciX.22
【指标集】：MR.PacketLossRateDLQci6</t>
  </si>
  <si>
    <t>下行丢包率6_23</t>
  </si>
  <si>
    <t>MR_PACKETLOSSRATEDLQCIX6_23</t>
  </si>
  <si>
    <t>【中文指标名】：下行丢包率
【英文指标名】：MR.PacketLossRateDLQciX.23
【指标集】：MR.PacketLossRateDLQci6</t>
  </si>
  <si>
    <t>下行丢包率6_24</t>
  </si>
  <si>
    <t>MR_PACKETLOSSRATEDLQCIX6_24</t>
  </si>
  <si>
    <t>【中文指标名】：下行丢包率
【英文指标名】：MR.PacketLossRateDLQciX.24
【指标集】：MR.PacketLossRateDLQci6</t>
  </si>
  <si>
    <t>下行丢包率6_25</t>
  </si>
  <si>
    <t>MR_PACKETLOSSRATEDLQCIX6_25</t>
  </si>
  <si>
    <t>【中文指标名】：下行丢包率
【英文指标名】：MR.PacketLossRateDLQciX.25
【指标集】：MR.PacketLossRateDLQci6</t>
  </si>
  <si>
    <t>下行丢包率6_26</t>
  </si>
  <si>
    <t>MR_PACKETLOSSRATEDLQCIX6_26</t>
  </si>
  <si>
    <t>【中文指标名】：下行丢包率
【英文指标名】：MR.PacketLossRateDLQciX.26
【指标集】：MR.PacketLossRateDLQci6</t>
  </si>
  <si>
    <t>下行丢包率6_27</t>
  </si>
  <si>
    <t>MR_PACKETLOSSRATEDLQCIX6_27</t>
  </si>
  <si>
    <t>【中文指标名】：下行丢包率
【英文指标名】：MR.PacketLossRateDLQciX.27
【指标集】：MR.PacketLossRateDLQci6</t>
  </si>
  <si>
    <t>下行丢包率7_00</t>
  </si>
  <si>
    <t>MR_PACKETLOSSRATEDLQCIX7_00</t>
  </si>
  <si>
    <t>【中文指标名】：下行丢包率
【英文指标名】：MR.PacketLossRateDLQciX.00
【指标集】：MR.PacketLossRateDLQci7</t>
  </si>
  <si>
    <t>下行丢包率7_01</t>
  </si>
  <si>
    <t>MR_PACKETLOSSRATEDLQCIX7_01</t>
  </si>
  <si>
    <t>【中文指标名】：下行丢包率
【英文指标名】：MR.PacketLossRateDLQciX.01
【指标集】：MR.PacketLossRateDLQci7</t>
  </si>
  <si>
    <t>下行丢包率7_02</t>
  </si>
  <si>
    <t>MR_PACKETLOSSRATEDLQCIX7_02</t>
  </si>
  <si>
    <t>【中文指标名】：下行丢包率
【英文指标名】：MR.PacketLossRateDLQciX.02
【指标集】：MR.PacketLossRateDLQci7</t>
  </si>
  <si>
    <t>下行丢包率7_03</t>
  </si>
  <si>
    <t>MR_PACKETLOSSRATEDLQCIX7_03</t>
  </si>
  <si>
    <t>【中文指标名】：下行丢包率
【英文指标名】：MR.PacketLossRateDLQciX.03
【指标集】：MR.PacketLossRateDLQci7</t>
  </si>
  <si>
    <t>下行丢包率7_04</t>
  </si>
  <si>
    <t>MR_PACKETLOSSRATEDLQCIX7_04</t>
  </si>
  <si>
    <t>【中文指标名】：下行丢包率
【英文指标名】：MR.PacketLossRateDLQciX.04
【指标集】：MR.PacketLossRateDLQci7</t>
  </si>
  <si>
    <t>下行丢包率7_05</t>
  </si>
  <si>
    <t>MR_PACKETLOSSRATEDLQCIX7_05</t>
  </si>
  <si>
    <t>【中文指标名】：下行丢包率
【英文指标名】：MR.PacketLossRateDLQciX.05
【指标集】：MR.PacketLossRateDLQci7</t>
  </si>
  <si>
    <t>下行丢包率7_06</t>
  </si>
  <si>
    <t>MR_PACKETLOSSRATEDLQCIX7_06</t>
  </si>
  <si>
    <t>【中文指标名】：下行丢包率
【英文指标名】：MR.PacketLossRateDLQciX.06
【指标集】：MR.PacketLossRateDLQci7</t>
  </si>
  <si>
    <t>下行丢包率7_07</t>
  </si>
  <si>
    <t>MR_PACKETLOSSRATEDLQCIX7_07</t>
  </si>
  <si>
    <t>【中文指标名】：下行丢包率
【英文指标名】：MR.PacketLossRateDLQciX.07
【指标集】：MR.PacketLossRateDLQci7</t>
  </si>
  <si>
    <t>下行丢包率7_08</t>
  </si>
  <si>
    <t>MR_PACKETLOSSRATEDLQCIX7_08</t>
  </si>
  <si>
    <t>【中文指标名】：下行丢包率
【英文指标名】：MR.PacketLossRateDLQciX.08
【指标集】：MR.PacketLossRateDLQci7</t>
  </si>
  <si>
    <t>下行丢包率7_09</t>
  </si>
  <si>
    <t>MR_PACKETLOSSRATEDLQCIX7_09</t>
  </si>
  <si>
    <t>【中文指标名】：下行丢包率
【英文指标名】：MR.PacketLossRateDLQciX.09
【指标集】：MR.PacketLossRateDLQci7</t>
  </si>
  <si>
    <t>下行丢包率7_10</t>
  </si>
  <si>
    <t>MR_PACKETLOSSRATEDLQCIX7_10</t>
  </si>
  <si>
    <t>【中文指标名】：下行丢包率
【英文指标名】：MR.PacketLossRateDLQciX.10
【指标集】：MR.PacketLossRateDLQci7</t>
  </si>
  <si>
    <t>下行丢包率7_11</t>
  </si>
  <si>
    <t>MR_PACKETLOSSRATEDLQCIX7_11</t>
  </si>
  <si>
    <t>【中文指标名】：下行丢包率
【英文指标名】：MR.PacketLossRateDLQciX.11
【指标集】：MR.PacketLossRateDLQci7</t>
  </si>
  <si>
    <t>下行丢包率7_12</t>
  </si>
  <si>
    <t>MR_PACKETLOSSRATEDLQCIX7_12</t>
  </si>
  <si>
    <t>【中文指标名】：下行丢包率
【英文指标名】：MR.PacketLossRateDLQciX.12
【指标集】：MR.PacketLossRateDLQci7</t>
  </si>
  <si>
    <t>下行丢包率7_13</t>
  </si>
  <si>
    <t>MR_PACKETLOSSRATEDLQCIX7_13</t>
  </si>
  <si>
    <t>【中文指标名】：下行丢包率
【英文指标名】：MR.PacketLossRateDLQciX.13
【指标集】：MR.PacketLossRateDLQci7</t>
  </si>
  <si>
    <t>下行丢包率7_14</t>
  </si>
  <si>
    <t>MR_PACKETLOSSRATEDLQCIX7_14</t>
  </si>
  <si>
    <t>【中文指标名】：下行丢包率
【英文指标名】：MR.PacketLossRateDLQciX.14
【指标集】：MR.PacketLossRateDLQci7</t>
  </si>
  <si>
    <t>下行丢包率7_15</t>
  </si>
  <si>
    <t>MR_PACKETLOSSRATEDLQCIX7_15</t>
  </si>
  <si>
    <t>【中文指标名】：下行丢包率
【英文指标名】：MR.PacketLossRateDLQciX.15
【指标集】：MR.PacketLossRateDLQci7</t>
  </si>
  <si>
    <t>下行丢包率7_16</t>
  </si>
  <si>
    <t>MR_PACKETLOSSRATEDLQCIX7_16</t>
  </si>
  <si>
    <t>【中文指标名】：下行丢包率
【英文指标名】：MR.PacketLossRateDLQciX.16
【指标集】：MR.PacketLossRateDLQci7</t>
  </si>
  <si>
    <t>下行丢包率7_17</t>
  </si>
  <si>
    <t>MR_PACKETLOSSRATEDLQCIX7_17</t>
  </si>
  <si>
    <t>【中文指标名】：下行丢包率
【英文指标名】：MR.PacketLossRateDLQciX.17
【指标集】：MR.PacketLossRateDLQci7</t>
  </si>
  <si>
    <t>下行丢包率7_18</t>
  </si>
  <si>
    <t>MR_PACKETLOSSRATEDLQCIX7_18</t>
  </si>
  <si>
    <t>【中文指标名】：下行丢包率
【英文指标名】：MR.PacketLossRateDLQciX.18
【指标集】：MR.PacketLossRateDLQci7</t>
  </si>
  <si>
    <t>下行丢包率7_19</t>
  </si>
  <si>
    <t>MR_PACKETLOSSRATEDLQCIX7_19</t>
  </si>
  <si>
    <t>【中文指标名】：下行丢包率
【英文指标名】：MR.PacketLossRateDLQciX.19
【指标集】：MR.PacketLossRateDLQci7</t>
  </si>
  <si>
    <t>下行丢包率7_20</t>
  </si>
  <si>
    <t>MR_PACKETLOSSRATEDLQCIX7_20</t>
  </si>
  <si>
    <t>【中文指标名】：下行丢包率
【英文指标名】：MR.PacketLossRateDLQciX.20
【指标集】：MR.PacketLossRateDLQci7</t>
  </si>
  <si>
    <t>下行丢包率7_21</t>
  </si>
  <si>
    <t>MR_PACKETLOSSRATEDLQCIX7_21</t>
  </si>
  <si>
    <t>【中文指标名】：下行丢包率
【英文指标名】：MR.PacketLossRateDLQciX.21
【指标集】：MR.PacketLossRateDLQci7</t>
  </si>
  <si>
    <t>下行丢包率7_22</t>
  </si>
  <si>
    <t>MR_PACKETLOSSRATEDLQCIX7_22</t>
  </si>
  <si>
    <t>【中文指标名】：下行丢包率
【英文指标名】：MR.PacketLossRateDLQciX.22
【指标集】：MR.PacketLossRateDLQci7</t>
  </si>
  <si>
    <t>下行丢包率7_23</t>
  </si>
  <si>
    <t>MR_PACKETLOSSRATEDLQCIX7_23</t>
  </si>
  <si>
    <t>【中文指标名】：下行丢包率
【英文指标名】：MR.PacketLossRateDLQciX.23
【指标集】：MR.PacketLossRateDLQci7</t>
  </si>
  <si>
    <t>下行丢包率7_24</t>
  </si>
  <si>
    <t>MR_PACKETLOSSRATEDLQCIX7_24</t>
  </si>
  <si>
    <t>【中文指标名】：下行丢包率
【英文指标名】：MR.PacketLossRateDLQciX.24
【指标集】：MR.PacketLossRateDLQci7</t>
  </si>
  <si>
    <t>下行丢包率7_25</t>
  </si>
  <si>
    <t>MR_PACKETLOSSRATEDLQCIX7_25</t>
  </si>
  <si>
    <t>【中文指标名】：下行丢包率
【英文指标名】：MR.PacketLossRateDLQciX.25
【指标集】：MR.PacketLossRateDLQci7</t>
  </si>
  <si>
    <t>下行丢包率7_26</t>
  </si>
  <si>
    <t>MR_PACKETLOSSRATEDLQCIX7_26</t>
  </si>
  <si>
    <t>【中文指标名】：下行丢包率
【英文指标名】：MR.PacketLossRateDLQciX.26
【指标集】：MR.PacketLossRateDLQci7</t>
  </si>
  <si>
    <t>下行丢包率7_27</t>
  </si>
  <si>
    <t>MR_PACKETLOSSRATEDLQCIX7_27</t>
  </si>
  <si>
    <t>【中文指标名】：下行丢包率
【英文指标名】：MR.PacketLossRateDLQciX.27
【指标集】：MR.PacketLossRateDLQci7</t>
  </si>
  <si>
    <t>下行丢包率8_00</t>
  </si>
  <si>
    <t>MR_PACKETLOSSRATEDLQCIX8_00</t>
  </si>
  <si>
    <t>【中文指标名】：下行丢包率
【英文指标名】：MR.PacketLossRateDLQciX.00
【指标集】：MR.PacketLossRateDLQci8</t>
  </si>
  <si>
    <t>下行丢包率8_01</t>
  </si>
  <si>
    <t>MR_PACKETLOSSRATEDLQCIX8_01</t>
  </si>
  <si>
    <t>【中文指标名】：下行丢包率
【英文指标名】：MR.PacketLossRateDLQciX.01
【指标集】：MR.PacketLossRateDLQci8</t>
  </si>
  <si>
    <t>下行丢包率8_02</t>
  </si>
  <si>
    <t>MR_PACKETLOSSRATEDLQCIX8_02</t>
  </si>
  <si>
    <t>【中文指标名】：下行丢包率
【英文指标名】：MR.PacketLossRateDLQciX.02
【指标集】：MR.PacketLossRateDLQci8</t>
  </si>
  <si>
    <t>下行丢包率8_03</t>
  </si>
  <si>
    <t>MR_PACKETLOSSRATEDLQCIX8_03</t>
  </si>
  <si>
    <t>【中文指标名】：下行丢包率
【英文指标名】：MR.PacketLossRateDLQciX.03
【指标集】：MR.PacketLossRateDLQci8</t>
  </si>
  <si>
    <t>下行丢包率8_04</t>
  </si>
  <si>
    <t>MR_PACKETLOSSRATEDLQCIX8_04</t>
  </si>
  <si>
    <t>【中文指标名】：下行丢包率
【英文指标名】：MR.PacketLossRateDLQciX.04
【指标集】：MR.PacketLossRateDLQci8</t>
  </si>
  <si>
    <t>下行丢包率8_05</t>
  </si>
  <si>
    <t>MR_PACKETLOSSRATEDLQCIX8_05</t>
  </si>
  <si>
    <t>【中文指标名】：下行丢包率
【英文指标名】：MR.PacketLossRateDLQciX.05
【指标集】：MR.PacketLossRateDLQci8</t>
  </si>
  <si>
    <t>下行丢包率8_06</t>
  </si>
  <si>
    <t>MR_PACKETLOSSRATEDLQCIX8_06</t>
  </si>
  <si>
    <t>【中文指标名】：下行丢包率
【英文指标名】：MR.PacketLossRateDLQciX.06
【指标集】：MR.PacketLossRateDLQci8</t>
  </si>
  <si>
    <t>下行丢包率8_07</t>
  </si>
  <si>
    <t>MR_PACKETLOSSRATEDLQCIX8_07</t>
  </si>
  <si>
    <t>【中文指标名】：下行丢包率
【英文指标名】：MR.PacketLossRateDLQciX.07
【指标集】：MR.PacketLossRateDLQci8</t>
  </si>
  <si>
    <t>下行丢包率8_08</t>
  </si>
  <si>
    <t>MR_PACKETLOSSRATEDLQCIX8_08</t>
  </si>
  <si>
    <t>【中文指标名】：下行丢包率
【英文指标名】：MR.PacketLossRateDLQciX.08
【指标集】：MR.PacketLossRateDLQci8</t>
  </si>
  <si>
    <t>下行丢包率8_09</t>
  </si>
  <si>
    <t>MR_PACKETLOSSRATEDLQCIX8_09</t>
  </si>
  <si>
    <t>【中文指标名】：下行丢包率
【英文指标名】：MR.PacketLossRateDLQciX.09
【指标集】：MR.PacketLossRateDLQci8</t>
  </si>
  <si>
    <t>下行丢包率8_10</t>
  </si>
  <si>
    <t>MR_PACKETLOSSRATEDLQCIX8_10</t>
  </si>
  <si>
    <t>【中文指标名】：下行丢包率
【英文指标名】：MR.PacketLossRateDLQciX.10
【指标集】：MR.PacketLossRateDLQci8</t>
  </si>
  <si>
    <t>下行丢包率8_11</t>
  </si>
  <si>
    <t>MR_PACKETLOSSRATEDLQCIX8_11</t>
  </si>
  <si>
    <t>【中文指标名】：下行丢包率
【英文指标名】：MR.PacketLossRateDLQciX.11
【指标集】：MR.PacketLossRateDLQci8</t>
  </si>
  <si>
    <t>下行丢包率8_12</t>
  </si>
  <si>
    <t>MR_PACKETLOSSRATEDLQCIX8_12</t>
  </si>
  <si>
    <t>【中文指标名】：下行丢包率
【英文指标名】：MR.PacketLossRateDLQciX.12
【指标集】：MR.PacketLossRateDLQci8</t>
  </si>
  <si>
    <t>下行丢包率8_13</t>
  </si>
  <si>
    <t>MR_PACKETLOSSRATEDLQCIX8_13</t>
  </si>
  <si>
    <t>【中文指标名】：下行丢包率
【英文指标名】：MR.PacketLossRateDLQciX.13
【指标集】：MR.PacketLossRateDLQci8</t>
  </si>
  <si>
    <t>下行丢包率8_14</t>
  </si>
  <si>
    <t>MR_PACKETLOSSRATEDLQCIX8_14</t>
  </si>
  <si>
    <t>【中文指标名】：下行丢包率
【英文指标名】：MR.PacketLossRateDLQciX.14
【指标集】：MR.PacketLossRateDLQci8</t>
  </si>
  <si>
    <t>下行丢包率8_15</t>
  </si>
  <si>
    <t>MR_PACKETLOSSRATEDLQCIX8_15</t>
  </si>
  <si>
    <t>【中文指标名】：下行丢包率
【英文指标名】：MR.PacketLossRateDLQciX.15
【指标集】：MR.PacketLossRateDLQci8</t>
  </si>
  <si>
    <t>下行丢包率8_16</t>
  </si>
  <si>
    <t>MR_PACKETLOSSRATEDLQCIX8_16</t>
  </si>
  <si>
    <t>【中文指标名】：下行丢包率
【英文指标名】：MR.PacketLossRateDLQciX.16
【指标集】：MR.PacketLossRateDLQci8</t>
  </si>
  <si>
    <t>下行丢包率8_17</t>
  </si>
  <si>
    <t>MR_PACKETLOSSRATEDLQCIX8_17</t>
  </si>
  <si>
    <t>【中文指标名】：下行丢包率
【英文指标名】：MR.PacketLossRateDLQciX.17
【指标集】：MR.PacketLossRateDLQci8</t>
  </si>
  <si>
    <t>下行丢包率8_18</t>
  </si>
  <si>
    <t>MR_PACKETLOSSRATEDLQCIX8_18</t>
  </si>
  <si>
    <t>【中文指标名】：下行丢包率
【英文指标名】：MR.PacketLossRateDLQciX.18
【指标集】：MR.PacketLossRateDLQci8</t>
  </si>
  <si>
    <t>下行丢包率8_19</t>
  </si>
  <si>
    <t>MR_PACKETLOSSRATEDLQCIX8_19</t>
  </si>
  <si>
    <t>【中文指标名】：下行丢包率
【英文指标名】：MR.PacketLossRateDLQciX.19
【指标集】：MR.PacketLossRateDLQci8</t>
  </si>
  <si>
    <t>下行丢包率8_20</t>
  </si>
  <si>
    <t>MR_PACKETLOSSRATEDLQCIX8_20</t>
  </si>
  <si>
    <t>【中文指标名】：下行丢包率
【英文指标名】：MR.PacketLossRateDLQciX.20
【指标集】：MR.PacketLossRateDLQci8</t>
  </si>
  <si>
    <t>下行丢包率8_21</t>
  </si>
  <si>
    <t>MR_PACKETLOSSRATEDLQCIX8_21</t>
  </si>
  <si>
    <t>【中文指标名】：下行丢包率
【英文指标名】：MR.PacketLossRateDLQciX.21
【指标集】：MR.PacketLossRateDLQci8</t>
  </si>
  <si>
    <t>下行丢包率8_22</t>
  </si>
  <si>
    <t>MR_PACKETLOSSRATEDLQCIX8_22</t>
  </si>
  <si>
    <t>【中文指标名】：下行丢包率
【英文指标名】：MR.PacketLossRateDLQciX.22
【指标集】：MR.PacketLossRateDLQci8</t>
  </si>
  <si>
    <t>下行丢包率8_23</t>
  </si>
  <si>
    <t>MR_PACKETLOSSRATEDLQCIX8_23</t>
  </si>
  <si>
    <t>【中文指标名】：下行丢包率
【英文指标名】：MR.PacketLossRateDLQciX.23
【指标集】：MR.PacketLossRateDLQci8</t>
  </si>
  <si>
    <t>下行丢包率8_24</t>
  </si>
  <si>
    <t>MR_PACKETLOSSRATEDLQCIX8_24</t>
  </si>
  <si>
    <t>【中文指标名】：下行丢包率
【英文指标名】：MR.PacketLossRateDLQciX.24
【指标集】：MR.PacketLossRateDLQci8</t>
  </si>
  <si>
    <t>下行丢包率8_25</t>
  </si>
  <si>
    <t>MR_PACKETLOSSRATEDLQCIX8_25</t>
  </si>
  <si>
    <t>【中文指标名】：下行丢包率
【英文指标名】：MR.PacketLossRateDLQciX.25
【指标集】：MR.PacketLossRateDLQci8</t>
  </si>
  <si>
    <t>下行丢包率8_26</t>
  </si>
  <si>
    <t>MR_PACKETLOSSRATEDLQCIX8_26</t>
  </si>
  <si>
    <t>【中文指标名】：下行丢包率
【英文指标名】：MR.PacketLossRateDLQciX.26
【指标集】：MR.PacketLossRateDLQci8</t>
  </si>
  <si>
    <t>下行丢包率8_27</t>
  </si>
  <si>
    <t>MR_PACKETLOSSRATEDLQCIX8_27</t>
  </si>
  <si>
    <t>【中文指标名】：下行丢包率
【英文指标名】：MR.PacketLossRateDLQciX.27
【指标集】：MR.PacketLossRateDLQci8</t>
  </si>
  <si>
    <t>下行丢包率9_00</t>
  </si>
  <si>
    <t>MR_PACKETLOSSRATEDLQCIX9_00</t>
  </si>
  <si>
    <t>【中文指标名】：下行丢包率
【英文指标名】：MR.PacketLossRateDLQciX.00
【指标集】：MR.PacketLossRateDLQci9</t>
  </si>
  <si>
    <t>下行丢包率9_01</t>
  </si>
  <si>
    <t>MR_PACKETLOSSRATEDLQCIX9_01</t>
  </si>
  <si>
    <t>【中文指标名】：下行丢包率
【英文指标名】：MR.PacketLossRateDLQciX.01
【指标集】：MR.PacketLossRateDLQci9</t>
  </si>
  <si>
    <t>下行丢包率9_02</t>
  </si>
  <si>
    <t>MR_PACKETLOSSRATEDLQCIX9_02</t>
  </si>
  <si>
    <t>【中文指标名】：下行丢包率
【英文指标名】：MR.PacketLossRateDLQciX.02
【指标集】：MR.PacketLossRateDLQci9</t>
  </si>
  <si>
    <t>下行丢包率9_03</t>
  </si>
  <si>
    <t>MR_PACKETLOSSRATEDLQCIX9_03</t>
  </si>
  <si>
    <t>【中文指标名】：下行丢包率
【英文指标名】：MR.PacketLossRateDLQciX.03
【指标集】：MR.PacketLossRateDLQci9</t>
  </si>
  <si>
    <t>下行丢包率9_04</t>
  </si>
  <si>
    <t>MR_PACKETLOSSRATEDLQCIX9_04</t>
  </si>
  <si>
    <t>【中文指标名】：下行丢包率
【英文指标名】：MR.PacketLossRateDLQciX.04
【指标集】：MR.PacketLossRateDLQci9</t>
  </si>
  <si>
    <t>下行丢包率9_05</t>
  </si>
  <si>
    <t>MR_PACKETLOSSRATEDLQCIX9_05</t>
  </si>
  <si>
    <t>【中文指标名】：下行丢包率
【英文指标名】：MR.PacketLossRateDLQciX.05
【指标集】：MR.PacketLossRateDLQci9</t>
  </si>
  <si>
    <t>下行丢包率9_06</t>
  </si>
  <si>
    <t>MR_PACKETLOSSRATEDLQCIX9_06</t>
  </si>
  <si>
    <t>【中文指标名】：下行丢包率
【英文指标名】：MR.PacketLossRateDLQciX.06
【指标集】：MR.PacketLossRateDLQci9</t>
  </si>
  <si>
    <t>下行丢包率9_07</t>
  </si>
  <si>
    <t>MR_PACKETLOSSRATEDLQCIX9_07</t>
  </si>
  <si>
    <t>【中文指标名】：下行丢包率
【英文指标名】：MR.PacketLossRateDLQciX.07
【指标集】：MR.PacketLossRateDLQci9</t>
  </si>
  <si>
    <t>下行丢包率9_08</t>
  </si>
  <si>
    <t>MR_PACKETLOSSRATEDLQCIX9_08</t>
  </si>
  <si>
    <t>【中文指标名】：下行丢包率
【英文指标名】：MR.PacketLossRateDLQciX.08
【指标集】：MR.PacketLossRateDLQci9</t>
  </si>
  <si>
    <t>下行丢包率9_09</t>
  </si>
  <si>
    <t>MR_PACKETLOSSRATEDLQCIX9_09</t>
  </si>
  <si>
    <t>【中文指标名】：下行丢包率
【英文指标名】：MR.PacketLossRateDLQciX.09
【指标集】：MR.PacketLossRateDLQci9</t>
  </si>
  <si>
    <t>下行丢包率9_10</t>
  </si>
  <si>
    <t>MR_PACKETLOSSRATEDLQCIX9_10</t>
  </si>
  <si>
    <t>【中文指标名】：下行丢包率
【英文指标名】：MR.PacketLossRateDLQciX.10
【指标集】：MR.PacketLossRateDLQci9</t>
  </si>
  <si>
    <t>下行丢包率9_11</t>
  </si>
  <si>
    <t>MR_PACKETLOSSRATEDLQCIX9_11</t>
  </si>
  <si>
    <t>【中文指标名】：下行丢包率
【英文指标名】：MR.PacketLossRateDLQciX.11
【指标集】：MR.PacketLossRateDLQci9</t>
  </si>
  <si>
    <t>下行丢包率9_12</t>
  </si>
  <si>
    <t>MR_PACKETLOSSRATEDLQCIX9_12</t>
  </si>
  <si>
    <t>【中文指标名】：下行丢包率
【英文指标名】：MR.PacketLossRateDLQciX.12
【指标集】：MR.PacketLossRateDLQci9</t>
  </si>
  <si>
    <t>下行丢包率9_13</t>
  </si>
  <si>
    <t>MR_PACKETLOSSRATEDLQCIX9_13</t>
  </si>
  <si>
    <t>【中文指标名】：下行丢包率
【英文指标名】：MR.PacketLossRateDLQciX.13
【指标集】：MR.PacketLossRateDLQci9</t>
  </si>
  <si>
    <t>下行丢包率9_14</t>
  </si>
  <si>
    <t>MR_PACKETLOSSRATEDLQCIX9_14</t>
  </si>
  <si>
    <t>【中文指标名】：下行丢包率
【英文指标名】：MR.PacketLossRateDLQciX.14
【指标集】：MR.PacketLossRateDLQci9</t>
  </si>
  <si>
    <t>下行丢包率9_15</t>
  </si>
  <si>
    <t>MR_PACKETLOSSRATEDLQCIX9_15</t>
  </si>
  <si>
    <t>【中文指标名】：下行丢包率
【英文指标名】：MR.PacketLossRateDLQciX.15
【指标集】：MR.PacketLossRateDLQci9</t>
  </si>
  <si>
    <t>下行丢包率9_16</t>
  </si>
  <si>
    <t>MR_PACKETLOSSRATEDLQCIX9_16</t>
  </si>
  <si>
    <t>【中文指标名】：下行丢包率
【英文指标名】：MR.PacketLossRateDLQciX.16
【指标集】：MR.PacketLossRateDLQci9</t>
  </si>
  <si>
    <t>下行丢包率9_17</t>
  </si>
  <si>
    <t>MR_PACKETLOSSRATEDLQCIX9_17</t>
  </si>
  <si>
    <t>【中文指标名】：下行丢包率
【英文指标名】：MR.PacketLossRateDLQciX.17
【指标集】：MR.PacketLossRateDLQci9</t>
  </si>
  <si>
    <t>下行丢包率9_18</t>
  </si>
  <si>
    <t>MR_PACKETLOSSRATEDLQCIX9_18</t>
  </si>
  <si>
    <t>【中文指标名】：下行丢包率
【英文指标名】：MR.PacketLossRateDLQciX.18
【指标集】：MR.PacketLossRateDLQci9</t>
  </si>
  <si>
    <t>下行丢包率9_19</t>
  </si>
  <si>
    <t>MR_PACKETLOSSRATEDLQCIX9_19</t>
  </si>
  <si>
    <t>【中文指标名】：下行丢包率
【英文指标名】：MR.PacketLossRateDLQciX.19
【指标集】：MR.PacketLossRateDLQci9</t>
  </si>
  <si>
    <t>下行丢包率9_20</t>
  </si>
  <si>
    <t>MR_PACKETLOSSRATEDLQCIX9_20</t>
  </si>
  <si>
    <t>【中文指标名】：下行丢包率
【英文指标名】：MR.PacketLossRateDLQciX.20
【指标集】：MR.PacketLossRateDLQci9</t>
  </si>
  <si>
    <t>下行丢包率9_21</t>
  </si>
  <si>
    <t>MR_PACKETLOSSRATEDLQCIX9_21</t>
  </si>
  <si>
    <t>【中文指标名】：下行丢包率
【英文指标名】：MR.PacketLossRateDLQciX.21
【指标集】：MR.PacketLossRateDLQci9</t>
  </si>
  <si>
    <t>下行丢包率9_22</t>
  </si>
  <si>
    <t>MR_PACKETLOSSRATEDLQCIX9_22</t>
  </si>
  <si>
    <t>【中文指标名】：下行丢包率
【英文指标名】：MR.PacketLossRateDLQciX.22
【指标集】：MR.PacketLossRateDLQci9</t>
  </si>
  <si>
    <t>下行丢包率9_23</t>
  </si>
  <si>
    <t>MR_PACKETLOSSRATEDLQCIX9_23</t>
  </si>
  <si>
    <t>【中文指标名】：下行丢包率
【英文指标名】：MR.PacketLossRateDLQciX.23
【指标集】：MR.PacketLossRateDLQci9</t>
  </si>
  <si>
    <t>下行丢包率9_24</t>
  </si>
  <si>
    <t>MR_PACKETLOSSRATEDLQCIX9_24</t>
  </si>
  <si>
    <t>【中文指标名】：下行丢包率
【英文指标名】：MR.PacketLossRateDLQciX.24
【指标集】：MR.PacketLossRateDLQci9</t>
  </si>
  <si>
    <t>下行丢包率9_25</t>
  </si>
  <si>
    <t>MR_PACKETLOSSRATEDLQCIX9_25</t>
  </si>
  <si>
    <t>【中文指标名】：下行丢包率
【英文指标名】：MR.PacketLossRateDLQciX.25
【指标集】：MR.PacketLossRateDLQci9</t>
  </si>
  <si>
    <t>下行丢包率9_26</t>
  </si>
  <si>
    <t>MR_PACKETLOSSRATEDLQCIX9_26</t>
  </si>
  <si>
    <t>【中文指标名】：下行丢包率
【英文指标名】：MR.PacketLossRateDLQciX.26
【指标集】：MR.PacketLossRateDLQci9</t>
  </si>
  <si>
    <t>下行丢包率9_27</t>
  </si>
  <si>
    <t>MR_PACKETLOSSRATEDLQCIX9_27</t>
  </si>
  <si>
    <t>【中文指标名】：下行丢包率
【英文指标名】：MR.PacketLossRateDLQciX.27
【指标集】：MR.PacketLossRateDLQci9</t>
  </si>
  <si>
    <t>上行信噪比00</t>
  </si>
  <si>
    <t>MR_SINRUL_00</t>
  </si>
  <si>
    <t>【中文指标名】：上行信噪比
【英文指标名】：MR.SinrUL.00
【指标集】：MR.SinrUL</t>
  </si>
  <si>
    <t>上行信噪比01</t>
  </si>
  <si>
    <t>MR_SINRUL_01</t>
  </si>
  <si>
    <t>【中文指标名】：上行信噪比
【英文指标名】：MR.SinrUL.01
【指标集】：MR.SinrUL</t>
  </si>
  <si>
    <t>上行信噪比02</t>
  </si>
  <si>
    <t>MR_SINRUL_02</t>
  </si>
  <si>
    <t>【中文指标名】：上行信噪比
【英文指标名】：MR.SinrUL.02
【指标集】：MR.SinrUL</t>
  </si>
  <si>
    <t>上行信噪比03</t>
  </si>
  <si>
    <t>MR_SINRUL_03</t>
  </si>
  <si>
    <t>【中文指标名】：上行信噪比
【英文指标名】：MR.SinrUL.03
【指标集】：MR.SinrUL</t>
  </si>
  <si>
    <t>上行信噪比04</t>
  </si>
  <si>
    <t>MR_SINRUL_04</t>
  </si>
  <si>
    <t>【中文指标名】：上行信噪比
【英文指标名】：MR.SinrUL.04
【指标集】：MR.SinrUL</t>
  </si>
  <si>
    <t>上行信噪比05</t>
  </si>
  <si>
    <t>MR_SINRUL_05</t>
  </si>
  <si>
    <t>【中文指标名】：上行信噪比
【英文指标名】：MR.SinrUL.05
【指标集】：MR.SinrUL</t>
  </si>
  <si>
    <t>上行信噪比06</t>
  </si>
  <si>
    <t>MR_SINRUL_06</t>
  </si>
  <si>
    <t>【中文指标名】：上行信噪比
【英文指标名】：MR.SinrUL.06
【指标集】：MR.SinrUL</t>
  </si>
  <si>
    <t>上行信噪比07</t>
  </si>
  <si>
    <t>MR_SINRUL_07</t>
  </si>
  <si>
    <t>【中文指标名】：上行信噪比
【英文指标名】：MR.SinrUL.07
【指标集】：MR.SinrUL</t>
  </si>
  <si>
    <t>上行信噪比08</t>
  </si>
  <si>
    <t>MR_SINRUL_08</t>
  </si>
  <si>
    <t>【中文指标名】：上行信噪比
【英文指标名】：MR.SinrUL.08
【指标集】：MR.SinrUL</t>
  </si>
  <si>
    <t>上行信噪比09</t>
  </si>
  <si>
    <t>MR_SINRUL_09</t>
  </si>
  <si>
    <t>【中文指标名】：上行信噪比
【英文指标名】：MR.SinrUL.09
【指标集】：MR.SinrUL</t>
  </si>
  <si>
    <t>上行信噪比10</t>
  </si>
  <si>
    <t>MR_SINRUL_10</t>
  </si>
  <si>
    <t>【中文指标名】：上行信噪比
【英文指标名】：MR.SinrUL.10
【指标集】：MR.SinrUL</t>
  </si>
  <si>
    <t>上行信噪比11</t>
  </si>
  <si>
    <t>MR_SINRUL_11</t>
  </si>
  <si>
    <t>【中文指标名】：上行信噪比
【英文指标名】：MR.SinrUL.11
【指标集】：MR.SinrUL</t>
  </si>
  <si>
    <t>上行信噪比12</t>
  </si>
  <si>
    <t>MR_SINRUL_12</t>
  </si>
  <si>
    <t>【中文指标名】：上行信噪比
【英文指标名】：MR.SinrUL.12
【指标集】：MR.SinrUL</t>
  </si>
  <si>
    <t>上行信噪比13</t>
  </si>
  <si>
    <t>MR_SINRUL_13</t>
  </si>
  <si>
    <t>【中文指标名】：上行信噪比
【英文指标名】：MR.SinrUL.13
【指标集】：MR.SinrUL</t>
  </si>
  <si>
    <t>上行信噪比14</t>
  </si>
  <si>
    <t>MR_SINRUL_14</t>
  </si>
  <si>
    <t>【中文指标名】：上行信噪比
【英文指标名】：MR.SinrUL.14
【指标集】：MR.SinrUL</t>
  </si>
  <si>
    <t>上行信噪比15</t>
  </si>
  <si>
    <t>MR_SINRUL_15</t>
  </si>
  <si>
    <t>【中文指标名】：上行信噪比
【英文指标名】：MR.SinrUL.15
【指标集】：MR.SinrUL</t>
  </si>
  <si>
    <t>上行信噪比16</t>
  </si>
  <si>
    <t>MR_SINRUL_16</t>
  </si>
  <si>
    <t>【中文指标名】：上行信噪比
【英文指标名】：MR.SinrUL.16
【指标集】：MR.SinrUL</t>
  </si>
  <si>
    <t>上行信噪比17</t>
  </si>
  <si>
    <t>MR_SINRUL_17</t>
  </si>
  <si>
    <t>【中文指标名】：上行信噪比
【英文指标名】：MR.SinrUL.17
【指标集】：MR.SinrUL</t>
  </si>
  <si>
    <t>上行信噪比18</t>
  </si>
  <si>
    <t>MR_SINRUL_18</t>
  </si>
  <si>
    <t>【中文指标名】：上行信噪比
【英文指标名】：MR.SinrUL.18
【指标集】：MR.SinrUL</t>
  </si>
  <si>
    <t>上行信噪比19</t>
  </si>
  <si>
    <t>MR_SINRUL_19</t>
  </si>
  <si>
    <t>【中文指标名】：上行信噪比
【英文指标名】：MR.SinrUL.19
【指标集】：MR.SinrUL</t>
  </si>
  <si>
    <t>上行信噪比20</t>
  </si>
  <si>
    <t>MR_SINRUL_20</t>
  </si>
  <si>
    <t>【中文指标名】：上行信噪比
【英文指标名】：MR.SinrUL.20
【指标集】：MR.SinrUL</t>
  </si>
  <si>
    <t>上行信噪比21</t>
  </si>
  <si>
    <t>MR_SINRUL_21</t>
  </si>
  <si>
    <t>【中文指标名】：上行信噪比
【英文指标名】：MR.SinrUL.21
【指标集】：MR.SinrUL</t>
  </si>
  <si>
    <t>上行信噪比22</t>
  </si>
  <si>
    <t>MR_SINRUL_22</t>
  </si>
  <si>
    <t>【中文指标名】：上行信噪比
【英文指标名】：MR.SinrUL.22
【指标集】：MR.SinrUL</t>
  </si>
  <si>
    <t>上行信噪比23</t>
  </si>
  <si>
    <t>MR_SINRUL_23</t>
  </si>
  <si>
    <t>【中文指标名】：上行信噪比
【英文指标名】：MR.SinrUL.23
【指标集】：MR.SinrUL</t>
  </si>
  <si>
    <t>上行信噪比24</t>
  </si>
  <si>
    <t>MR_SINRUL_24</t>
  </si>
  <si>
    <t>【中文指标名】：上行信噪比
【英文指标名】：MR.SinrUL.24
【指标集】：MR.SinrUL</t>
  </si>
  <si>
    <t>上行信噪比25</t>
  </si>
  <si>
    <t>MR_SINRUL_25</t>
  </si>
  <si>
    <t>【中文指标名】：上行信噪比
【英文指标名】：MR.SinrUL.25
【指标集】：MR.SinrUL</t>
  </si>
  <si>
    <t>上行信噪比26</t>
  </si>
  <si>
    <t>MR_SINRUL_26</t>
  </si>
  <si>
    <t>【中文指标名】：上行信噪比
【英文指标名】：MR.SinrUL.26
【指标集】：MR.SinrUL</t>
  </si>
  <si>
    <t>上行信噪比27</t>
  </si>
  <si>
    <t>MR_SINRUL_27</t>
  </si>
  <si>
    <t>【中文指标名】：上行信噪比
【英文指标名】：MR.SinrUL.27
【指标集】：MR.SinrUL</t>
  </si>
  <si>
    <t>上行信噪比28</t>
  </si>
  <si>
    <t>MR_SINRUL_28</t>
  </si>
  <si>
    <t>【中文指标名】：上行信噪比
【英文指标名】：MR.SinrUL.28
【指标集】：MR.SinrUL</t>
  </si>
  <si>
    <t>上行信噪比29</t>
  </si>
  <si>
    <t>MR_SINRUL_29</t>
  </si>
  <si>
    <t>【中文指标名】：上行信噪比
【英文指标名】：MR.SinrUL.29
【指标集】：MR.SinrUL</t>
  </si>
  <si>
    <t>上行信噪比30</t>
  </si>
  <si>
    <t>MR_SINRUL_30</t>
  </si>
  <si>
    <t>【中文指标名】：上行信噪比
【英文指标名】：MR.SinrUL.30
【指标集】：MR.SinrUL</t>
  </si>
  <si>
    <t>上行信噪比31</t>
  </si>
  <si>
    <t>MR_SINRUL_31</t>
  </si>
  <si>
    <t>【中文指标名】：上行信噪比
【英文指标名】：MR.SinrUL.31
【指标集】：MR.SinrUL</t>
  </si>
  <si>
    <t>上行信噪比32</t>
  </si>
  <si>
    <t>MR_SINRUL_32</t>
  </si>
  <si>
    <t>【中文指标名】：上行信噪比
【英文指标名】：MR.SinrUL.32
【指标集】：MR.SinrUL</t>
  </si>
  <si>
    <t>上行信噪比33</t>
  </si>
  <si>
    <t>MR_SINRUL_33</t>
  </si>
  <si>
    <t>【中文指标名】：上行信噪比
【英文指标名】：MR.SinrUL.33
【指标集】：MR.SinrUL</t>
  </si>
  <si>
    <t>上行信噪比34</t>
  </si>
  <si>
    <t>MR_SINRUL_34</t>
  </si>
  <si>
    <t>【中文指标名】：上行信噪比
【英文指标名】：MR.SinrUL.34
【指标集】：MR.SinrUL</t>
  </si>
  <si>
    <t>上行信噪比35</t>
  </si>
  <si>
    <t>MR_SINRUL_35</t>
  </si>
  <si>
    <t>【中文指标名】：上行信噪比
【英文指标名】：MR.SinrUL.35
【指标集】：MR.SinrUL</t>
  </si>
  <si>
    <t>上行信噪比36</t>
  </si>
  <si>
    <t>MR_SINRUL_36</t>
  </si>
  <si>
    <t>【中文指标名】：上行信噪比
【英文指标名】：MR.SinrUL.36
【指标集】：MR.SinrUL</t>
  </si>
  <si>
    <t>DW_FT_RE_ST_MISC_D</t>
  </si>
  <si>
    <t>proxydesc</t>
  </si>
  <si>
    <t>PROXYDESC</t>
  </si>
  <si>
    <t>taskid</t>
  </si>
  <si>
    <t>TASKID</t>
  </si>
  <si>
    <t>start_time</t>
  </si>
  <si>
    <t>index_id</t>
  </si>
  <si>
    <t>INDEX_ID</t>
  </si>
  <si>
    <t>miscauthpricerecieved</t>
  </si>
  <si>
    <t>MISCAUTHPRICERECIEVED</t>
  </si>
  <si>
    <t>number(20,2)</t>
  </si>
  <si>
    <t>miscauthpricesuccess</t>
  </si>
  <si>
    <t>MISCAUTHPRICESUCCESS</t>
  </si>
  <si>
    <t>miscauthpricefail</t>
  </si>
  <si>
    <t>MISCAUTHPRICEFAIL</t>
  </si>
  <si>
    <t>miscauthpricecnfmrecieved</t>
  </si>
  <si>
    <t>MISCAUTHPRICECNFMRECIEVED</t>
  </si>
  <si>
    <t>miscauthpricecnfmsuccess</t>
  </si>
  <si>
    <t>MISCAUTHPRICECNFMSUCCESS</t>
  </si>
  <si>
    <t>miscauthpricecnfmfail</t>
  </si>
  <si>
    <t>MISCAUTHPRICECNFMFAIL</t>
  </si>
  <si>
    <t>miscauthpricesuccessbus</t>
  </si>
  <si>
    <t>MISCAUTHPRICESUCCESSBUS</t>
  </si>
  <si>
    <t>miscauthpricefailbus</t>
  </si>
  <si>
    <t>MISCAUTHPRICEFAILBUS</t>
  </si>
  <si>
    <t>misc收到的彩信鉴权请求总数</t>
  </si>
  <si>
    <t>MISCTOTALINMMSAUTHREQ</t>
  </si>
  <si>
    <t>number(20)</t>
  </si>
  <si>
    <t>misc收到的彩信鉴权请求网络成功数</t>
  </si>
  <si>
    <t>MISCTOTALINMMSAUTHREQSUC</t>
  </si>
  <si>
    <t>misc收到的彩信鉴权请求网络失败数</t>
  </si>
  <si>
    <t>MISCTOTALINMMSAUTHREQFAIL</t>
  </si>
  <si>
    <t>misc收到的彩信鉴权请求业务成功数</t>
  </si>
  <si>
    <t>MISCTOTALINMMSAUTHREQBUSSSUC</t>
  </si>
  <si>
    <t>misc收到的彩信鉴权请求业务失败数</t>
  </si>
  <si>
    <t>MISCTOTALINMMSAUTHREQBUSSFAIL</t>
  </si>
  <si>
    <t>misc收到非前转的彩信鉴权请求总数</t>
  </si>
  <si>
    <t>MISCINMMSAUTHREQ</t>
  </si>
  <si>
    <t>misc收到非前转的彩信鉴权请求网络成功数</t>
  </si>
  <si>
    <t>MISCINMMSAUTHREQSUC</t>
  </si>
  <si>
    <t>misc收到非前转的彩信鉴权请求网络失败数</t>
  </si>
  <si>
    <t>MISCINMMSAUTHREQFAIL</t>
  </si>
  <si>
    <t>misc收到非前转的彩信鉴权请求业务成功数</t>
  </si>
  <si>
    <t>MISCINMMSAUTHREQBUSSSUC</t>
  </si>
  <si>
    <t>misc收到非前转的彩信鉴权请求业务失败数</t>
  </si>
  <si>
    <t>MISCINMMSAUTHREQBUSSFAIL</t>
  </si>
  <si>
    <t>misc收到前转的彩信鉴权请求总数</t>
  </si>
  <si>
    <t>MISCINMMSAUTHREQT</t>
  </si>
  <si>
    <t>misc收到前转的彩信鉴权请求网络成功数</t>
  </si>
  <si>
    <t>MISCINMMSAUTHREQSUCT</t>
  </si>
  <si>
    <t>misc收到前转的彩信鉴权请求网络失败数</t>
  </si>
  <si>
    <t>MISCINMMSAUTHREQFAILT</t>
  </si>
  <si>
    <t>misc收到前转的彩信鉴权请求业务成功数</t>
  </si>
  <si>
    <t>MISCINMMSAUTHREQBUSSSUCT</t>
  </si>
  <si>
    <t>misc收到前转的彩信鉴权请求业务失败数</t>
  </si>
  <si>
    <t>MISCINMMSAUTHREQBUSSFAILT</t>
  </si>
  <si>
    <t>DW_FT_RE_ST_ENODEB_D</t>
  </si>
  <si>
    <t>DW_FT_RE_ST_ENODEB_H</t>
  </si>
  <si>
    <t>DW_FT_RE_ST_HUAWEI_LTE_AVGLD_H</t>
  </si>
  <si>
    <t>DATE</t>
  </si>
  <si>
    <t>设备名称</t>
  </si>
  <si>
    <t>USERLABEL</t>
  </si>
  <si>
    <t>VARCHAR2(50)</t>
  </si>
  <si>
    <t>INFOMODELREFERENCED</t>
  </si>
  <si>
    <t>VARCHAR2(100)</t>
  </si>
  <si>
    <t>EQPT_MEANMELOAD</t>
  </si>
  <si>
    <t>NUMBER(16,3)</t>
  </si>
  <si>
    <t>DW_FT_RE_ST_HUAWEI_LTE_AVGLD_D</t>
  </si>
  <si>
    <t>DW_FT_RE_ST_HUAWEI_LTE_PGW_H</t>
  </si>
  <si>
    <t>SGi接口接收IP层字节数</t>
  </si>
  <si>
    <t>IP_INCOCTSGI</t>
  </si>
  <si>
    <t>SGi接口发送IP层字节数</t>
  </si>
  <si>
    <t>IP_OUTOCTSGI</t>
  </si>
  <si>
    <t>DW_FT_RE_ST_HUAWEI_LTE_PGW_D</t>
  </si>
  <si>
    <t>DW_FT_RE_ST_HUAWEI_LTE_MME_H</t>
  </si>
  <si>
    <t>EPS附着请求次数</t>
  </si>
  <si>
    <t>MM_ATTEPSATTACH</t>
  </si>
  <si>
    <t>NUMBER(16)</t>
  </si>
  <si>
    <t>EPS附着成功次数</t>
  </si>
  <si>
    <t>MM_SUCCEPSATTACH</t>
  </si>
  <si>
    <t>非法用户的EPS附着失败次数</t>
  </si>
  <si>
    <t>MM_FAILEDEPSATTACH_3</t>
  </si>
  <si>
    <t>非法ME的EPS附着失败次数</t>
  </si>
  <si>
    <t>MM_FAILEDEPSATTACH_6</t>
  </si>
  <si>
    <t>EPS服务不允许的EPS附着失败次数</t>
  </si>
  <si>
    <t>MM_FAILEDEPSATTACH_7</t>
  </si>
  <si>
    <t>EPS和非EPS服务不允许的EPS附着失败次数</t>
  </si>
  <si>
    <t>MM_FAILEDEPSATTACH_8</t>
  </si>
  <si>
    <t>缺省承载激活请求次数</t>
  </si>
  <si>
    <t>SM_ACTDEFAULTEPSBEARERREQUEST</t>
  </si>
  <si>
    <t>缺省承载激活成功次数</t>
  </si>
  <si>
    <t>SM_ACTDEFAULTEPSBEARERACCEPT</t>
  </si>
  <si>
    <t>MME间SGW间跟踪区更新请求次数</t>
  </si>
  <si>
    <t>MM_ATTINTERMMEINTERSGWTAU</t>
  </si>
  <si>
    <t>MME间SGW间跟踪区更新成功次数</t>
  </si>
  <si>
    <t>MM_SUCCINTERMMEINTERSGWTAU</t>
  </si>
  <si>
    <t>MME间SGW内跟踪区更新请求次数</t>
  </si>
  <si>
    <t>MM_ATTINTERMMEINTRASGWTAU</t>
  </si>
  <si>
    <t>MME间SGW内跟踪区更新成功次数</t>
  </si>
  <si>
    <t>MM_SUCCINTERMMEINTRASGWTAU</t>
  </si>
  <si>
    <t>MME内SGW间跟踪区更新请求次数</t>
  </si>
  <si>
    <t>MM_ATTINTRAMMEINTERSGWTAU</t>
  </si>
  <si>
    <t>MME内SGW间跟踪区更新成功次数</t>
  </si>
  <si>
    <t>MM_SUCCINTRAMMEINTERSGWTAU</t>
  </si>
  <si>
    <t>MME内SGW内跟踪区更新请求次数</t>
  </si>
  <si>
    <t>MM_ATTINTRAMMEINTRASGWTAU</t>
  </si>
  <si>
    <t>MME内SGW内跟踪区更新成功次数</t>
  </si>
  <si>
    <t>MM_SUCCINTRAMMEINTRASGWTAU</t>
  </si>
  <si>
    <t>MME内S1接口切换尝试次数</t>
  </si>
  <si>
    <t>HO_ATTINTRAMMEINTERENBS1</t>
  </si>
  <si>
    <t>MME内S1接口切换成功次数</t>
  </si>
  <si>
    <t>HO_SUCCINTRAMMEINTERENBS1</t>
  </si>
  <si>
    <t>MME内X2接口切换尝试次数</t>
  </si>
  <si>
    <t>HO_ATTINTRAMMEINTERENBX2</t>
  </si>
  <si>
    <t>MME内X2接口切换成功次数</t>
  </si>
  <si>
    <t>HO_SUCCINTRAMMEINTERENBX2</t>
  </si>
  <si>
    <t>二次寻呼响应次数</t>
  </si>
  <si>
    <t>MM_SECONDPAGINGSUCC</t>
  </si>
  <si>
    <t>一次寻呼响应次数</t>
  </si>
  <si>
    <t>MM_FIRSTPAGINGSUCC</t>
  </si>
  <si>
    <t>寻呼请求次数</t>
  </si>
  <si>
    <t>MM_PAGATT</t>
  </si>
  <si>
    <t>MME空闲态用户数</t>
  </si>
  <si>
    <t>SUB_NBRSUBECMIDLE</t>
  </si>
  <si>
    <t>MME连接态用户数</t>
  </si>
  <si>
    <t>SUB_NBRSUBECMCONNECTED</t>
  </si>
  <si>
    <t>DW_FT_RE_ST_HUAWEI_LTE_MME_D</t>
  </si>
  <si>
    <t>DW_FT_RE_ST_HYWG_N31_14_H</t>
  </si>
  <si>
    <t>从EC/SI收到的消息量</t>
  </si>
  <si>
    <t>EC_TO_GW_NUM</t>
  </si>
  <si>
    <t>从短信中心收到的消息量</t>
  </si>
  <si>
    <t>SMC_TO_GW_NUM</t>
  </si>
  <si>
    <t>从异省网关收到的消息量</t>
  </si>
  <si>
    <t>GW_TO_GW_NUM</t>
  </si>
  <si>
    <t>网关收到的消息总量</t>
  </si>
  <si>
    <t>RECV_TOTAL_NUM</t>
  </si>
  <si>
    <t>平均流量（条/秒）</t>
  </si>
  <si>
    <t>RECV_AGV_NUM</t>
  </si>
  <si>
    <t>峰值流量（条/秒）</t>
  </si>
  <si>
    <t>SM_PEAK</t>
  </si>
  <si>
    <t>系统License（条/秒）</t>
  </si>
  <si>
    <t>LISENCE</t>
  </si>
  <si>
    <t>网关发送的成功状态报表数</t>
  </si>
  <si>
    <t>GW_SEND_RPT_NUM_OK</t>
  </si>
  <si>
    <t>DW_FT_RE_ST_HYWG_N31_14_D</t>
  </si>
  <si>
    <t>DW_FT_RE_ST_HYWG_N31_12_H</t>
  </si>
  <si>
    <t>varchar2(15)</t>
  </si>
  <si>
    <t>nodeid</t>
  </si>
  <si>
    <t>ver</t>
  </si>
  <si>
    <t>发送submit消息数(条)【网关到短信中心】</t>
  </si>
  <si>
    <t>SEND_SUBMIT_MESSAGE</t>
  </si>
  <si>
    <t>发送deliver消息数（条）【网关到ec】</t>
  </si>
  <si>
    <t>SEND_DELIVER_MESSAGE</t>
  </si>
  <si>
    <t>发送状态报告消息数（条）【网关给ec的report】</t>
  </si>
  <si>
    <t>SEND_STATUS_REPORT_MESSAGE</t>
  </si>
  <si>
    <t>发送消息总数（条）</t>
  </si>
  <si>
    <t>SEND_MESS_NUM</t>
  </si>
  <si>
    <t>发送峰值流量(秒/条)</t>
  </si>
  <si>
    <t>SEND_MAX_FLOW</t>
  </si>
  <si>
    <t>接收submit消息数（条）【ec到网关】</t>
  </si>
  <si>
    <t>RECE_SUBMIT_MESSAGE</t>
  </si>
  <si>
    <t>接收deliver消息数（条）【短信中心到网关】</t>
  </si>
  <si>
    <t>RECE_DELIVER_MESSAGE</t>
  </si>
  <si>
    <t>接收状态报告消息数（条）【短信中心和异省网关到本地网关】</t>
  </si>
  <si>
    <t>RECE_STATUS_REPORT_MESSAGE</t>
  </si>
  <si>
    <t>接收消息总数（条）</t>
  </si>
  <si>
    <t>RECE_MESS_NUM</t>
  </si>
  <si>
    <t>接收峰值流量(秒/条)</t>
  </si>
  <si>
    <t>RECE_MAX_FLOW</t>
  </si>
  <si>
    <t>DW_FT_RE_ST_HYWG_N31_12_D</t>
  </si>
  <si>
    <t>DW_FT_RE_ST_HYWG_N31_11_H</t>
  </si>
  <si>
    <t>DEV_NAME</t>
  </si>
  <si>
    <t>cpu使用率(%)</t>
  </si>
  <si>
    <t>CPU_UTIL</t>
  </si>
  <si>
    <t>number(12,2)</t>
  </si>
  <si>
    <t>硬盘使用率(%)</t>
  </si>
  <si>
    <t>HD_UTIL</t>
  </si>
  <si>
    <t>内存使用率(%)</t>
  </si>
  <si>
    <t>MEM_UTIL</t>
  </si>
  <si>
    <t>等待短消息数(次)</t>
  </si>
  <si>
    <t>WAIT_MESS_NUM</t>
  </si>
  <si>
    <t>DW_FT_RE_ST_HYWG_N31_11_D</t>
  </si>
  <si>
    <t>DW_FT_RE_ST_HYWG_N31_10_D</t>
  </si>
  <si>
    <t>ec/si名称</t>
  </si>
  <si>
    <t>ECSI_ID</t>
  </si>
  <si>
    <t>与行业网关连接的网关名称</t>
  </si>
  <si>
    <t>GW_ID</t>
  </si>
  <si>
    <t>错误码</t>
  </si>
  <si>
    <t>ERROR_ID</t>
  </si>
  <si>
    <t>行业网关向异省网关发送mt前转失败数（个）</t>
  </si>
  <si>
    <t>MT_FORWARD_FAILS</t>
  </si>
  <si>
    <t>异省网关向行业网关前转mo失败数（个）</t>
  </si>
  <si>
    <t>MO_FORWARD_FAILS</t>
  </si>
  <si>
    <t>行业网关向异省行业网关发送mt前转失败数（个）</t>
  </si>
  <si>
    <t>MN_MT_FORWARD_FAILS</t>
  </si>
  <si>
    <t>异省行业网关向行业网关前转mo失败数（个）</t>
  </si>
  <si>
    <t>MN_MO_FORWARD_FAILS</t>
  </si>
  <si>
    <t>DW_FT_RE_ST_HYWG_N31_09_D</t>
  </si>
  <si>
    <t>行业网关向梦网网关发送mt前转失败数（个）</t>
  </si>
  <si>
    <t>梦网网关向行业网关前转mo失败数（个）</t>
  </si>
  <si>
    <t>DW_FT_RE_ST_HYWG_N31_08_D</t>
  </si>
  <si>
    <t>行业网关向异省网关返回mo状态报告（个）</t>
  </si>
  <si>
    <t>MO_RETURN_FAILS</t>
  </si>
  <si>
    <t>异省网关向行业网关返回mt状态报告（个）</t>
  </si>
  <si>
    <t>MT_RETURN_FAILS</t>
  </si>
  <si>
    <t>DW_FT_RE_ST_HYWG_N31_07_D</t>
  </si>
  <si>
    <t>DW_FT_RE_ST_HYWG_N31_06_D</t>
  </si>
  <si>
    <t>网关id</t>
  </si>
  <si>
    <t>ec/si提交总数（条）</t>
  </si>
  <si>
    <t>EC_SI_COMM_NUM</t>
  </si>
  <si>
    <t>ec/si提交成功数（条）</t>
  </si>
  <si>
    <t>EC_SI_COMM_SUC_NUM</t>
  </si>
  <si>
    <t>ec/si提交成功率（%）</t>
  </si>
  <si>
    <t>EC_SI_COMM_SUC_UTIL</t>
  </si>
  <si>
    <t>a模块向m模块发送鉴权请求的总量(次)</t>
  </si>
  <si>
    <t>A_M_AUTH_NUM</t>
  </si>
  <si>
    <t>鉴权成功的总量(次)</t>
  </si>
  <si>
    <t>AUTH_SUC_NUM</t>
  </si>
  <si>
    <t>鉴权无应答(次)</t>
  </si>
  <si>
    <t>AUTH_NOREQ_NUM</t>
  </si>
  <si>
    <t>鉴权失败的总量(次)</t>
  </si>
  <si>
    <t>AUTH_FAIL_NUM</t>
  </si>
  <si>
    <t>鉴权成功率（%）</t>
  </si>
  <si>
    <t>AUTH_SUC_UTIL</t>
  </si>
  <si>
    <t>行业网关发送mt前转消息总数（条）</t>
  </si>
  <si>
    <t>MT_FORE_MESS_NUM</t>
  </si>
  <si>
    <t>行业网关发送mt前转消息成功数（条）</t>
  </si>
  <si>
    <t>MT_FORE_MESS_SUC_NUM</t>
  </si>
  <si>
    <t>mt前转成功率（%）</t>
  </si>
  <si>
    <t>MT_FORE_SUC_UTIL</t>
  </si>
  <si>
    <t>前转网关返回mt状态报告总数（条）</t>
  </si>
  <si>
    <t>MT_BACK_REPORT_NUM</t>
  </si>
  <si>
    <t>前转网关返回mt成功状态报告数（条）</t>
  </si>
  <si>
    <t>MT_BACK_REPORT_SUC_NUM</t>
  </si>
  <si>
    <t>下发成功率（%）</t>
  </si>
  <si>
    <t>SEND_DOWN_SCU_UTIL</t>
  </si>
  <si>
    <t>行业网关返回给ec的状态报告总数（条）</t>
  </si>
  <si>
    <t>EC_BACK_REPORT_NUM</t>
  </si>
  <si>
    <t>行业网关返回给ec的成功状态报告总数（条）</t>
  </si>
  <si>
    <t>EC_BACK_REPORT_SUC_NUM</t>
  </si>
  <si>
    <t>端到端的短信发送成功率（%）</t>
  </si>
  <si>
    <t>POINT_MESS_SEND_UTIL</t>
  </si>
  <si>
    <t>扣除鉴权失败后的成功率（%）</t>
  </si>
  <si>
    <t>EXCEPT_AUTH_FAIL_SUC_UTIL</t>
  </si>
  <si>
    <t>DW_FT_RE_ST_HYWG_N31_05_D</t>
  </si>
  <si>
    <t>ismg提交消息总数（条）</t>
  </si>
  <si>
    <t>ISMG_COMM_MESS_NUM</t>
  </si>
  <si>
    <t>ismg提交成功消息总数（条）</t>
  </si>
  <si>
    <t>ISMG_COMM_SUC_NUM</t>
  </si>
  <si>
    <t>ismg提交成功率(%)</t>
  </si>
  <si>
    <t>ISMG_COMM_SUC_UTIL</t>
  </si>
  <si>
    <t>A_M_AUTH_REQ_NUM</t>
  </si>
  <si>
    <t>A_M_AUTH_SUCQ_NUM</t>
  </si>
  <si>
    <t>鉴权无应答（次）</t>
  </si>
  <si>
    <t>M_AUTH_NOREQ_NUM</t>
  </si>
  <si>
    <t>行业网关发送到ec/si的消息总量（条）</t>
  </si>
  <si>
    <t>GATEWAY_EC_SI_MESS_NUM</t>
  </si>
  <si>
    <t>行业网关发送到ec/si的成功消息总量（条）</t>
  </si>
  <si>
    <t>GATEWAY_EC_SI_MESS_SUC_NUM</t>
  </si>
  <si>
    <t>行业网关转发成功率(%)</t>
  </si>
  <si>
    <t>GATEWAY_TRANSMIT_SUC_UTIL</t>
  </si>
  <si>
    <t>mo转发成功率(%)</t>
  </si>
  <si>
    <t>MO_TRANSMIT_SUC_UTIL</t>
  </si>
  <si>
    <t>DW_FT_RE_ST_HYWG_N31_04_H</t>
  </si>
  <si>
    <t>相连设备名称</t>
  </si>
  <si>
    <t>GISMG_NAME</t>
  </si>
  <si>
    <t>相连设备代码</t>
  </si>
  <si>
    <t>CONN_DEVICE_ID</t>
  </si>
  <si>
    <t>发送队列长度（条）</t>
  </si>
  <si>
    <t>SEND_QUEUE_LENGTH</t>
  </si>
  <si>
    <t>发送队列容量(条)</t>
  </si>
  <si>
    <t>SEND_QUEUE_CAPACITY</t>
  </si>
  <si>
    <t>DW_FT_RE_ST_HYWG_N31_04_D</t>
  </si>
  <si>
    <t>DW_FT_RE_ST_HYWG_N31_03_D</t>
  </si>
  <si>
    <t>ec/si接入号</t>
  </si>
  <si>
    <t>地区网关id</t>
  </si>
  <si>
    <t>ec/si 提交总数（条）</t>
  </si>
  <si>
    <t>EC_SI_SUBMIT_NUM</t>
  </si>
  <si>
    <t>EC_SI_SUBMIT_SUC_NUM</t>
  </si>
  <si>
    <t>ec/si提交成功率(%)</t>
  </si>
  <si>
    <t>MT_SUBMIT_UTIL</t>
  </si>
  <si>
    <t>BEFORE_MT_NUM</t>
  </si>
  <si>
    <t>BEFORE_MT_SUC_NUM</t>
  </si>
  <si>
    <t>mt前转成功率(%)</t>
  </si>
  <si>
    <t>BEFORE_MT_SUC_UTIL</t>
  </si>
  <si>
    <t>BEFORE_GATEWAY_MT_NUM</t>
  </si>
  <si>
    <t>BEFORE_GATEWAY_MT_SUC_NUM</t>
  </si>
  <si>
    <t>mt成功率(%)</t>
  </si>
  <si>
    <t>MT_SUC_UTIL</t>
  </si>
  <si>
    <t>行业网关接收mo前转消息总数（条）</t>
  </si>
  <si>
    <t>GATEWAY_RESE_MO_NUM</t>
  </si>
  <si>
    <t>行业网关接收mo前转消息成功数（条）</t>
  </si>
  <si>
    <t>GATEWAY_RESE_MO_SUC_NUM</t>
  </si>
  <si>
    <t>mo前转成功率(%)</t>
  </si>
  <si>
    <t>MO_BEFORE_SUC_UTIL</t>
  </si>
  <si>
    <t>行业网关发送给ec/si的消息总数（条）</t>
  </si>
  <si>
    <t>GATEWAY_SEND_EC_SI_NUM</t>
  </si>
  <si>
    <t>行业网关发送给ec/si的消息成功数（条）</t>
  </si>
  <si>
    <t>GATEWAY_SEND_EC_SI_SUC_NUM</t>
  </si>
  <si>
    <t>行业网关发送给ec/si的成功率(%)</t>
  </si>
  <si>
    <t>GATEWAY_SEND_EC_SI_SUC_UTIL</t>
  </si>
  <si>
    <t>行业网关返回mo状态报告总数（条）</t>
  </si>
  <si>
    <t>GATEWAY_MO_REQ_NUM</t>
  </si>
  <si>
    <t>行业网关返回mo成功状态报告数（条）</t>
  </si>
  <si>
    <t>GATEWAY_MO_REQ_SUC_NUM</t>
  </si>
  <si>
    <t>mo成功率(%)</t>
  </si>
  <si>
    <t>MO_SUC_UTIL</t>
  </si>
  <si>
    <t>DW_FT_RE_ST_HYWG_N31_02_D</t>
  </si>
  <si>
    <t>网关代码</t>
  </si>
  <si>
    <t>地区/省</t>
  </si>
  <si>
    <t>PROVINCE</t>
  </si>
  <si>
    <t>行业网关接收mo前转总数(条)</t>
  </si>
  <si>
    <t>GW_RECE_MO_NUM</t>
  </si>
  <si>
    <t>行业网关接收mo前转成功数(条)</t>
  </si>
  <si>
    <t>GW_RECE_MO_SUC_NUM</t>
  </si>
  <si>
    <t>行业网关接收mo前转失败数(条)</t>
  </si>
  <si>
    <t>GW_RECE_MO_FAIL_NUM</t>
  </si>
  <si>
    <t>行业网关接收mo前转接收mo前转成功率(%)</t>
  </si>
  <si>
    <t>GW_RECE_MO_SUC_UTIL</t>
  </si>
  <si>
    <t>行业网关给源网关返回mo状态报告总数(条)</t>
  </si>
  <si>
    <t>GW_RE_MO_REP_NUM</t>
  </si>
  <si>
    <t>行业网关给源网关返回mo状态报告成功状态报告数(条)</t>
  </si>
  <si>
    <t>GW_RE_MO_REP_SUC_NUM</t>
  </si>
  <si>
    <t>行业网关给源网关返回mo状态报告失败状态报告数(条)</t>
  </si>
  <si>
    <t>GW_RE_MO_REP_FAIL_NUM</t>
  </si>
  <si>
    <t>行业网关给源网关返回mo状态报告mo成功率(%)</t>
  </si>
  <si>
    <t>GW_RE_MO_REP_SUC_UTIL</t>
  </si>
  <si>
    <t>行业网关发送mt前转总数(条)</t>
  </si>
  <si>
    <t>GW_SEND_MT_BEFORE_NUM</t>
  </si>
  <si>
    <t>行业网关发送mt前转成功数(条)</t>
  </si>
  <si>
    <t>GW_SEND_MT_BEFORE_SUC_NUM</t>
  </si>
  <si>
    <t>行业网关发送mt前转失败数(条)</t>
  </si>
  <si>
    <t>GW_SEND_MT_BEFORE_FAIL_NUM</t>
  </si>
  <si>
    <t>行业网关发送mt前转发送mt前转成功率(%)</t>
  </si>
  <si>
    <t>GW_SEND_MT_BEFORE_SUC_UTIL</t>
  </si>
  <si>
    <t>目的网关给行业网关返回mt状态报告总数(条)</t>
  </si>
  <si>
    <t>AIM_RET_MT_REP_NUM</t>
  </si>
  <si>
    <t>目的网关给行业网关返回mt状态报告成功状态报告数(条)</t>
  </si>
  <si>
    <t>AIM_RET_MT_REP_SUC_NUM</t>
  </si>
  <si>
    <t>目的网关给行业网关返回mt状态报告失败状态报告数(条)</t>
  </si>
  <si>
    <t>AIM_RET_MT_REP_FAIL_NUM</t>
  </si>
  <si>
    <t>目的网关给行业网关返回mt状态报告mt成功率(%)</t>
  </si>
  <si>
    <t>AIM_RET_MT_REP_SUC_UTIL</t>
  </si>
  <si>
    <t>DW_FT_RE_ST_HYWG_N31_01_H</t>
  </si>
  <si>
    <t>企业代码</t>
  </si>
  <si>
    <t>总条数(条)</t>
  </si>
  <si>
    <t>SEND_TOTAL_COUNT</t>
  </si>
  <si>
    <t>网关向ec/si发送上行条数(条)</t>
  </si>
  <si>
    <t>UP_SEND_COUNT</t>
  </si>
  <si>
    <t>网关向ec/si发送上行成功数(条)</t>
  </si>
  <si>
    <t>SUC_UP_SEND_COUNT</t>
  </si>
  <si>
    <t>网关向ec/si发送上行失败数(条)</t>
  </si>
  <si>
    <t>FAIL_UP_SEND_COUNT</t>
  </si>
  <si>
    <t>网关向ec/si发送上行成功率(%)</t>
  </si>
  <si>
    <t>SUC_UP_SEND_UTIL</t>
  </si>
  <si>
    <t>ec/si向网关提交下行条数(条)</t>
  </si>
  <si>
    <t>DOWN_SUBMINT_TOTAL_COUNT</t>
  </si>
  <si>
    <t>ec/si向网关提交下行成功条数(条)</t>
  </si>
  <si>
    <t>SUC_DOWN_SUBMINT_COUNT</t>
  </si>
  <si>
    <t>ec/si向网关提交下行成功率(%)</t>
  </si>
  <si>
    <t>SUC_DOWN_SUBMINT_UTIL</t>
  </si>
  <si>
    <t>鉴权成功的总量(条)</t>
  </si>
  <si>
    <t>SUC_AUTH_COUNT</t>
  </si>
  <si>
    <t>鉴权失败的总量(条)</t>
  </si>
  <si>
    <t>FAIL_AUTH_COUNT</t>
  </si>
  <si>
    <t>SUC_AUTH_UTIL</t>
  </si>
  <si>
    <t>网关向ec/si返回mt状态报告总数(条)</t>
  </si>
  <si>
    <t>RETURN_MT_COUNT</t>
  </si>
  <si>
    <t>网关向ec/si返回mt成功状态报告总数(条)</t>
  </si>
  <si>
    <t>SUC_RETURN_MT_COUNT</t>
  </si>
  <si>
    <t>最终下行成功率（即端到端的成功率）(%)</t>
  </si>
  <si>
    <t>LAST_DOWN_SUC_UTIL</t>
  </si>
  <si>
    <t>DW_FT_RE_ST_HYWG_N31_01_D</t>
  </si>
  <si>
    <t>DW_FT_RE_ST_HYCX_MP_ERR_CODE_D</t>
  </si>
  <si>
    <t>TIMESTAMP</t>
  </si>
  <si>
    <t>ERRORCODE</t>
  </si>
  <si>
    <t>统计数</t>
  </si>
  <si>
    <t>ERRORCOUNT</t>
  </si>
  <si>
    <t>DW_FT_RE_ST_HYCX_TOP_BUSI_D</t>
  </si>
  <si>
    <t>峰值(条/秒)
5分钟内业务量最大的那一秒业务量</t>
  </si>
  <si>
    <t>PEAKFLOW</t>
  </si>
  <si>
    <t>5分钟内系统总流量</t>
  </si>
  <si>
    <t>TOTALFLOW</t>
  </si>
  <si>
    <t>DW_FT_RE_ST_HYCX_MSG_SP_SURT_D</t>
  </si>
  <si>
    <t>vaspid</t>
  </si>
  <si>
    <t>VASPID</t>
  </si>
  <si>
    <t>尝试提交次数</t>
  </si>
  <si>
    <t>SUBMITTOTAL</t>
  </si>
  <si>
    <t>成功提交次数</t>
  </si>
  <si>
    <t>SUBMITSUCC</t>
  </si>
  <si>
    <t>提交成功率</t>
  </si>
  <si>
    <t>SUBMITSUCCRATE</t>
  </si>
  <si>
    <t>尝试发送递送报表告次数</t>
  </si>
  <si>
    <t>SENDREPORTTATOL</t>
  </si>
  <si>
    <t>成功发送递送报表告次数</t>
  </si>
  <si>
    <t>SENDREPORTSUCC</t>
  </si>
  <si>
    <t>发送递送报表告成功率</t>
  </si>
  <si>
    <t>SENDREPORTSUCCRATE</t>
  </si>
  <si>
    <t>DW_FT_RE_ST_HYCX_MSG_MC_SURT_D</t>
  </si>
  <si>
    <t>mmscid</t>
  </si>
  <si>
    <t>MMSCID</t>
  </si>
  <si>
    <t>成功接收彩信中心发送状态报表告次数</t>
  </si>
  <si>
    <t>RECVREPORTSUCCFROMMMSC</t>
  </si>
  <si>
    <t>DW_FT_RE_ST_HYCX_MC_SURT_D</t>
  </si>
  <si>
    <t>状态码</t>
  </si>
  <si>
    <t>STATUSCODE</t>
  </si>
  <si>
    <t>nvarchar2(64)</t>
  </si>
  <si>
    <t>提交</t>
  </si>
  <si>
    <t>SUBMITCOUNT</t>
  </si>
  <si>
    <t>下发</t>
  </si>
  <si>
    <t>ISSUEDCOUNT</t>
  </si>
  <si>
    <t>at话单条数</t>
  </si>
  <si>
    <t>ATCOUNT</t>
  </si>
  <si>
    <t>gmo话单条数</t>
  </si>
  <si>
    <t>GMOCOUNT</t>
  </si>
  <si>
    <t>gmt话单条数</t>
  </si>
  <si>
    <t>GMTCOUNT</t>
  </si>
  <si>
    <t>DW_FT_RE_ST_HYCX_SP_SURT_D</t>
  </si>
  <si>
    <t>o话单条数</t>
  </si>
  <si>
    <t>t话单条数</t>
  </si>
  <si>
    <t>ao话单条数</t>
  </si>
  <si>
    <t>AOCOUNT</t>
  </si>
  <si>
    <t>DW_FT_RE_ST_HYCX_BUSI_SP_D</t>
  </si>
  <si>
    <t>应用发送到终端条数</t>
  </si>
  <si>
    <t>SENDAPPTOTERMINAL</t>
  </si>
  <si>
    <t>终端发送到应用条数</t>
  </si>
  <si>
    <t>SENDTERMINALTOAPP</t>
  </si>
  <si>
    <t>终端发送request数</t>
  </si>
  <si>
    <t>REQTERMIALSEND</t>
  </si>
  <si>
    <t>应用发起的requst数</t>
  </si>
  <si>
    <t>REQAPPSEND</t>
  </si>
  <si>
    <t>应用提交总条数</t>
  </si>
  <si>
    <t>SUBMITTOTALAPP</t>
  </si>
  <si>
    <t>应用提交成功条数</t>
  </si>
  <si>
    <t>SUBMITSUCCAPP</t>
  </si>
  <si>
    <t>应用发送到终端总条数</t>
  </si>
  <si>
    <t>SENDTOTALAPPTOTERMINAL</t>
  </si>
  <si>
    <t>应用成功发送到终端条数</t>
  </si>
  <si>
    <t>SENDSUCCAPPTOTERMINAL</t>
  </si>
  <si>
    <t>DW_FT_RE_ST_HYCX_BUSI_MC_D</t>
  </si>
  <si>
    <t>mmsg发送到mmsc条数</t>
  </si>
  <si>
    <t>SENDMMSGTOMMSC</t>
  </si>
  <si>
    <t>mmsg成功发送到mmsc条数</t>
  </si>
  <si>
    <t>SENDSUCCMMSGTOMMSC</t>
  </si>
  <si>
    <t>终端发送条数</t>
  </si>
  <si>
    <t>SENDTERMINAL</t>
  </si>
  <si>
    <t>终端成功发送条数</t>
  </si>
  <si>
    <t>SENDSUCCTERMINAL</t>
  </si>
  <si>
    <t>终端发送请求数</t>
  </si>
  <si>
    <t>SENDREQTERMINAL</t>
  </si>
  <si>
    <t>mmsg到mmsc发起的请求数</t>
  </si>
  <si>
    <t>SENDREQMMSGTOMMSC</t>
  </si>
  <si>
    <t>DW_FT_RE_ST_HYCX_KPI_D</t>
  </si>
  <si>
    <t>mms发送总条数</t>
  </si>
  <si>
    <t>MMSSENDTOTAL</t>
  </si>
  <si>
    <t>mms接收总条数</t>
  </si>
  <si>
    <t>MMSRECVTOTAL</t>
  </si>
  <si>
    <t>网络失败提交数</t>
  </si>
  <si>
    <t>FAILSUBMITNETWORK</t>
  </si>
  <si>
    <t>用户失败提交数</t>
  </si>
  <si>
    <t>FAILSUBMITUSER</t>
  </si>
  <si>
    <t>网络失败转发数</t>
  </si>
  <si>
    <t>FAILTRASNETWORK</t>
  </si>
  <si>
    <t>用户失败转发数</t>
  </si>
  <si>
    <t>FAILTRASUSER</t>
  </si>
  <si>
    <t>网络转发成功率</t>
  </si>
  <si>
    <t>TRASNETSUCCRATE</t>
  </si>
  <si>
    <t>number(8,2)</t>
  </si>
  <si>
    <t>转发成功率</t>
  </si>
  <si>
    <t>TRASSUCCRATE</t>
  </si>
  <si>
    <t>应用发送mms条数</t>
  </si>
  <si>
    <t>MMSSENDAPP</t>
  </si>
  <si>
    <t>TERMINALSEND</t>
  </si>
  <si>
    <t>应用接收条数</t>
  </si>
  <si>
    <t>APPRECV</t>
  </si>
  <si>
    <t>DW_FT_RE_ST_HUAXIA_TESTSPEED_D</t>
  </si>
  <si>
    <t>统计类型
1表示采集网页窗口登录统计
2表示测速功能调用并发数统计
3表示测速功能调用总数统计
4表示测速功能调用成功数</t>
  </si>
  <si>
    <t>STATISTIC_TYPE</t>
  </si>
  <si>
    <t>统计结果</t>
  </si>
  <si>
    <t>STATISTIC_RESULT</t>
  </si>
  <si>
    <t>number(14,2)</t>
  </si>
  <si>
    <t>DW_FT_RE_ST_ICACHE_02_H</t>
  </si>
  <si>
    <t>采集时间</t>
  </si>
  <si>
    <t>CREATEDATE</t>
  </si>
  <si>
    <t>PROVIDER</t>
  </si>
  <si>
    <t>平均cache峰值回吐流量</t>
  </si>
  <si>
    <t>AVGACTFLOWOUT</t>
  </si>
  <si>
    <t>【单位】：Kbps</t>
  </si>
  <si>
    <t>最大cache峰值回吐流量</t>
  </si>
  <si>
    <t>MAXACTFLOWOUT</t>
  </si>
  <si>
    <t>DW_FT_RE_ST_ICACHE_02_D</t>
  </si>
  <si>
    <t>DW_FT_RE_ST_ICACHE_01_H</t>
  </si>
  <si>
    <t>平均入流量</t>
  </si>
  <si>
    <t>AVGFLOWIN</t>
  </si>
  <si>
    <t>平均出流量</t>
  </si>
  <si>
    <t>AVGFLOWOUT</t>
  </si>
  <si>
    <t>最大入流量</t>
  </si>
  <si>
    <t>MAXFLOWIN</t>
  </si>
  <si>
    <t>最大出流量</t>
  </si>
  <si>
    <t>MAXFLOWOUT</t>
  </si>
  <si>
    <t>DW_FT_RE_ST_ICACHE_01_D</t>
  </si>
  <si>
    <t>DW_FT_RE_ST_DNS_FOCUS_DN_H</t>
  </si>
  <si>
    <t>DNSPB01</t>
  </si>
  <si>
    <t>DNSPB02</t>
  </si>
  <si>
    <t>IP地址</t>
  </si>
  <si>
    <t>DNSPB03</t>
  </si>
  <si>
    <t>解析域名</t>
  </si>
  <si>
    <t>DNSPB04</t>
  </si>
  <si>
    <t>域名解析总数</t>
  </si>
  <si>
    <t>DNSPB05</t>
  </si>
  <si>
    <t>域名解析成功数</t>
  </si>
  <si>
    <t>DNSPB06</t>
  </si>
  <si>
    <t>域名解析失败数</t>
  </si>
  <si>
    <t>DNSPB07</t>
  </si>
  <si>
    <t>查询频率（次/秒）</t>
  </si>
  <si>
    <t>DNSPB08</t>
  </si>
  <si>
    <t>解析成功率</t>
  </si>
  <si>
    <t>DNSPB09</t>
  </si>
  <si>
    <t>DNSPB10</t>
  </si>
  <si>
    <t>DW_FT_RE_ST_DNS_FOCUS_DN_D</t>
  </si>
  <si>
    <t>DW_FT_RE_ST_DNS_DEVICE_INFO_H</t>
  </si>
  <si>
    <t>DNSPC01</t>
  </si>
  <si>
    <t>DNSPC03</t>
  </si>
  <si>
    <t>CPU利用率%</t>
  </si>
  <si>
    <t>DNSPC04</t>
  </si>
  <si>
    <t xml:space="preserve">内存利用率% </t>
  </si>
  <si>
    <t>DNSPC05</t>
  </si>
  <si>
    <t>磁盘利用率%</t>
  </si>
  <si>
    <t>DNSPC06</t>
  </si>
  <si>
    <t>DW_FT_RE_ST_DNS_DEVICE_INFO_D</t>
  </si>
  <si>
    <t>DNSPC02</t>
  </si>
  <si>
    <t>DNSPC07</t>
  </si>
  <si>
    <t>DW_FT_RE_ST_DNS_DN_ANAL_RANK_H</t>
  </si>
  <si>
    <t>DNSPD01</t>
  </si>
  <si>
    <t>DNSPD02</t>
  </si>
  <si>
    <t>DNSPD03</t>
  </si>
  <si>
    <t>域名</t>
  </si>
  <si>
    <t>DNSPD04</t>
  </si>
  <si>
    <t>域名解析请求次数</t>
  </si>
  <si>
    <t>DNSPD05</t>
  </si>
  <si>
    <t>总请求次数</t>
  </si>
  <si>
    <t>DNSPD06</t>
  </si>
  <si>
    <t>比例</t>
  </si>
  <si>
    <t>DNSPD07</t>
  </si>
  <si>
    <t>DNSPD08</t>
  </si>
  <si>
    <t>DW_FT_RE_ST_DNS_DN_ANAL_RANK_D</t>
  </si>
  <si>
    <t>DW_FT_RE_ST_DNS_BUSINESS_H</t>
  </si>
  <si>
    <t>DW_FT_RE_ST_DNS_BUSINESS_D</t>
  </si>
  <si>
    <t>DW_FT_RE_ST_DISNEY_GRID_H</t>
  </si>
  <si>
    <t>数据记录编号</t>
  </si>
  <si>
    <t>RECORD_NO</t>
  </si>
  <si>
    <t>客流分区编号</t>
  </si>
  <si>
    <t>PARTITION_NO</t>
  </si>
  <si>
    <t>数据统计开始时间</t>
  </si>
  <si>
    <t>数据统计结束时间</t>
  </si>
  <si>
    <t>数据上传时间</t>
  </si>
  <si>
    <t>DATA_TIME</t>
  </si>
  <si>
    <t>客流存量</t>
  </si>
  <si>
    <t>PF_STOCK</t>
  </si>
  <si>
    <t>客流总流出量</t>
  </si>
  <si>
    <t>PF_OUT</t>
  </si>
  <si>
    <t>客流总流入量</t>
  </si>
  <si>
    <t>PF_IN</t>
  </si>
  <si>
    <t>状态位</t>
  </si>
  <si>
    <t>STATUS</t>
  </si>
  <si>
    <t>DW_FT_RE_NE_SGW_M</t>
  </si>
  <si>
    <t>TIME_ID</t>
  </si>
  <si>
    <t>NUMBER(12)</t>
  </si>
  <si>
    <t>格式YYYYMMDDHHMI,例如201409280000</t>
  </si>
  <si>
    <t>USER_LABEL</t>
  </si>
  <si>
    <t>varchar(64)</t>
  </si>
  <si>
    <t>IMS专用承载建立成功个数(SGW)</t>
  </si>
  <si>
    <t>PI_001</t>
  </si>
  <si>
    <t>NUMBER</t>
  </si>
  <si>
    <t>IMS专用承载建立请求个数(SGW)</t>
  </si>
  <si>
    <t>PI_002</t>
  </si>
  <si>
    <t>IMS语音专用承载建立成功个数(SGW)</t>
  </si>
  <si>
    <t>PI_003</t>
  </si>
  <si>
    <t>IMS语音专用承载建立请求个数(SGW)</t>
  </si>
  <si>
    <t>PI_004</t>
  </si>
  <si>
    <t>IMS专用承载更新成功个数(SGW)</t>
  </si>
  <si>
    <t>PI_005</t>
  </si>
  <si>
    <t>IMS专用承载更新请求个数(SGW)</t>
  </si>
  <si>
    <t>PI_006</t>
  </si>
  <si>
    <t>IMS语音专用承载更新成功个数(SGW)</t>
  </si>
  <si>
    <t>PI_007</t>
  </si>
  <si>
    <t>IMS语音专用承载更新请求个数(SGW)</t>
  </si>
  <si>
    <t>PI_008</t>
  </si>
  <si>
    <t>DW_FT_RE_NE_SGW_H</t>
  </si>
  <si>
    <t>DW_FT_RE_NE_SGW_D</t>
  </si>
  <si>
    <t>DW_FT_RE_NE_SGW_15M</t>
  </si>
  <si>
    <t>DW_FT_RE_NE_SBC_M</t>
  </si>
  <si>
    <t>SBC主叫会话平均建立时长</t>
  </si>
  <si>
    <t>SBC 被叫会话平均建立时长</t>
  </si>
  <si>
    <t>注册成功次数</t>
  </si>
  <si>
    <t>注册请求次数</t>
  </si>
  <si>
    <t>SBC平均在线会话数</t>
  </si>
  <si>
    <t>SBC 接通次数</t>
  </si>
  <si>
    <t>SBC 试呼次数</t>
  </si>
  <si>
    <t>Rx接口上SBC接收AAA响应次数</t>
  </si>
  <si>
    <t>Rx接口上SBC发送AAR请求次数</t>
  </si>
  <si>
    <t>PI_009</t>
  </si>
  <si>
    <t>DW_FT_RE_NE_SBC_H</t>
  </si>
  <si>
    <t>DW_FT_RE_NE_SBC_D</t>
  </si>
  <si>
    <t>DW_FT_RE_NE_SBC_15M</t>
  </si>
  <si>
    <t>DW_FT_RE_NE_PGW_M</t>
  </si>
  <si>
    <t>IMS专用承载建立成功个数(PGW)</t>
  </si>
  <si>
    <t>IMS专用承载建立请求个数(PGW)</t>
  </si>
  <si>
    <t>IMS语音专用承载建立成功个数(PGW)</t>
  </si>
  <si>
    <t>IMS语音专用承载建立请求个数(PGW)</t>
  </si>
  <si>
    <t>IMS专用承载更新成功个数(PGW)</t>
  </si>
  <si>
    <t>IMS专用承载更新请求个数(PGW)</t>
  </si>
  <si>
    <t>IMS语音专用承载更新成功个数(PGW)</t>
  </si>
  <si>
    <t>IMS语音专用承载更新请求个数(PGW)</t>
  </si>
  <si>
    <t>PGW平均语音业务专用承载数</t>
  </si>
  <si>
    <t>PGW平均缺省承载数</t>
  </si>
  <si>
    <t>PI_010</t>
  </si>
  <si>
    <t>PGW平均IMS缺省承载数</t>
  </si>
  <si>
    <t>PI_011</t>
  </si>
  <si>
    <t>DW_FT_RE_NE_PGW_H</t>
  </si>
  <si>
    <t>DW_FT_RE_NE_PGW_D</t>
  </si>
  <si>
    <t>DW_FT_RE_NE_PGW_15M</t>
  </si>
  <si>
    <t>DW_FT_RE_NE_PCRF_M</t>
  </si>
  <si>
    <t>CC发起请求次数</t>
  </si>
  <si>
    <t>CC发起成功次数</t>
  </si>
  <si>
    <t>CC更新请求次数</t>
  </si>
  <si>
    <t>CC更新成功次数</t>
  </si>
  <si>
    <t>RA请求次数</t>
  </si>
  <si>
    <t>RA成功次数</t>
  </si>
  <si>
    <t>CC结束请求次数</t>
  </si>
  <si>
    <t>CC结束成功次数</t>
  </si>
  <si>
    <t>MaxGxMsg</t>
  </si>
  <si>
    <t>PI_012</t>
  </si>
  <si>
    <t>平均Gx会话数</t>
  </si>
  <si>
    <t>PI_013</t>
  </si>
  <si>
    <t>最大会话数</t>
  </si>
  <si>
    <t>PI_014</t>
  </si>
  <si>
    <t>最大Gx会话数</t>
  </si>
  <si>
    <t>PI_015</t>
  </si>
  <si>
    <t>应用会话授权成功次数</t>
  </si>
  <si>
    <t>PI_016</t>
  </si>
  <si>
    <t>应用会话授权尝试次数</t>
  </si>
  <si>
    <t>PI_017</t>
  </si>
  <si>
    <t>应用会话授权更新尝试次数</t>
  </si>
  <si>
    <t>PI_018</t>
  </si>
  <si>
    <t>应用会话授权更新成功次数</t>
  </si>
  <si>
    <t>PI_019</t>
  </si>
  <si>
    <t>应用会话授权终止尝试次数</t>
  </si>
  <si>
    <t>PI_020</t>
  </si>
  <si>
    <t>应用会话授权终止成功次数</t>
  </si>
  <si>
    <t>PI_021</t>
  </si>
  <si>
    <t>应用会话异常终止尝试次数</t>
  </si>
  <si>
    <t>PI_022</t>
  </si>
  <si>
    <t>应用会话异常终止成功次数</t>
  </si>
  <si>
    <t>PI_023</t>
  </si>
  <si>
    <t>CPU利用率</t>
  </si>
  <si>
    <t>PI_024</t>
  </si>
  <si>
    <t>内存利用率</t>
  </si>
  <si>
    <t>PI_025</t>
  </si>
  <si>
    <t>SPR签约用户数</t>
  </si>
  <si>
    <t>PI_026</t>
  </si>
  <si>
    <t>SUB.SubLicense</t>
  </si>
  <si>
    <t>PI_027</t>
  </si>
  <si>
    <t>DW_FT_RE_NE_PCRF_H</t>
  </si>
  <si>
    <t>DW_FT_RE_NE_PCRF_D</t>
  </si>
  <si>
    <t>DW_FT_RE_NE_PCRF_15M</t>
  </si>
  <si>
    <t>DW_FT_RE_NE_MME_M</t>
  </si>
  <si>
    <t>PDN连接完成次数</t>
  </si>
  <si>
    <t>PDN连接请求次数</t>
  </si>
  <si>
    <t>PDN连接拒绝次数_ODB</t>
  </si>
  <si>
    <t>PDN连接拒绝次数_APN缺少或未知</t>
  </si>
  <si>
    <t>PDN连接拒绝次数_未知PDN类型</t>
  </si>
  <si>
    <t>PDN连接拒绝次数_用户鉴权失败</t>
  </si>
  <si>
    <t>PDN连接拒绝次数_请求业务未签约</t>
  </si>
  <si>
    <t>IMS网络PDN连接完成次数</t>
  </si>
  <si>
    <t>IMS网络PDN连接请求次数</t>
  </si>
  <si>
    <t>语音业务专用承载激活成功次数</t>
  </si>
  <si>
    <t>语音业务专用承载激活请求次数</t>
  </si>
  <si>
    <t>SRVCC切出成功次数</t>
  </si>
  <si>
    <t>SRVCC切出请求次数</t>
  </si>
  <si>
    <t>DW_FT_RE_NE_MME_H</t>
  </si>
  <si>
    <t>DW_FT_RE_NE_MME_D</t>
  </si>
  <si>
    <t>DW_FT_RE_NE_MME_15M</t>
  </si>
  <si>
    <t>DW_FT_RE_NE_MGCF_M</t>
  </si>
  <si>
    <t>VoLTE始发CS终结接通次数</t>
  </si>
  <si>
    <t>VoLTE始发CS终结试呼次数</t>
  </si>
  <si>
    <t>CS始发VoLTE终结接通次数</t>
  </si>
  <si>
    <t>CS始发VoLTE终结试呼次数</t>
  </si>
  <si>
    <t>VoLTE始发CS终结呼叫应答话务量</t>
  </si>
  <si>
    <t>CS始发VoBB终结呼叫应答话务量</t>
  </si>
  <si>
    <t>DW_FT_RE_NE_MGCF_H</t>
  </si>
  <si>
    <t>DW_FT_RE_NE_MGCF_D</t>
  </si>
  <si>
    <t>DW_FT_RE_NE_MGCF_15M</t>
  </si>
  <si>
    <t>DW_FT_RE_NE_HSS_M</t>
  </si>
  <si>
    <t>更新位置成功次数</t>
  </si>
  <si>
    <t>更新位置请求次数</t>
  </si>
  <si>
    <t>更新位置失败次数_未知用户</t>
  </si>
  <si>
    <t>更新位置失败次数_不允许漫游</t>
  </si>
  <si>
    <t>更新位置失败次数_无EPS签约</t>
  </si>
  <si>
    <t>更新位置失败次数_RAT不允许</t>
  </si>
  <si>
    <t>鉴权信息查询成功次数</t>
  </si>
  <si>
    <t>鉴权信息查询请求次数</t>
  </si>
  <si>
    <t>鉴权信息查询失败次数_未知用户</t>
  </si>
  <si>
    <t>鉴权信息查询失败次数_无EPS签约</t>
  </si>
  <si>
    <t>SAE-HSS接收的“取消位置登记响应消息CLA”个数</t>
  </si>
  <si>
    <t>取消位置请求次数</t>
  </si>
  <si>
    <t>插入用户数据成功次数</t>
  </si>
  <si>
    <t>插入用户数据请求次数</t>
  </si>
  <si>
    <t>删除用户数据成功次数</t>
  </si>
  <si>
    <t>删除用户数据请求次数</t>
  </si>
  <si>
    <t>清除UE成功次数</t>
  </si>
  <si>
    <t>清除UE请求次数</t>
  </si>
  <si>
    <t>DW_FT_RE_NE_HSS_H</t>
  </si>
  <si>
    <t>DW_FT_RE_NE_HSS_D</t>
  </si>
  <si>
    <t>DW_FT_RE_NE_HSS_15M</t>
  </si>
  <si>
    <t>DW_FT_RE_NE_EMSC_M</t>
  </si>
  <si>
    <t>SRVCC切入请求次数</t>
  </si>
  <si>
    <t>SRVCC切入取消次数</t>
  </si>
  <si>
    <t>SRVCC切入接受次数</t>
  </si>
  <si>
    <t>SRVCC切入完成次数</t>
  </si>
  <si>
    <t>SRVCC切入成功次数</t>
  </si>
  <si>
    <t>SRVCC切入累计时长</t>
  </si>
  <si>
    <t>DW_FT_RE_NE_EMSC_H</t>
  </si>
  <si>
    <t>DW_FT_RE_NE_EMSC_D</t>
  </si>
  <si>
    <t>DW_FT_RE_NE_EMSC_15M</t>
  </si>
  <si>
    <t>DW_FT_RE_NE_DRA_M</t>
  </si>
  <si>
    <t>接收的Cx接口响应消息数</t>
  </si>
  <si>
    <t>始发Cx接口失败响应次数</t>
  </si>
  <si>
    <t>发送的Cx接口请求消息数</t>
  </si>
  <si>
    <t>转发成功Cx接口响应消息数</t>
  </si>
  <si>
    <t>Cx接口路由重选的业务请求消息数</t>
  </si>
  <si>
    <t>发送的Cx接口响应消息数</t>
  </si>
  <si>
    <t>接收的Cx接口请求消息数</t>
  </si>
  <si>
    <t>接收的Zh接口请求消息数</t>
  </si>
  <si>
    <t>接收的Zh接口响应消息数</t>
  </si>
  <si>
    <t>始发Zh接口失败响应次数</t>
  </si>
  <si>
    <t>发送的Zh接口请求消息数</t>
  </si>
  <si>
    <t>发送的Zh接口响应消息数</t>
  </si>
  <si>
    <t>转发成功Zh接口响应消息数</t>
  </si>
  <si>
    <t>Zh接口路由重选的业务请求消息数</t>
  </si>
  <si>
    <t>接收的SLh接口请求消息数</t>
  </si>
  <si>
    <t>接收的SLh接口响应消息数</t>
  </si>
  <si>
    <t>始发SLh接口失败响应次数</t>
  </si>
  <si>
    <t>发送的SLh接口请求消息数</t>
  </si>
  <si>
    <t>发送的SLh接口响应消息数</t>
  </si>
  <si>
    <t>转发成功SLh接口响应消息数</t>
  </si>
  <si>
    <t>SLh接口路由重选的业务请求消息数</t>
  </si>
  <si>
    <t>接收的SLg接口请求消息数</t>
  </si>
  <si>
    <t>接收的SLg接口响应消息数</t>
  </si>
  <si>
    <t>始发SLg接口失败响应次数</t>
  </si>
  <si>
    <t>发送的SLg接口请求消息数</t>
  </si>
  <si>
    <t>发送的SLg接口响应消息数</t>
  </si>
  <si>
    <t>转发成功SLg接口响应消息数</t>
  </si>
  <si>
    <t>SLg接口路由重选的业务请求消息数</t>
  </si>
  <si>
    <t>PI_028</t>
  </si>
  <si>
    <t>接收的Sh接口请求消息数</t>
  </si>
  <si>
    <t>PI_029</t>
  </si>
  <si>
    <t>接收的Sh接口响应消息数</t>
  </si>
  <si>
    <t>PI_030</t>
  </si>
  <si>
    <t>始发Sh接口失败响应次数</t>
  </si>
  <si>
    <t>PI_031</t>
  </si>
  <si>
    <t>发送的Sh接口请求消息数</t>
  </si>
  <si>
    <t>PI_032</t>
  </si>
  <si>
    <t>发送的Sh接口响应消息数</t>
  </si>
  <si>
    <t>PI_033</t>
  </si>
  <si>
    <t>转发成功Sh接口响应消息数</t>
  </si>
  <si>
    <t>PI_034</t>
  </si>
  <si>
    <t>Sh接口路由重选的业务请求消息数</t>
  </si>
  <si>
    <t>PI_035</t>
  </si>
  <si>
    <t>接收的S6a接口请求消息数</t>
  </si>
  <si>
    <t>PI_036</t>
  </si>
  <si>
    <t>接收的S6a接口响应消息数</t>
  </si>
  <si>
    <t>PI_037</t>
  </si>
  <si>
    <t>始发S6a接口失败响应次数</t>
  </si>
  <si>
    <t>PI_038</t>
  </si>
  <si>
    <t>发送的S6a接口请求消息数</t>
  </si>
  <si>
    <t>PI_039</t>
  </si>
  <si>
    <t>发送的S6a接口响应消息数</t>
  </si>
  <si>
    <t>PI_040</t>
  </si>
  <si>
    <t>转发成功S6a接口响应消息数</t>
  </si>
  <si>
    <t>PI_041</t>
  </si>
  <si>
    <t>S6a接口路由重选的业务请求消息数</t>
  </si>
  <si>
    <t>PI_042</t>
  </si>
  <si>
    <t>接收的Rx接口请求消息数</t>
  </si>
  <si>
    <t>PI_043</t>
  </si>
  <si>
    <t>接收的Rx接口响应消息数</t>
  </si>
  <si>
    <t>PI_044</t>
  </si>
  <si>
    <t>始发Rx接口失败响应次数</t>
  </si>
  <si>
    <t>PI_045</t>
  </si>
  <si>
    <t>发送的Rx接口请求消息数</t>
  </si>
  <si>
    <t>PI_046</t>
  </si>
  <si>
    <t>发送的Rx接口响应消息数</t>
  </si>
  <si>
    <t>PI_047</t>
  </si>
  <si>
    <t>转发成功Rx接口响应消息数</t>
  </si>
  <si>
    <t>PI_048</t>
  </si>
  <si>
    <t>Rx接口路由重选的业务请求消息数</t>
  </si>
  <si>
    <t>PI_049</t>
  </si>
  <si>
    <t>接收的Gx接口请求消息数</t>
  </si>
  <si>
    <t>PI_050</t>
  </si>
  <si>
    <t>接收的Gx接口响应消息数</t>
  </si>
  <si>
    <t>PI_051</t>
  </si>
  <si>
    <t>始发Gx接口失败响应次数</t>
  </si>
  <si>
    <t>PI_052</t>
  </si>
  <si>
    <t>发送的Gx接口响应消息数</t>
  </si>
  <si>
    <t>PI_053</t>
  </si>
  <si>
    <t>Gx接口路由重选的业务请求消息数</t>
  </si>
  <si>
    <t>PI_054</t>
  </si>
  <si>
    <t>发送的Gx接口请求消息数</t>
  </si>
  <si>
    <t>PI_055</t>
  </si>
  <si>
    <t>转发成功Gx接口响应消息数</t>
  </si>
  <si>
    <t>PI_056</t>
  </si>
  <si>
    <t>接收的业务请求消息数</t>
  </si>
  <si>
    <t>PI_057</t>
  </si>
  <si>
    <t>接收的业务响应消息数</t>
  </si>
  <si>
    <t>PI_058</t>
  </si>
  <si>
    <t>丢弃的业务请求消息数</t>
  </si>
  <si>
    <t>PI_059</t>
  </si>
  <si>
    <t>丢弃的业务响应消息数</t>
  </si>
  <si>
    <t>PI_060</t>
  </si>
  <si>
    <t>始发业务失败响应次数</t>
  </si>
  <si>
    <t>PI_061</t>
  </si>
  <si>
    <t>发送的业务请求消息数</t>
  </si>
  <si>
    <t>PI_062</t>
  </si>
  <si>
    <t>发送的业务响应消息数</t>
  </si>
  <si>
    <t>PI_063</t>
  </si>
  <si>
    <t>转发成功业务响应消息数</t>
  </si>
  <si>
    <t>PI_064</t>
  </si>
  <si>
    <t>路由重选的业务请求消息数</t>
  </si>
  <si>
    <t>PI_065</t>
  </si>
  <si>
    <t>接收的增量同步新增请求消息数</t>
  </si>
  <si>
    <t>PI_066</t>
  </si>
  <si>
    <t>发送的成功的增量同步新增响应消息数</t>
  </si>
  <si>
    <t>PI_067</t>
  </si>
  <si>
    <t>发送的失败的增量同步新增响应消息数</t>
  </si>
  <si>
    <t>PI_068</t>
  </si>
  <si>
    <t>发送的增量同步新增请求消息数</t>
  </si>
  <si>
    <t>PI_069</t>
  </si>
  <si>
    <t>接收的成功的增量同步新增响应消息数</t>
  </si>
  <si>
    <t>PI_070</t>
  </si>
  <si>
    <t>接收的失败的增量同步新增响应消息数</t>
  </si>
  <si>
    <t>PI_071</t>
  </si>
  <si>
    <t>接收的增量同步更新请求消息数</t>
  </si>
  <si>
    <t>PI_072</t>
  </si>
  <si>
    <t>发送的成功的增量同步更新响应消息数</t>
  </si>
  <si>
    <t>PI_073</t>
  </si>
  <si>
    <t>发送的失败的增量同步更新响应消息数</t>
  </si>
  <si>
    <t>PI_074</t>
  </si>
  <si>
    <t>发送的增量同步更新请求消息数</t>
  </si>
  <si>
    <t>PI_075</t>
  </si>
  <si>
    <t xml:space="preserve">接收的成功的增量同步更新响应消息数  </t>
  </si>
  <si>
    <t>PI_076</t>
  </si>
  <si>
    <t>接收的失败的增量同步更新响应消息数</t>
  </si>
  <si>
    <t>PI_077</t>
  </si>
  <si>
    <t>接收的增量同步删除请求消息数</t>
  </si>
  <si>
    <t>PI_078</t>
  </si>
  <si>
    <t>发送的成功的增量同步删除响应消息数</t>
  </si>
  <si>
    <t>PI_079</t>
  </si>
  <si>
    <t>发送的失败的增量同步删除响应消息数</t>
  </si>
  <si>
    <t>PI_080</t>
  </si>
  <si>
    <t>发送的增量同步删除请求消息数</t>
  </si>
  <si>
    <t>PI_081</t>
  </si>
  <si>
    <t>接收的成功的增量同步删除响应消息数</t>
  </si>
  <si>
    <t>PI_082</t>
  </si>
  <si>
    <t>接收的失败的增量同步删除响应消息数</t>
  </si>
  <si>
    <t>PI_083</t>
  </si>
  <si>
    <t>接收的查询请求消息数</t>
  </si>
  <si>
    <t>PI_084</t>
  </si>
  <si>
    <t>发送的成功的查询响应消息数</t>
  </si>
  <si>
    <t>PI_085</t>
  </si>
  <si>
    <t>发送的失败的查询响应消息数</t>
  </si>
  <si>
    <t>PI_086</t>
  </si>
  <si>
    <t>发送的查询请求消息数</t>
  </si>
  <si>
    <t>PI_087</t>
  </si>
  <si>
    <t>接收的成功的查询响应消息数</t>
  </si>
  <si>
    <t>PI_088</t>
  </si>
  <si>
    <t>接收的失败的查询响应消息数</t>
  </si>
  <si>
    <t>PI_089</t>
  </si>
  <si>
    <t>接收的UDR消息数</t>
  </si>
  <si>
    <t>PI_090</t>
  </si>
  <si>
    <t>接收的UDA消息数</t>
  </si>
  <si>
    <t>PI_091</t>
  </si>
  <si>
    <t>发送的UDR消息数</t>
  </si>
  <si>
    <t>PI_092</t>
  </si>
  <si>
    <t>发送的UDA消息数</t>
  </si>
  <si>
    <t>PI_093</t>
  </si>
  <si>
    <t>转发成功UDA响应消息数</t>
  </si>
  <si>
    <t>PI_094</t>
  </si>
  <si>
    <t>始发UDA失败响应次数</t>
  </si>
  <si>
    <t>PI_095</t>
  </si>
  <si>
    <t>接收的AIR消息数</t>
  </si>
  <si>
    <t>PI_096</t>
  </si>
  <si>
    <t>接收的AIA消息数</t>
  </si>
  <si>
    <t>PI_097</t>
  </si>
  <si>
    <t>发送的AIR消息数</t>
  </si>
  <si>
    <t>PI_098</t>
  </si>
  <si>
    <t>发送的AIA消息数</t>
  </si>
  <si>
    <t>PI_099</t>
  </si>
  <si>
    <t>转发成功AIA响应消息数</t>
  </si>
  <si>
    <t>PI_100</t>
  </si>
  <si>
    <t>始发AIA失败响应次数</t>
  </si>
  <si>
    <t>PI_101</t>
  </si>
  <si>
    <t>接收的ULR消息数</t>
  </si>
  <si>
    <t>PI_102</t>
  </si>
  <si>
    <t>接收的ULA消息数</t>
  </si>
  <si>
    <t>PI_103</t>
  </si>
  <si>
    <t>发送的ULR消息数</t>
  </si>
  <si>
    <t>PI_104</t>
  </si>
  <si>
    <t>发送的ULA消息数</t>
  </si>
  <si>
    <t>PI_105</t>
  </si>
  <si>
    <t>转发成功ULA响应消息数</t>
  </si>
  <si>
    <t>PI_106</t>
  </si>
  <si>
    <t>始发ULA失败响应次数</t>
  </si>
  <si>
    <t>PI_107</t>
  </si>
  <si>
    <t>接收的IDR消息数</t>
  </si>
  <si>
    <t>PI_108</t>
  </si>
  <si>
    <t>接收的IDA消息数</t>
  </si>
  <si>
    <t>PI_109</t>
  </si>
  <si>
    <t>发送的IDR消息数</t>
  </si>
  <si>
    <t>PI_110</t>
  </si>
  <si>
    <t>发送的IDA消息数</t>
  </si>
  <si>
    <t>PI_111</t>
  </si>
  <si>
    <t>转发成功IDA响应消息数</t>
  </si>
  <si>
    <t>PI_112</t>
  </si>
  <si>
    <t>始发IDA失败响应次数</t>
  </si>
  <si>
    <t>PI_113</t>
  </si>
  <si>
    <t>接收的AAR消息数</t>
  </si>
  <si>
    <t>PI_114</t>
  </si>
  <si>
    <t>接收的AAA消息数</t>
  </si>
  <si>
    <t>PI_115</t>
  </si>
  <si>
    <t>发送的AAR消息数</t>
  </si>
  <si>
    <t>PI_116</t>
  </si>
  <si>
    <t>发送的AAA消息数</t>
  </si>
  <si>
    <t>PI_117</t>
  </si>
  <si>
    <t>转发成功AAA响应消息数</t>
  </si>
  <si>
    <t>PI_118</t>
  </si>
  <si>
    <t>始发AAA失败响应次数</t>
  </si>
  <si>
    <t>PI_119</t>
  </si>
  <si>
    <t>接收的CCR消息数</t>
  </si>
  <si>
    <t>PI_120</t>
  </si>
  <si>
    <t>接收的CCA消息数</t>
  </si>
  <si>
    <t>PI_121</t>
  </si>
  <si>
    <t>发送的CCR消息数</t>
  </si>
  <si>
    <t>PI_122</t>
  </si>
  <si>
    <t>发送的CCA消息数</t>
  </si>
  <si>
    <t>PI_123</t>
  </si>
  <si>
    <t>转发成功CCA响应消息数</t>
  </si>
  <si>
    <t>PI_124</t>
  </si>
  <si>
    <t>始发CCA失败响应次数</t>
  </si>
  <si>
    <t>PI_125</t>
  </si>
  <si>
    <t>接收的UAR消息数</t>
  </si>
  <si>
    <t>PI_126</t>
  </si>
  <si>
    <t>接收的UAA消息数</t>
  </si>
  <si>
    <t>PI_127</t>
  </si>
  <si>
    <t>发送的UAR消息数</t>
  </si>
  <si>
    <t>PI_128</t>
  </si>
  <si>
    <t>发送的UAA消息数</t>
  </si>
  <si>
    <t>PI_129</t>
  </si>
  <si>
    <t>转发成功UAA响应消息数</t>
  </si>
  <si>
    <t>PI_130</t>
  </si>
  <si>
    <t>始发UAA失败响应次数</t>
  </si>
  <si>
    <t>PI_131</t>
  </si>
  <si>
    <t>接收的MAR消息数</t>
  </si>
  <si>
    <t>PI_132</t>
  </si>
  <si>
    <t>接收的MAA消息数</t>
  </si>
  <si>
    <t>PI_133</t>
  </si>
  <si>
    <t>发送的MAR消息数</t>
  </si>
  <si>
    <t>PI_134</t>
  </si>
  <si>
    <t>发送的MAA消息数</t>
  </si>
  <si>
    <t>PI_135</t>
  </si>
  <si>
    <t>转发成功MAA响应消息数</t>
  </si>
  <si>
    <t>PI_136</t>
  </si>
  <si>
    <t>始发MAA失败响应次数</t>
  </si>
  <si>
    <t>PI_137</t>
  </si>
  <si>
    <t xml:space="preserve">网元名称 </t>
  </si>
  <si>
    <t>PI_138</t>
  </si>
  <si>
    <t>PI_139</t>
  </si>
  <si>
    <t>LocationName</t>
  </si>
  <si>
    <t>PI_140</t>
  </si>
  <si>
    <t>软件版本</t>
  </si>
  <si>
    <t>PI_141</t>
  </si>
  <si>
    <t>硬件平台</t>
  </si>
  <si>
    <t>PI_142</t>
  </si>
  <si>
    <t>补丁信息</t>
  </si>
  <si>
    <t>PI_143</t>
  </si>
  <si>
    <t>DiameterIdentity</t>
  </si>
  <si>
    <t>PI_144</t>
  </si>
  <si>
    <t>DraCapacity</t>
  </si>
  <si>
    <t>PI_145</t>
  </si>
  <si>
    <t>SctpAssocLocalAddr</t>
  </si>
  <si>
    <t>PI_146</t>
  </si>
  <si>
    <t>会话绑定用户总数</t>
  </si>
  <si>
    <t>PI_147</t>
  </si>
  <si>
    <t>VoLTE用户数</t>
  </si>
  <si>
    <t>PI_148</t>
  </si>
  <si>
    <t>会话绑定的数据业务用户数</t>
  </si>
  <si>
    <t>PI_149</t>
  </si>
  <si>
    <t>DRA系统平均负荷</t>
  </si>
  <si>
    <t>PI_150</t>
  </si>
  <si>
    <t>DW_FT_RE_NE_DRA_H</t>
  </si>
  <si>
    <t>DW_FT_RE_NE_DRA_D</t>
  </si>
  <si>
    <t>DW_FT_RE_NE_DRA_15M</t>
  </si>
  <si>
    <t>DW_FT_RE_NE_CSCF_M</t>
  </si>
  <si>
    <t>S-CSCF 占用话务量</t>
  </si>
  <si>
    <t>S-CSCF 语音会话应答话务量</t>
  </si>
  <si>
    <t>S-CSCF 视频呼叫应答话务量</t>
  </si>
  <si>
    <t>S-CSCF LTE接入注册用户数</t>
  </si>
  <si>
    <t>S-CSCF LTE接入主叫接通次数</t>
  </si>
  <si>
    <t>S-CSCF LTE接入被叫接通次数</t>
  </si>
  <si>
    <t>S-CSCF LTE接入主叫试呼次数</t>
  </si>
  <si>
    <t>S-CSCF LTE接入被叫试呼次数</t>
  </si>
  <si>
    <t>S-CSCF LTE接入初始注册请求次数</t>
  </si>
  <si>
    <t>S-CSCF LTE接入初始注册成功次数</t>
  </si>
  <si>
    <t>S-CSCF LTE接入重注册请求次数</t>
  </si>
  <si>
    <t>S-CSCF LTE接入重注册成功次数</t>
  </si>
  <si>
    <t>DW_FT_RE_NE_CSCF_H</t>
  </si>
  <si>
    <t>DW_FT_RE_NE_CSCF_D</t>
  </si>
  <si>
    <t>DW_FT_RE_NE_CSCF_15M</t>
  </si>
  <si>
    <t>DW_FT_RE_NE_AS_M</t>
  </si>
  <si>
    <t>收到域选择成功UDA次数</t>
  </si>
  <si>
    <t>发起域选择次数</t>
  </si>
  <si>
    <t>域选择到IMS次数</t>
  </si>
  <si>
    <t>域选择到CS次数</t>
  </si>
  <si>
    <t>域选到IMS接通次数</t>
  </si>
  <si>
    <t>域选到IMS试呼次数</t>
  </si>
  <si>
    <t>域选到CS接通次数</t>
  </si>
  <si>
    <t>域选到CS试呼次数</t>
  </si>
  <si>
    <t>eSRVCC切换成功次数</t>
  </si>
  <si>
    <t>eSRVCC切换次数</t>
  </si>
  <si>
    <t>平均在线会话数</t>
  </si>
  <si>
    <t>DW_FT_RE_NE_AS_H</t>
  </si>
  <si>
    <t>DW_FT_RE_NE_AS_D</t>
  </si>
  <si>
    <t>DW_FT_RE_NE_AS_15M</t>
  </si>
  <si>
    <t>DW_FT_CU_SN_WM_CELL_H</t>
  </si>
  <si>
    <t>VARCHAR2(32)</t>
  </si>
  <si>
    <t>场景分类标识</t>
  </si>
  <si>
    <t>SCENE_TYPE_ID</t>
  </si>
  <si>
    <t>场景分类名称</t>
  </si>
  <si>
    <t>SCENE_TYPE_NAME</t>
  </si>
  <si>
    <t>VARCHAR2(64)</t>
  </si>
  <si>
    <t>微区域标识</t>
  </si>
  <si>
    <t>MIZONE_ID</t>
  </si>
  <si>
    <t>微区域名称</t>
  </si>
  <si>
    <t>MIZONE_NAME</t>
  </si>
  <si>
    <t>线路标识</t>
  </si>
  <si>
    <t>LINE_ID</t>
  </si>
  <si>
    <t>线路名称</t>
  </si>
  <si>
    <t>LINE_NAME</t>
  </si>
  <si>
    <t>CELL_ID</t>
  </si>
  <si>
    <t>VARCHAR2(512)</t>
  </si>
  <si>
    <t>LAC</t>
  </si>
  <si>
    <t>空口流量</t>
  </si>
  <si>
    <t>EQUTP_FLOW</t>
  </si>
  <si>
    <t>话务量</t>
  </si>
  <si>
    <t>TEL_TRAFFIC</t>
  </si>
  <si>
    <t>RRUPUSCHPRBTOTMEANUL</t>
  </si>
  <si>
    <t>RRUPDSCHPRBTOTMEANDL</t>
  </si>
  <si>
    <t>RRUPUSCHPRBMEANTOT</t>
  </si>
  <si>
    <t>RRUPDSCHPRBMEANTOT</t>
  </si>
  <si>
    <t>小区退服时长</t>
  </si>
  <si>
    <t>CELL_OUT_TIME</t>
  </si>
  <si>
    <t>统计时长</t>
  </si>
  <si>
    <t>CELL_TOTAL_TIME</t>
  </si>
  <si>
    <t>4G室分RRU退服时长总和</t>
  </si>
  <si>
    <t>RRR_TF_DURATION</t>
  </si>
  <si>
    <t>4G室分RRU数量</t>
  </si>
  <si>
    <t>TOTAL_RRU_NUM</t>
  </si>
  <si>
    <t>Inter-RAT Redirection次数</t>
  </si>
  <si>
    <t>LTE_CHURN_RATE_FZ</t>
  </si>
  <si>
    <t>事件总数（附着、去附着、TAU、主叫、被叫、S1切入、X2切入）</t>
  </si>
  <si>
    <t>LTE_CHURN_RATE_FM</t>
  </si>
  <si>
    <t>非高铁用户的HTTP下载时长</t>
  </si>
  <si>
    <t>NOT_GT_HTTP_DL_ONLINE_TIME</t>
  </si>
  <si>
    <t>所有用户的HTTP下载时长</t>
  </si>
  <si>
    <t>ALL_HTTP_DL_ONLINE_TIME</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</si>
</sst>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3">
    <font>
      <sz val="11"/>
      <color theme="1"/>
      <name val="宋体"/>
      <charset val="134"/>
      <scheme val="minor"/>
    </font>
    <font>
      <u/>
      <sz val="11"/>
      <color rgb="FF800080"/>
      <name val="宋体"/>
      <charset val="0"/>
      <scheme val="minor"/>
    </font>
    <font>
      <sz val="10"/>
      <color theme="1"/>
      <name val="宋体"/>
      <charset val="134"/>
      <scheme val="minor"/>
    </font>
    <font>
      <b/>
      <sz val="11"/>
      <color theme="1"/>
      <name val="宋体"/>
      <charset val="134"/>
      <scheme val="minor"/>
    </font>
    <font>
      <u/>
      <sz val="11"/>
      <color rgb="FF0000FF"/>
      <name val="宋体"/>
      <charset val="0"/>
      <scheme val="minor"/>
    </font>
    <font>
      <u/>
      <sz val="11"/>
      <color theme="10"/>
      <name val="宋体"/>
      <charset val="134"/>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theme="0"/>
      <name val="宋体"/>
      <charset val="0"/>
      <scheme val="minor"/>
    </font>
    <font>
      <sz val="11"/>
      <color rgb="FF3F3F76"/>
      <name val="宋体"/>
      <charset val="0"/>
      <scheme val="minor"/>
    </font>
    <font>
      <sz val="11"/>
      <color rgb="FF9C6500"/>
      <name val="宋体"/>
      <charset val="0"/>
      <scheme val="minor"/>
    </font>
    <font>
      <b/>
      <sz val="11"/>
      <color theme="1"/>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3"/>
      <color theme="3"/>
      <name val="宋体"/>
      <charset val="134"/>
      <scheme val="minor"/>
    </font>
  </fonts>
  <fills count="35">
    <fill>
      <patternFill patternType="none"/>
    </fill>
    <fill>
      <patternFill patternType="gray125"/>
    </fill>
    <fill>
      <patternFill patternType="solid">
        <fgColor indexed="15"/>
        <bgColor indexed="64"/>
      </patternFill>
    </fill>
    <fill>
      <patternFill patternType="solid">
        <fgColor indexed="11"/>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5"/>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5" borderId="0" applyNumberFormat="0" applyBorder="0" applyAlignment="0" applyProtection="0">
      <alignment vertical="center"/>
    </xf>
    <xf numFmtId="0" fontId="10" fillId="16"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9" fillId="18"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11" borderId="3" applyNumberFormat="0" applyFont="0" applyAlignment="0" applyProtection="0">
      <alignment vertical="center"/>
    </xf>
    <xf numFmtId="0" fontId="9" fillId="20" borderId="0" applyNumberFormat="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9" applyNumberFormat="0" applyFill="0" applyAlignment="0" applyProtection="0">
      <alignment vertical="center"/>
    </xf>
    <xf numFmtId="0" fontId="22" fillId="0" borderId="9" applyNumberFormat="0" applyFill="0" applyAlignment="0" applyProtection="0">
      <alignment vertical="center"/>
    </xf>
    <xf numFmtId="0" fontId="9" fillId="9" borderId="0" applyNumberFormat="0" applyBorder="0" applyAlignment="0" applyProtection="0">
      <alignment vertical="center"/>
    </xf>
    <xf numFmtId="0" fontId="13" fillId="0" borderId="10" applyNumberFormat="0" applyFill="0" applyAlignment="0" applyProtection="0">
      <alignment vertical="center"/>
    </xf>
    <xf numFmtId="0" fontId="9" fillId="25" borderId="0" applyNumberFormat="0" applyBorder="0" applyAlignment="0" applyProtection="0">
      <alignment vertical="center"/>
    </xf>
    <xf numFmtId="0" fontId="14" fillId="23" borderId="6" applyNumberFormat="0" applyAlignment="0" applyProtection="0">
      <alignment vertical="center"/>
    </xf>
    <xf numFmtId="0" fontId="16" fillId="23" borderId="4" applyNumberFormat="0" applyAlignment="0" applyProtection="0">
      <alignment vertical="center"/>
    </xf>
    <xf numFmtId="0" fontId="18" fillId="24" borderId="7" applyNumberFormat="0" applyAlignment="0" applyProtection="0">
      <alignment vertical="center"/>
    </xf>
    <xf numFmtId="0" fontId="6" fillId="26" borderId="0" applyNumberFormat="0" applyBorder="0" applyAlignment="0" applyProtection="0">
      <alignment vertical="center"/>
    </xf>
    <xf numFmtId="0" fontId="9" fillId="21" borderId="0" applyNumberFormat="0" applyBorder="0" applyAlignment="0" applyProtection="0">
      <alignment vertical="center"/>
    </xf>
    <xf numFmtId="0" fontId="20" fillId="0" borderId="8" applyNumberFormat="0" applyFill="0" applyAlignment="0" applyProtection="0">
      <alignment vertical="center"/>
    </xf>
    <xf numFmtId="0" fontId="12" fillId="0" borderId="5" applyNumberFormat="0" applyFill="0" applyAlignment="0" applyProtection="0">
      <alignment vertical="center"/>
    </xf>
    <xf numFmtId="0" fontId="8" fillId="8" borderId="0" applyNumberFormat="0" applyBorder="0" applyAlignment="0" applyProtection="0">
      <alignment vertical="center"/>
    </xf>
    <xf numFmtId="0" fontId="11" fillId="19" borderId="0" applyNumberFormat="0" applyBorder="0" applyAlignment="0" applyProtection="0">
      <alignment vertical="center"/>
    </xf>
    <xf numFmtId="0" fontId="6" fillId="14" borderId="0" applyNumberFormat="0" applyBorder="0" applyAlignment="0" applyProtection="0">
      <alignment vertical="center"/>
    </xf>
    <xf numFmtId="0" fontId="9" fillId="22"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6" fillId="7" borderId="0" applyNumberFormat="0" applyBorder="0" applyAlignment="0" applyProtection="0">
      <alignment vertical="center"/>
    </xf>
    <xf numFmtId="0" fontId="6" fillId="5" borderId="0" applyNumberFormat="0" applyBorder="0" applyAlignment="0" applyProtection="0">
      <alignment vertical="center"/>
    </xf>
    <xf numFmtId="0" fontId="9" fillId="28" borderId="0" applyNumberFormat="0" applyBorder="0" applyAlignment="0" applyProtection="0">
      <alignment vertical="center"/>
    </xf>
    <xf numFmtId="0" fontId="9"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9" fillId="27" borderId="0" applyNumberFormat="0" applyBorder="0" applyAlignment="0" applyProtection="0">
      <alignment vertical="center"/>
    </xf>
    <xf numFmtId="0" fontId="6" fillId="12" borderId="0" applyNumberFormat="0" applyBorder="0" applyAlignment="0" applyProtection="0">
      <alignment vertical="center"/>
    </xf>
    <xf numFmtId="0" fontId="9" fillId="17" borderId="0" applyNumberFormat="0" applyBorder="0" applyAlignment="0" applyProtection="0">
      <alignment vertical="center"/>
    </xf>
    <xf numFmtId="0" fontId="9" fillId="32"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cellStyleXfs>
  <cellXfs count="33">
    <xf numFmtId="0" fontId="0" fillId="0" borderId="0" xfId="0">
      <alignment vertical="center"/>
    </xf>
    <xf numFmtId="0" fontId="0" fillId="2" borderId="1" xfId="0" applyFill="1" applyBorder="1" applyAlignment="1">
      <alignment horizontal="center" vertical="center"/>
    </xf>
    <xf numFmtId="0" fontId="0" fillId="0" borderId="2" xfId="0" applyBorder="1">
      <alignment vertical="center"/>
    </xf>
    <xf numFmtId="0" fontId="0" fillId="0" borderId="1" xfId="0" applyBorder="1">
      <alignment vertical="center"/>
    </xf>
    <xf numFmtId="0" fontId="0" fillId="0" borderId="2" xfId="0" applyBorder="1" applyAlignment="1">
      <alignment vertical="center" wrapText="1"/>
    </xf>
    <xf numFmtId="0" fontId="0" fillId="0" borderId="1" xfId="0" applyBorder="1" applyAlignment="1">
      <alignment vertical="center" wrapText="1"/>
    </xf>
    <xf numFmtId="0" fontId="0" fillId="0" borderId="0" xfId="0" applyFont="1" applyFill="1" applyBorder="1" applyAlignment="1">
      <alignment vertical="center"/>
    </xf>
    <xf numFmtId="0" fontId="0" fillId="2" borderId="1" xfId="0" applyFont="1" applyFill="1" applyBorder="1" applyAlignment="1">
      <alignment horizontal="center" vertical="center"/>
    </xf>
    <xf numFmtId="0" fontId="0" fillId="0" borderId="2" xfId="0" applyFont="1" applyFill="1" applyBorder="1" applyAlignment="1">
      <alignment vertical="center"/>
    </xf>
    <xf numFmtId="0" fontId="0" fillId="0" borderId="2" xfId="0" applyFont="1" applyFill="1" applyBorder="1" applyAlignment="1">
      <alignment vertical="center" wrapText="1"/>
    </xf>
    <xf numFmtId="0" fontId="0" fillId="0" borderId="1" xfId="0" applyFont="1" applyFill="1" applyBorder="1" applyAlignment="1">
      <alignment vertical="center"/>
    </xf>
    <xf numFmtId="0" fontId="0" fillId="0" borderId="0" xfId="0" applyFill="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 xfId="0" applyFill="1" applyBorder="1" applyAlignment="1">
      <alignment vertical="center" wrapText="1"/>
    </xf>
    <xf numFmtId="0" fontId="0" fillId="0" borderId="1" xfId="0" applyBorder="1" applyAlignment="1">
      <alignment horizontal="left" vertical="center"/>
    </xf>
    <xf numFmtId="0" fontId="1" fillId="0" borderId="1" xfId="10" applyFont="1" applyBorder="1" applyAlignment="1">
      <alignment horizontal="left" vertical="center"/>
    </xf>
    <xf numFmtId="0" fontId="0" fillId="0" borderId="1" xfId="0" applyFill="1" applyBorder="1" applyAlignment="1">
      <alignment horizontal="left" vertical="center"/>
    </xf>
    <xf numFmtId="0" fontId="0" fillId="0" borderId="0" xfId="0" applyFont="1" applyFill="1" applyAlignment="1">
      <alignment vertical="center"/>
    </xf>
    <xf numFmtId="0" fontId="2" fillId="0" borderId="1" xfId="0" applyFont="1" applyFill="1" applyBorder="1" applyAlignment="1">
      <alignment vertical="center" wrapText="1"/>
    </xf>
    <xf numFmtId="0" fontId="0" fillId="0" borderId="1" xfId="0" applyFont="1" applyFill="1" applyBorder="1" applyAlignment="1">
      <alignment vertical="center" wrapText="1"/>
    </xf>
    <xf numFmtId="0" fontId="0" fillId="0" borderId="1" xfId="0" applyFont="1" applyFill="1" applyBorder="1" applyAlignment="1">
      <alignment horizontal="left" vertical="center"/>
    </xf>
    <xf numFmtId="0" fontId="3" fillId="3" borderId="1" xfId="0" applyFont="1" applyFill="1"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left" vertical="center" wrapText="1"/>
    </xf>
    <xf numFmtId="0" fontId="1" fillId="0" borderId="1" xfId="10" applyFont="1" applyFill="1" applyBorder="1" applyAlignment="1">
      <alignment horizontal="left" vertical="center"/>
    </xf>
    <xf numFmtId="0" fontId="0" fillId="0" borderId="1" xfId="0" applyFont="1" applyFill="1" applyBorder="1" applyAlignment="1">
      <alignment horizontal="left" vertical="center" wrapText="1"/>
    </xf>
    <xf numFmtId="0" fontId="1" fillId="0" borderId="1" xfId="10" applyFont="1" applyBorder="1">
      <alignment vertical="center"/>
    </xf>
    <xf numFmtId="0" fontId="4" fillId="0" borderId="1" xfId="10" applyFill="1" applyBorder="1" applyAlignment="1">
      <alignment horizontal="left" vertical="center"/>
    </xf>
    <xf numFmtId="0" fontId="4" fillId="0" borderId="1" xfId="10" applyBorder="1" applyAlignment="1">
      <alignment horizontal="left" vertical="center"/>
    </xf>
    <xf numFmtId="0" fontId="1" fillId="0" borderId="1" xfId="10" applyFont="1" applyFill="1" applyBorder="1" applyAlignment="1">
      <alignment vertical="center"/>
    </xf>
    <xf numFmtId="0" fontId="5" fillId="0" borderId="1" xfId="10" applyFont="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7" Type="http://schemas.openxmlformats.org/officeDocument/2006/relationships/sharedStrings" Target="sharedStrings.xml"/><Relationship Id="rId166" Type="http://schemas.openxmlformats.org/officeDocument/2006/relationships/styles" Target="styles.xml"/><Relationship Id="rId165" Type="http://schemas.openxmlformats.org/officeDocument/2006/relationships/theme" Target="theme/theme1.xml"/><Relationship Id="rId164" Type="http://schemas.openxmlformats.org/officeDocument/2006/relationships/worksheet" Target="worksheets/sheet164.xml"/><Relationship Id="rId163" Type="http://schemas.openxmlformats.org/officeDocument/2006/relationships/worksheet" Target="worksheets/sheet163.xml"/><Relationship Id="rId162" Type="http://schemas.openxmlformats.org/officeDocument/2006/relationships/worksheet" Target="worksheets/sheet162.xml"/><Relationship Id="rId161" Type="http://schemas.openxmlformats.org/officeDocument/2006/relationships/worksheet" Target="worksheets/sheet161.xml"/><Relationship Id="rId160" Type="http://schemas.openxmlformats.org/officeDocument/2006/relationships/worksheet" Target="worksheets/sheet160.xml"/><Relationship Id="rId16" Type="http://schemas.openxmlformats.org/officeDocument/2006/relationships/worksheet" Target="worksheets/sheet16.xml"/><Relationship Id="rId159" Type="http://schemas.openxmlformats.org/officeDocument/2006/relationships/worksheet" Target="worksheets/sheet159.xml"/><Relationship Id="rId158" Type="http://schemas.openxmlformats.org/officeDocument/2006/relationships/worksheet" Target="worksheets/sheet158.xml"/><Relationship Id="rId157" Type="http://schemas.openxmlformats.org/officeDocument/2006/relationships/worksheet" Target="worksheets/sheet157.xml"/><Relationship Id="rId156" Type="http://schemas.openxmlformats.org/officeDocument/2006/relationships/worksheet" Target="worksheets/sheet156.xml"/><Relationship Id="rId155" Type="http://schemas.openxmlformats.org/officeDocument/2006/relationships/worksheet" Target="worksheets/sheet155.xml"/><Relationship Id="rId154" Type="http://schemas.openxmlformats.org/officeDocument/2006/relationships/worksheet" Target="worksheets/sheet154.xml"/><Relationship Id="rId153" Type="http://schemas.openxmlformats.org/officeDocument/2006/relationships/worksheet" Target="worksheets/sheet153.xml"/><Relationship Id="rId152" Type="http://schemas.openxmlformats.org/officeDocument/2006/relationships/worksheet" Target="worksheets/sheet152.xml"/><Relationship Id="rId151" Type="http://schemas.openxmlformats.org/officeDocument/2006/relationships/worksheet" Target="worksheets/sheet151.xml"/><Relationship Id="rId150" Type="http://schemas.openxmlformats.org/officeDocument/2006/relationships/worksheet" Target="worksheets/sheet150.xml"/><Relationship Id="rId15" Type="http://schemas.openxmlformats.org/officeDocument/2006/relationships/worksheet" Target="worksheets/sheet15.xml"/><Relationship Id="rId149" Type="http://schemas.openxmlformats.org/officeDocument/2006/relationships/worksheet" Target="worksheets/sheet149.xml"/><Relationship Id="rId148" Type="http://schemas.openxmlformats.org/officeDocument/2006/relationships/worksheet" Target="worksheets/sheet148.xml"/><Relationship Id="rId147" Type="http://schemas.openxmlformats.org/officeDocument/2006/relationships/worksheet" Target="worksheets/sheet147.xml"/><Relationship Id="rId146" Type="http://schemas.openxmlformats.org/officeDocument/2006/relationships/worksheet" Target="worksheets/sheet146.xml"/><Relationship Id="rId145" Type="http://schemas.openxmlformats.org/officeDocument/2006/relationships/worksheet" Target="worksheets/sheet145.xml"/><Relationship Id="rId144" Type="http://schemas.openxmlformats.org/officeDocument/2006/relationships/worksheet" Target="worksheets/sheet144.xml"/><Relationship Id="rId143" Type="http://schemas.openxmlformats.org/officeDocument/2006/relationships/worksheet" Target="worksheets/sheet143.xml"/><Relationship Id="rId142" Type="http://schemas.openxmlformats.org/officeDocument/2006/relationships/worksheet" Target="worksheets/sheet142.xml"/><Relationship Id="rId141" Type="http://schemas.openxmlformats.org/officeDocument/2006/relationships/worksheet" Target="worksheets/sheet141.xml"/><Relationship Id="rId140" Type="http://schemas.openxmlformats.org/officeDocument/2006/relationships/worksheet" Target="worksheets/sheet140.xml"/><Relationship Id="rId14" Type="http://schemas.openxmlformats.org/officeDocument/2006/relationships/worksheet" Target="worksheets/sheet14.xml"/><Relationship Id="rId139" Type="http://schemas.openxmlformats.org/officeDocument/2006/relationships/worksheet" Target="worksheets/sheet139.xml"/><Relationship Id="rId138" Type="http://schemas.openxmlformats.org/officeDocument/2006/relationships/worksheet" Target="worksheets/sheet138.xml"/><Relationship Id="rId137" Type="http://schemas.openxmlformats.org/officeDocument/2006/relationships/worksheet" Target="worksheets/sheet137.xml"/><Relationship Id="rId136" Type="http://schemas.openxmlformats.org/officeDocument/2006/relationships/worksheet" Target="worksheets/sheet136.xml"/><Relationship Id="rId135" Type="http://schemas.openxmlformats.org/officeDocument/2006/relationships/worksheet" Target="worksheets/sheet135.xml"/><Relationship Id="rId134" Type="http://schemas.openxmlformats.org/officeDocument/2006/relationships/worksheet" Target="worksheets/sheet134.xml"/><Relationship Id="rId133" Type="http://schemas.openxmlformats.org/officeDocument/2006/relationships/worksheet" Target="worksheets/sheet133.xml"/><Relationship Id="rId132" Type="http://schemas.openxmlformats.org/officeDocument/2006/relationships/worksheet" Target="worksheets/sheet132.xml"/><Relationship Id="rId131" Type="http://schemas.openxmlformats.org/officeDocument/2006/relationships/worksheet" Target="worksheets/sheet131.xml"/><Relationship Id="rId130" Type="http://schemas.openxmlformats.org/officeDocument/2006/relationships/worksheet" Target="worksheets/sheet130.xml"/><Relationship Id="rId13" Type="http://schemas.openxmlformats.org/officeDocument/2006/relationships/worksheet" Target="worksheets/sheet13.xml"/><Relationship Id="rId129" Type="http://schemas.openxmlformats.org/officeDocument/2006/relationships/worksheet" Target="worksheets/sheet129.xml"/><Relationship Id="rId128" Type="http://schemas.openxmlformats.org/officeDocument/2006/relationships/worksheet" Target="worksheets/sheet128.xml"/><Relationship Id="rId127" Type="http://schemas.openxmlformats.org/officeDocument/2006/relationships/worksheet" Target="worksheets/sheet127.xml"/><Relationship Id="rId126" Type="http://schemas.openxmlformats.org/officeDocument/2006/relationships/worksheet" Target="worksheets/sheet126.xml"/><Relationship Id="rId125" Type="http://schemas.openxmlformats.org/officeDocument/2006/relationships/worksheet" Target="worksheets/sheet125.xml"/><Relationship Id="rId124" Type="http://schemas.openxmlformats.org/officeDocument/2006/relationships/worksheet" Target="worksheets/sheet124.xml"/><Relationship Id="rId123" Type="http://schemas.openxmlformats.org/officeDocument/2006/relationships/worksheet" Target="worksheets/sheet123.xml"/><Relationship Id="rId122" Type="http://schemas.openxmlformats.org/officeDocument/2006/relationships/worksheet" Target="worksheets/sheet122.xml"/><Relationship Id="rId121" Type="http://schemas.openxmlformats.org/officeDocument/2006/relationships/worksheet" Target="worksheets/sheet12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64"/>
  <sheetViews>
    <sheetView tabSelected="1" topLeftCell="A145" workbookViewId="0">
      <selection activeCell="A164" sqref="A164"/>
    </sheetView>
  </sheetViews>
  <sheetFormatPr defaultColWidth="9" defaultRowHeight="13.5" outlineLevelCol="3"/>
  <cols>
    <col min="1" max="1" width="5.625" customWidth="1"/>
    <col min="2" max="4" width="50.625" customWidth="1"/>
  </cols>
  <sheetData>
    <row r="1" spans="1:4">
      <c r="A1" s="22" t="s">
        <v>0</v>
      </c>
      <c r="B1" s="22" t="s">
        <v>1</v>
      </c>
      <c r="C1" s="22" t="s">
        <v>2</v>
      </c>
      <c r="D1" s="22" t="s">
        <v>3</v>
      </c>
    </row>
    <row r="2" spans="1:4">
      <c r="A2" s="15">
        <v>1</v>
      </c>
      <c r="B2" s="15" t="s">
        <v>4</v>
      </c>
      <c r="C2" s="15" t="str">
        <f>HYPERLINK("[4_集中性能管理系统_仓库层数据(DW)_Oracle_网管.xlsx]DW_FT_CU_SN_WM_CELL_H!A1","DW_FT_CU_SN_WM_CELL_H")</f>
        <v>DW_FT_CU_SN_WM_CELL_H</v>
      </c>
      <c r="D2" s="15" t="s">
        <v>4</v>
      </c>
    </row>
    <row r="3" spans="1:4">
      <c r="A3" s="15">
        <v>2</v>
      </c>
      <c r="B3" s="15" t="s">
        <v>5</v>
      </c>
      <c r="C3" s="15" t="str">
        <f>HYPERLINK("[4_集中性能管理系统_仓库层数据(DW)_Oracle_网管.xlsx]DW_FT_RE_NE_AS_15M!A1","DW_FT_RE_NE_AS_15M")</f>
        <v>DW_FT_RE_NE_AS_15M</v>
      </c>
      <c r="D3" s="15" t="s">
        <v>6</v>
      </c>
    </row>
    <row r="4" spans="1:4">
      <c r="A4" s="15">
        <v>3</v>
      </c>
      <c r="B4" s="15" t="s">
        <v>7</v>
      </c>
      <c r="C4" s="15" t="str">
        <f>HYPERLINK("[4_集中性能管理系统_仓库层数据(DW)_Oracle_网管.xlsx]DW_FT_RE_NE_AS_D!A1","DW_FT_RE_NE_AS_D")</f>
        <v>DW_FT_RE_NE_AS_D</v>
      </c>
      <c r="D4" s="15" t="s">
        <v>8</v>
      </c>
    </row>
    <row r="5" spans="1:4">
      <c r="A5" s="15">
        <v>4</v>
      </c>
      <c r="B5" s="15" t="s">
        <v>9</v>
      </c>
      <c r="C5" s="15" t="str">
        <f>HYPERLINK("[4_集中性能管理系统_仓库层数据(DW)_Oracle_网管.xlsx]DW_FT_RE_NE_AS_H!A1","DW_FT_RE_NE_AS_H")</f>
        <v>DW_FT_RE_NE_AS_H</v>
      </c>
      <c r="D5" s="15" t="s">
        <v>10</v>
      </c>
    </row>
    <row r="6" spans="1:4">
      <c r="A6" s="15">
        <v>5</v>
      </c>
      <c r="B6" s="15" t="s">
        <v>11</v>
      </c>
      <c r="C6" s="15" t="str">
        <f>HYPERLINK("[4_集中性能管理系统_仓库层数据(DW)_Oracle_网管.xlsx]DW_FT_RE_NE_AS_M!A1","DW_FT_RE_NE_AS_M")</f>
        <v>DW_FT_RE_NE_AS_M</v>
      </c>
      <c r="D6" s="15" t="s">
        <v>12</v>
      </c>
    </row>
    <row r="7" spans="1:4">
      <c r="A7" s="15">
        <v>6</v>
      </c>
      <c r="B7" s="15" t="s">
        <v>13</v>
      </c>
      <c r="C7" s="15" t="str">
        <f>HYPERLINK("[4_集中性能管理系统_仓库层数据(DW)_Oracle_网管.xlsx]DW_FT_RE_NE_CSCF_15M!A1","DW_FT_RE_NE_CSCF_15M")</f>
        <v>DW_FT_RE_NE_CSCF_15M</v>
      </c>
      <c r="D7" s="15" t="s">
        <v>14</v>
      </c>
    </row>
    <row r="8" spans="1:4">
      <c r="A8" s="15">
        <v>7</v>
      </c>
      <c r="B8" s="15" t="s">
        <v>15</v>
      </c>
      <c r="C8" s="15" t="str">
        <f>HYPERLINK("[4_集中性能管理系统_仓库层数据(DW)_Oracle_网管.xlsx]DW_FT_RE_NE_CSCF_D!A1","DW_FT_RE_NE_CSCF_D")</f>
        <v>DW_FT_RE_NE_CSCF_D</v>
      </c>
      <c r="D8" s="15" t="s">
        <v>16</v>
      </c>
    </row>
    <row r="9" spans="1:4">
      <c r="A9" s="15">
        <v>8</v>
      </c>
      <c r="B9" s="15" t="s">
        <v>17</v>
      </c>
      <c r="C9" s="15" t="str">
        <f>HYPERLINK("[4_集中性能管理系统_仓库层数据(DW)_Oracle_网管.xlsx]DW_FT_RE_NE_CSCF_H!A1","DW_FT_RE_NE_CSCF_H")</f>
        <v>DW_FT_RE_NE_CSCF_H</v>
      </c>
      <c r="D9" s="15" t="s">
        <v>18</v>
      </c>
    </row>
    <row r="10" spans="1:4">
      <c r="A10" s="15">
        <v>9</v>
      </c>
      <c r="B10" s="15" t="s">
        <v>19</v>
      </c>
      <c r="C10" s="15" t="str">
        <f>HYPERLINK("[4_集中性能管理系统_仓库层数据(DW)_Oracle_网管.xlsx]DW_FT_RE_NE_CSCF_M!A1","DW_FT_RE_NE_CSCF_M")</f>
        <v>DW_FT_RE_NE_CSCF_M</v>
      </c>
      <c r="D10" s="15" t="s">
        <v>20</v>
      </c>
    </row>
    <row r="11" spans="1:4">
      <c r="A11" s="15">
        <v>10</v>
      </c>
      <c r="B11" s="15" t="s">
        <v>21</v>
      </c>
      <c r="C11" s="15" t="str">
        <f>HYPERLINK("[4_集中性能管理系统_仓库层数据(DW)_Oracle_网管.xlsx]DW_FT_RE_NE_DRA_15M!A1","DW_FT_RE_NE_DRA_15M")</f>
        <v>DW_FT_RE_NE_DRA_15M</v>
      </c>
      <c r="D11" s="15" t="s">
        <v>22</v>
      </c>
    </row>
    <row r="12" spans="1:4">
      <c r="A12" s="15">
        <v>11</v>
      </c>
      <c r="B12" s="15" t="s">
        <v>23</v>
      </c>
      <c r="C12" s="15" t="str">
        <f>HYPERLINK("[4_集中性能管理系统_仓库层数据(DW)_Oracle_网管.xlsx]DW_FT_RE_NE_DRA_D!A1","DW_FT_RE_NE_DRA_D")</f>
        <v>DW_FT_RE_NE_DRA_D</v>
      </c>
      <c r="D12" s="15" t="s">
        <v>24</v>
      </c>
    </row>
    <row r="13" spans="1:4">
      <c r="A13" s="15">
        <v>12</v>
      </c>
      <c r="B13" s="15" t="s">
        <v>25</v>
      </c>
      <c r="C13" s="15" t="str">
        <f>HYPERLINK("[4_集中性能管理系统_仓库层数据(DW)_Oracle_网管.xlsx]DW_FT_RE_NE_DRA_H!A1","DW_FT_RE_NE_DRA_H")</f>
        <v>DW_FT_RE_NE_DRA_H</v>
      </c>
      <c r="D13" s="15" t="s">
        <v>26</v>
      </c>
    </row>
    <row r="14" spans="1:4">
      <c r="A14" s="15">
        <v>13</v>
      </c>
      <c r="B14" s="15" t="s">
        <v>27</v>
      </c>
      <c r="C14" s="15" t="str">
        <f>HYPERLINK("[4_集中性能管理系统_仓库层数据(DW)_Oracle_网管.xlsx]DW_FT_RE_NE_DRA_M!A1","DW_FT_RE_NE_DRA_M")</f>
        <v>DW_FT_RE_NE_DRA_M</v>
      </c>
      <c r="D14" s="15" t="s">
        <v>28</v>
      </c>
    </row>
    <row r="15" spans="1:4">
      <c r="A15" s="15">
        <v>14</v>
      </c>
      <c r="B15" s="15" t="s">
        <v>29</v>
      </c>
      <c r="C15" s="15" t="str">
        <f>HYPERLINK("[4_集中性能管理系统_仓库层数据(DW)_Oracle_网管.xlsx]DW_FT_RE_NE_EMSC_15M!A1","DW_FT_RE_NE_EMSC_15M")</f>
        <v>DW_FT_RE_NE_EMSC_15M</v>
      </c>
      <c r="D15" s="15" t="s">
        <v>30</v>
      </c>
    </row>
    <row r="16" spans="1:4">
      <c r="A16" s="15">
        <v>15</v>
      </c>
      <c r="B16" s="15" t="s">
        <v>31</v>
      </c>
      <c r="C16" s="15" t="str">
        <f>HYPERLINK("[4_集中性能管理系统_仓库层数据(DW)_Oracle_网管.xlsx]DW_FT_RE_NE_EMSC_D!A1","DW_FT_RE_NE_EMSC_D")</f>
        <v>DW_FT_RE_NE_EMSC_D</v>
      </c>
      <c r="D16" s="15" t="s">
        <v>32</v>
      </c>
    </row>
    <row r="17" spans="1:4">
      <c r="A17" s="15">
        <v>16</v>
      </c>
      <c r="B17" s="15" t="s">
        <v>33</v>
      </c>
      <c r="C17" s="15" t="str">
        <f>HYPERLINK("[4_集中性能管理系统_仓库层数据(DW)_Oracle_网管.xlsx]DW_FT_RE_NE_EMSC_H!A1","DW_FT_RE_NE_EMSC_H")</f>
        <v>DW_FT_RE_NE_EMSC_H</v>
      </c>
      <c r="D17" s="15" t="s">
        <v>34</v>
      </c>
    </row>
    <row r="18" spans="1:4">
      <c r="A18" s="15">
        <v>17</v>
      </c>
      <c r="B18" s="15" t="s">
        <v>35</v>
      </c>
      <c r="C18" s="15" t="str">
        <f>HYPERLINK("[4_集中性能管理系统_仓库层数据(DW)_Oracle_网管.xlsx]DW_FT_RE_NE_EMSC_M!A1","DW_FT_RE_NE_EMSC_M")</f>
        <v>DW_FT_RE_NE_EMSC_M</v>
      </c>
      <c r="D18" s="15" t="s">
        <v>36</v>
      </c>
    </row>
    <row r="19" spans="1:4">
      <c r="A19" s="15">
        <v>18</v>
      </c>
      <c r="B19" s="15" t="s">
        <v>37</v>
      </c>
      <c r="C19" s="15" t="str">
        <f>HYPERLINK("[4_集中性能管理系统_仓库层数据(DW)_Oracle_网管.xlsx]DW_FT_RE_NE_HSS_15M!A1","DW_FT_RE_NE_HSS_15M")</f>
        <v>DW_FT_RE_NE_HSS_15M</v>
      </c>
      <c r="D19" s="15" t="s">
        <v>38</v>
      </c>
    </row>
    <row r="20" spans="1:4">
      <c r="A20" s="15">
        <v>19</v>
      </c>
      <c r="B20" s="15" t="s">
        <v>39</v>
      </c>
      <c r="C20" s="15" t="str">
        <f>HYPERLINK("[4_集中性能管理系统_仓库层数据(DW)_Oracle_网管.xlsx]DW_FT_RE_NE_HSS_D!A1","DW_FT_RE_NE_HSS_D")</f>
        <v>DW_FT_RE_NE_HSS_D</v>
      </c>
      <c r="D20" s="15" t="s">
        <v>40</v>
      </c>
    </row>
    <row r="21" spans="1:4">
      <c r="A21" s="15">
        <v>20</v>
      </c>
      <c r="B21" s="15" t="s">
        <v>41</v>
      </c>
      <c r="C21" s="15" t="str">
        <f>HYPERLINK("[4_集中性能管理系统_仓库层数据(DW)_Oracle_网管.xlsx]DW_FT_RE_NE_HSS_H!A1","DW_FT_RE_NE_HSS_H")</f>
        <v>DW_FT_RE_NE_HSS_H</v>
      </c>
      <c r="D21" s="15" t="s">
        <v>42</v>
      </c>
    </row>
    <row r="22" spans="1:4">
      <c r="A22" s="15">
        <v>21</v>
      </c>
      <c r="B22" s="15" t="s">
        <v>43</v>
      </c>
      <c r="C22" s="15" t="str">
        <f>HYPERLINK("[4_集中性能管理系统_仓库层数据(DW)_Oracle_网管.xlsx]DW_FT_RE_NE_HSS_M!A1","DW_FT_RE_NE_HSS_M")</f>
        <v>DW_FT_RE_NE_HSS_M</v>
      </c>
      <c r="D22" s="15" t="s">
        <v>44</v>
      </c>
    </row>
    <row r="23" spans="1:4">
      <c r="A23" s="15">
        <v>22</v>
      </c>
      <c r="B23" s="15" t="s">
        <v>45</v>
      </c>
      <c r="C23" s="15" t="str">
        <f>HYPERLINK("[4_集中性能管理系统_仓库层数据(DW)_Oracle_网管.xlsx]DW_FT_RE_NE_MGCF_15M!A1","DW_FT_RE_NE_MGCF_15M")</f>
        <v>DW_FT_RE_NE_MGCF_15M</v>
      </c>
      <c r="D23" s="15" t="s">
        <v>46</v>
      </c>
    </row>
    <row r="24" spans="1:4">
      <c r="A24" s="15">
        <v>23</v>
      </c>
      <c r="B24" s="15" t="s">
        <v>47</v>
      </c>
      <c r="C24" s="15" t="str">
        <f>HYPERLINK("[4_集中性能管理系统_仓库层数据(DW)_Oracle_网管.xlsx]DW_FT_RE_NE_MGCF_D!A1","DW_FT_RE_NE_MGCF_D")</f>
        <v>DW_FT_RE_NE_MGCF_D</v>
      </c>
      <c r="D24" s="15" t="s">
        <v>48</v>
      </c>
    </row>
    <row r="25" spans="1:4">
      <c r="A25" s="15">
        <v>24</v>
      </c>
      <c r="B25" s="15" t="s">
        <v>49</v>
      </c>
      <c r="C25" s="15" t="str">
        <f>HYPERLINK("[4_集中性能管理系统_仓库层数据(DW)_Oracle_网管.xlsx]DW_FT_RE_NE_MGCF_H!A1","DW_FT_RE_NE_MGCF_H")</f>
        <v>DW_FT_RE_NE_MGCF_H</v>
      </c>
      <c r="D25" s="15" t="s">
        <v>50</v>
      </c>
    </row>
    <row r="26" spans="1:4">
      <c r="A26" s="15">
        <v>25</v>
      </c>
      <c r="B26" s="15" t="s">
        <v>51</v>
      </c>
      <c r="C26" s="15" t="str">
        <f>HYPERLINK("[4_集中性能管理系统_仓库层数据(DW)_Oracle_网管.xlsx]DW_FT_RE_NE_MGCF_M!A1","DW_FT_RE_NE_MGCF_M")</f>
        <v>DW_FT_RE_NE_MGCF_M</v>
      </c>
      <c r="D26" s="15" t="s">
        <v>52</v>
      </c>
    </row>
    <row r="27" spans="1:4">
      <c r="A27" s="15">
        <v>26</v>
      </c>
      <c r="B27" s="15" t="s">
        <v>53</v>
      </c>
      <c r="C27" s="15" t="str">
        <f>HYPERLINK("[4_集中性能管理系统_仓库层数据(DW)_Oracle_网管.xlsx]DW_FT_RE_NE_MME_15M!A1","DW_FT_RE_NE_MME_15M")</f>
        <v>DW_FT_RE_NE_MME_15M</v>
      </c>
      <c r="D27" s="15" t="s">
        <v>54</v>
      </c>
    </row>
    <row r="28" spans="1:4">
      <c r="A28" s="15">
        <v>27</v>
      </c>
      <c r="B28" s="15" t="s">
        <v>55</v>
      </c>
      <c r="C28" s="15" t="str">
        <f>HYPERLINK("[4_集中性能管理系统_仓库层数据(DW)_Oracle_网管.xlsx]DW_FT_RE_NE_MME_D!A1","DW_FT_RE_NE_MME_D")</f>
        <v>DW_FT_RE_NE_MME_D</v>
      </c>
      <c r="D28" s="15" t="s">
        <v>56</v>
      </c>
    </row>
    <row r="29" spans="1:4">
      <c r="A29" s="15">
        <v>28</v>
      </c>
      <c r="B29" s="15" t="s">
        <v>57</v>
      </c>
      <c r="C29" s="15" t="str">
        <f>HYPERLINK("[4_集中性能管理系统_仓库层数据(DW)_Oracle_网管.xlsx]DW_FT_RE_NE_MME_H!A1","DW_FT_RE_NE_MME_H")</f>
        <v>DW_FT_RE_NE_MME_H</v>
      </c>
      <c r="D29" s="15" t="s">
        <v>58</v>
      </c>
    </row>
    <row r="30" spans="1:4">
      <c r="A30" s="15">
        <v>29</v>
      </c>
      <c r="B30" s="15" t="s">
        <v>59</v>
      </c>
      <c r="C30" s="15" t="str">
        <f>HYPERLINK("[4_集中性能管理系统_仓库层数据(DW)_Oracle_网管.xlsx]DW_FT_RE_NE_MME_M!A1","DW_FT_RE_NE_MME_M")</f>
        <v>DW_FT_RE_NE_MME_M</v>
      </c>
      <c r="D30" s="15" t="s">
        <v>60</v>
      </c>
    </row>
    <row r="31" spans="1:4">
      <c r="A31" s="15">
        <v>30</v>
      </c>
      <c r="B31" s="15" t="s">
        <v>61</v>
      </c>
      <c r="C31" s="15" t="str">
        <f>HYPERLINK("[4_集中性能管理系统_仓库层数据(DW)_Oracle_网管.xlsx]DW_FT_RE_NE_PCRF_15M!A1","DW_FT_RE_NE_PCRF_15M")</f>
        <v>DW_FT_RE_NE_PCRF_15M</v>
      </c>
      <c r="D31" s="15" t="s">
        <v>62</v>
      </c>
    </row>
    <row r="32" spans="1:4">
      <c r="A32" s="15">
        <v>31</v>
      </c>
      <c r="B32" s="15" t="s">
        <v>63</v>
      </c>
      <c r="C32" s="15" t="str">
        <f>HYPERLINK("[4_集中性能管理系统_仓库层数据(DW)_Oracle_网管.xlsx]DW_FT_RE_NE_PCRF_D!A1","DW_FT_RE_NE_PCRF_D")</f>
        <v>DW_FT_RE_NE_PCRF_D</v>
      </c>
      <c r="D32" s="15" t="s">
        <v>64</v>
      </c>
    </row>
    <row r="33" spans="1:4">
      <c r="A33" s="15">
        <v>32</v>
      </c>
      <c r="B33" s="15" t="s">
        <v>65</v>
      </c>
      <c r="C33" s="15" t="str">
        <f>HYPERLINK("[4_集中性能管理系统_仓库层数据(DW)_Oracle_网管.xlsx]DW_FT_RE_NE_PCRF_H!A1","DW_FT_RE_NE_PCRF_H")</f>
        <v>DW_FT_RE_NE_PCRF_H</v>
      </c>
      <c r="D33" s="15" t="s">
        <v>66</v>
      </c>
    </row>
    <row r="34" spans="1:4">
      <c r="A34" s="15">
        <v>33</v>
      </c>
      <c r="B34" s="15" t="s">
        <v>67</v>
      </c>
      <c r="C34" s="15" t="str">
        <f>HYPERLINK("[4_集中性能管理系统_仓库层数据(DW)_Oracle_网管.xlsx]DW_FT_RE_NE_PCRF_M!A1","DW_FT_RE_NE_PCRF_M")</f>
        <v>DW_FT_RE_NE_PCRF_M</v>
      </c>
      <c r="D34" s="15" t="s">
        <v>68</v>
      </c>
    </row>
    <row r="35" spans="1:4">
      <c r="A35" s="15">
        <v>34</v>
      </c>
      <c r="B35" s="15" t="s">
        <v>69</v>
      </c>
      <c r="C35" s="15" t="str">
        <f>HYPERLINK("[4_集中性能管理系统_仓库层数据(DW)_Oracle_网管.xlsx]DW_FT_RE_NE_PGW_15M!A1","DW_FT_RE_NE_PGW_15M")</f>
        <v>DW_FT_RE_NE_PGW_15M</v>
      </c>
      <c r="D35" s="15" t="s">
        <v>70</v>
      </c>
    </row>
    <row r="36" spans="1:4">
      <c r="A36" s="15">
        <v>35</v>
      </c>
      <c r="B36" s="15" t="s">
        <v>71</v>
      </c>
      <c r="C36" s="15" t="str">
        <f>HYPERLINK("[4_集中性能管理系统_仓库层数据(DW)_Oracle_网管.xlsx]DW_FT_RE_NE_PGW_D!A1","DW_FT_RE_NE_PGW_D")</f>
        <v>DW_FT_RE_NE_PGW_D</v>
      </c>
      <c r="D36" s="15" t="s">
        <v>72</v>
      </c>
    </row>
    <row r="37" spans="1:4">
      <c r="A37" s="15">
        <v>36</v>
      </c>
      <c r="B37" s="15" t="s">
        <v>73</v>
      </c>
      <c r="C37" s="15" t="str">
        <f>HYPERLINK("[4_集中性能管理系统_仓库层数据(DW)_Oracle_网管.xlsx]DW_FT_RE_NE_PGW_H!A1","DW_FT_RE_NE_PGW_H")</f>
        <v>DW_FT_RE_NE_PGW_H</v>
      </c>
      <c r="D37" s="15" t="s">
        <v>74</v>
      </c>
    </row>
    <row r="38" spans="1:4">
      <c r="A38" s="15">
        <v>37</v>
      </c>
      <c r="B38" s="15" t="s">
        <v>75</v>
      </c>
      <c r="C38" s="15" t="str">
        <f>HYPERLINK("[4_集中性能管理系统_仓库层数据(DW)_Oracle_网管.xlsx]DW_FT_RE_NE_PGW_M!A1","DW_FT_RE_NE_PGW_M")</f>
        <v>DW_FT_RE_NE_PGW_M</v>
      </c>
      <c r="D38" s="15" t="s">
        <v>76</v>
      </c>
    </row>
    <row r="39" spans="1:4">
      <c r="A39" s="15">
        <v>38</v>
      </c>
      <c r="B39" s="15" t="s">
        <v>77</v>
      </c>
      <c r="C39" s="15" t="str">
        <f>HYPERLINK("[4_集中性能管理系统_仓库层数据(DW)_Oracle_网管.xlsx]DW_FT_RE_NE_SBC_15M!A1","DW_FT_RE_NE_SBC_15M")</f>
        <v>DW_FT_RE_NE_SBC_15M</v>
      </c>
      <c r="D39" s="15" t="s">
        <v>78</v>
      </c>
    </row>
    <row r="40" spans="1:4">
      <c r="A40" s="15">
        <v>39</v>
      </c>
      <c r="B40" s="15" t="s">
        <v>79</v>
      </c>
      <c r="C40" s="15" t="str">
        <f>HYPERLINK("[4_集中性能管理系统_仓库层数据(DW)_Oracle_网管.xlsx]DW_FT_RE_NE_SBC_D!A1","DW_FT_RE_NE_SBC_D")</f>
        <v>DW_FT_RE_NE_SBC_D</v>
      </c>
      <c r="D40" s="15" t="s">
        <v>80</v>
      </c>
    </row>
    <row r="41" spans="1:4">
      <c r="A41" s="15">
        <v>40</v>
      </c>
      <c r="B41" s="15" t="s">
        <v>81</v>
      </c>
      <c r="C41" s="15" t="str">
        <f>HYPERLINK("[4_集中性能管理系统_仓库层数据(DW)_Oracle_网管.xlsx]DW_FT_RE_NE_SBC_H!A1","DW_FT_RE_NE_SBC_H")</f>
        <v>DW_FT_RE_NE_SBC_H</v>
      </c>
      <c r="D41" s="15" t="s">
        <v>82</v>
      </c>
    </row>
    <row r="42" spans="1:4">
      <c r="A42" s="15">
        <v>41</v>
      </c>
      <c r="B42" s="15" t="s">
        <v>83</v>
      </c>
      <c r="C42" s="15" t="str">
        <f>HYPERLINK("[4_集中性能管理系统_仓库层数据(DW)_Oracle_网管.xlsx]DW_FT_RE_NE_SBC_M!A1","DW_FT_RE_NE_SBC_M")</f>
        <v>DW_FT_RE_NE_SBC_M</v>
      </c>
      <c r="D42" s="15" t="s">
        <v>84</v>
      </c>
    </row>
    <row r="43" spans="1:4">
      <c r="A43" s="15">
        <v>42</v>
      </c>
      <c r="B43" s="15" t="s">
        <v>85</v>
      </c>
      <c r="C43" s="15" t="str">
        <f>HYPERLINK("[4_集中性能管理系统_仓库层数据(DW)_Oracle_网管.xlsx]DW_FT_RE_NE_SGW_15M!A1","DW_FT_RE_NE_SGW_15M")</f>
        <v>DW_FT_RE_NE_SGW_15M</v>
      </c>
      <c r="D43" s="15" t="s">
        <v>86</v>
      </c>
    </row>
    <row r="44" spans="1:4">
      <c r="A44" s="15">
        <v>43</v>
      </c>
      <c r="B44" s="15" t="s">
        <v>87</v>
      </c>
      <c r="C44" s="15" t="str">
        <f>HYPERLINK("[4_集中性能管理系统_仓库层数据(DW)_Oracle_网管.xlsx]DW_FT_RE_NE_SGW_D!A1","DW_FT_RE_NE_SGW_D")</f>
        <v>DW_FT_RE_NE_SGW_D</v>
      </c>
      <c r="D44" s="15" t="s">
        <v>88</v>
      </c>
    </row>
    <row r="45" spans="1:4">
      <c r="A45" s="15">
        <v>44</v>
      </c>
      <c r="B45" s="15" t="s">
        <v>89</v>
      </c>
      <c r="C45" s="15" t="str">
        <f>HYPERLINK("[4_集中性能管理系统_仓库层数据(DW)_Oracle_网管.xlsx]DW_FT_RE_NE_SGW_H!A1","DW_FT_RE_NE_SGW_H")</f>
        <v>DW_FT_RE_NE_SGW_H</v>
      </c>
      <c r="D45" s="15" t="s">
        <v>90</v>
      </c>
    </row>
    <row r="46" spans="1:4">
      <c r="A46" s="15">
        <v>45</v>
      </c>
      <c r="B46" s="15" t="s">
        <v>91</v>
      </c>
      <c r="C46" s="15" t="str">
        <f>HYPERLINK("[4_集中性能管理系统_仓库层数据(DW)_Oracle_网管.xlsx]DW_FT_RE_NE_SGW_M!A1","DW_FT_RE_NE_SGW_M")</f>
        <v>DW_FT_RE_NE_SGW_M</v>
      </c>
      <c r="D46" s="15" t="s">
        <v>92</v>
      </c>
    </row>
    <row r="47" spans="1:4">
      <c r="A47" s="15">
        <v>46</v>
      </c>
      <c r="B47" s="15" t="s">
        <v>93</v>
      </c>
      <c r="C47" s="15" t="str">
        <f>HYPERLINK("[4_集中性能管理系统_仓库层数据(DW)_Oracle_网管.xlsx]DW_FT_RE_ST_DISNEY_GRID_H!A1","DW_FT_RE_ST_DISNEY_GRID_H")</f>
        <v>DW_FT_RE_ST_DISNEY_GRID_H</v>
      </c>
      <c r="D47" s="15" t="s">
        <v>93</v>
      </c>
    </row>
    <row r="48" ht="27" spans="1:4">
      <c r="A48" s="15">
        <v>47</v>
      </c>
      <c r="B48" s="15" t="s">
        <v>94</v>
      </c>
      <c r="C48" s="15" t="str">
        <f>HYPERLINK("[4_集中性能管理系统_仓库层数据(DW)_Oracle_网管.xlsx]DW_FT_RE_ST_DNS_BUSINESS_D!A1","DW_FT_RE_ST_DNS_BUSINESS_D")</f>
        <v>DW_FT_RE_ST_DNS_BUSINESS_D</v>
      </c>
      <c r="D48" s="23" t="s">
        <v>95</v>
      </c>
    </row>
    <row r="49" ht="27" spans="1:4">
      <c r="A49" s="15">
        <v>48</v>
      </c>
      <c r="B49" s="15" t="s">
        <v>96</v>
      </c>
      <c r="C49" s="15" t="str">
        <f>HYPERLINK("[4_集中性能管理系统_仓库层数据(DW)_Oracle_网管.xlsx]DW_FT_RE_ST_DNS_BUSINESS_H!A1","DW_FT_RE_ST_DNS_BUSINESS_H")</f>
        <v>DW_FT_RE_ST_DNS_BUSINESS_H</v>
      </c>
      <c r="D49" s="23" t="s">
        <v>97</v>
      </c>
    </row>
    <row r="50" ht="27" spans="1:4">
      <c r="A50" s="15">
        <v>49</v>
      </c>
      <c r="B50" s="15" t="s">
        <v>98</v>
      </c>
      <c r="C50" s="15" t="str">
        <f>HYPERLINK("[4_集中性能管理系统_仓库层数据(DW)_Oracle_网管.xlsx]DW_FT_RE_ST_DNS_DN_ANAL_RANK_D!A1","DW_FT_RE_ST_DNS_DN_ANAL_RANK_D")</f>
        <v>DW_FT_RE_ST_DNS_DN_ANAL_RANK_D</v>
      </c>
      <c r="D50" s="23" t="s">
        <v>99</v>
      </c>
    </row>
    <row r="51" ht="27" spans="1:4">
      <c r="A51" s="15">
        <v>50</v>
      </c>
      <c r="B51" s="15" t="s">
        <v>100</v>
      </c>
      <c r="C51" s="15" t="str">
        <f>HYPERLINK("[4_集中性能管理系统_仓库层数据(DW)_Oracle_网管.xlsx]DW_FT_RE_ST_DNS_DN_ANAL_RANK_H!A1","DW_FT_RE_ST_DNS_DN_ANAL_RANK_H")</f>
        <v>DW_FT_RE_ST_DNS_DN_ANAL_RANK_H</v>
      </c>
      <c r="D51" s="23" t="s">
        <v>101</v>
      </c>
    </row>
    <row r="52" ht="27" spans="1:4">
      <c r="A52" s="15">
        <v>51</v>
      </c>
      <c r="B52" s="15" t="s">
        <v>102</v>
      </c>
      <c r="C52" s="15" t="str">
        <f>HYPERLINK("[4_集中性能管理系统_仓库层数据(DW)_Oracle_网管.xlsx]DW_FT_RE_ST_DNS_DEVICE_INFO_D!A1","DW_FT_RE_ST_DNS_DEVICE_INFO_D")</f>
        <v>DW_FT_RE_ST_DNS_DEVICE_INFO_D</v>
      </c>
      <c r="D52" s="23" t="s">
        <v>103</v>
      </c>
    </row>
    <row r="53" ht="27" spans="1:4">
      <c r="A53" s="15">
        <v>52</v>
      </c>
      <c r="B53" s="15" t="s">
        <v>104</v>
      </c>
      <c r="C53" s="15" t="str">
        <f>HYPERLINK("[4_集中性能管理系统_仓库层数据(DW)_Oracle_网管.xlsx]DW_FT_RE_ST_DNS_DEVICE_INFO_H!A1","DW_FT_RE_ST_DNS_DEVICE_INFO_H")</f>
        <v>DW_FT_RE_ST_DNS_DEVICE_INFO_H</v>
      </c>
      <c r="D53" s="23" t="s">
        <v>105</v>
      </c>
    </row>
    <row r="54" ht="27" spans="1:4">
      <c r="A54" s="15">
        <v>53</v>
      </c>
      <c r="B54" s="15" t="s">
        <v>106</v>
      </c>
      <c r="C54" s="15" t="str">
        <f>HYPERLINK("[4_集中性能管理系统_仓库层数据(DW)_Oracle_网管.xlsx]DW_FT_RE_ST_DNS_FOCUS_DN_D!A1","DW_FT_RE_ST_DNS_FOCUS_DN_D")</f>
        <v>DW_FT_RE_ST_DNS_FOCUS_DN_D</v>
      </c>
      <c r="D54" s="23" t="s">
        <v>107</v>
      </c>
    </row>
    <row r="55" ht="27" spans="1:4">
      <c r="A55" s="15">
        <v>54</v>
      </c>
      <c r="B55" s="15" t="s">
        <v>108</v>
      </c>
      <c r="C55" s="15" t="str">
        <f>HYPERLINK("[4_集中性能管理系统_仓库层数据(DW)_Oracle_网管.xlsx]DW_FT_RE_ST_DNS_FOCUS_DN_H!A1","DW_FT_RE_ST_DNS_FOCUS_DN_H")</f>
        <v>DW_FT_RE_ST_DNS_FOCUS_DN_H</v>
      </c>
      <c r="D55" s="23" t="s">
        <v>109</v>
      </c>
    </row>
    <row r="56" ht="27" spans="1:4">
      <c r="A56" s="15">
        <v>55</v>
      </c>
      <c r="B56" s="15" t="s">
        <v>110</v>
      </c>
      <c r="C56" s="15" t="str">
        <f>HYPERLINK("[4_集中性能管理系统_仓库层数据(DW)_Oracle_网管.xlsx]DW_FT_RE_ST_ICACHE_01_D!A1","DW_FT_RE_ST_ICACHE_01_D")</f>
        <v>DW_FT_RE_ST_ICACHE_01_D</v>
      </c>
      <c r="D56" s="23" t="s">
        <v>111</v>
      </c>
    </row>
    <row r="57" ht="27" spans="1:4">
      <c r="A57" s="15">
        <v>56</v>
      </c>
      <c r="B57" s="15" t="s">
        <v>112</v>
      </c>
      <c r="C57" s="15" t="str">
        <f>HYPERLINK("[4_集中性能管理系统_仓库层数据(DW)_Oracle_网管.xlsx]DW_FT_RE_ST_ICACHE_01_H!A1","DW_FT_RE_ST_ICACHE_01_H")</f>
        <v>DW_FT_RE_ST_ICACHE_01_H</v>
      </c>
      <c r="D57" s="23" t="s">
        <v>113</v>
      </c>
    </row>
    <row r="58" ht="27" spans="1:4">
      <c r="A58" s="15">
        <v>57</v>
      </c>
      <c r="B58" s="15" t="s">
        <v>114</v>
      </c>
      <c r="C58" s="15" t="str">
        <f>HYPERLINK("[4_集中性能管理系统_仓库层数据(DW)_Oracle_网管.xlsx]DW_FT_RE_ST_ICACHE_02_D!A1","DW_FT_RE_ST_ICACHE_02_D")</f>
        <v>DW_FT_RE_ST_ICACHE_02_D</v>
      </c>
      <c r="D58" s="23" t="s">
        <v>115</v>
      </c>
    </row>
    <row r="59" ht="27" spans="1:4">
      <c r="A59" s="15">
        <v>58</v>
      </c>
      <c r="B59" s="15" t="s">
        <v>116</v>
      </c>
      <c r="C59" s="15" t="str">
        <f>HYPERLINK("[4_集中性能管理系统_仓库层数据(DW)_Oracle_网管.xlsx]DW_FT_RE_ST_ICACHE_02_H!A1","DW_FT_RE_ST_ICACHE_02_H")</f>
        <v>DW_FT_RE_ST_ICACHE_02_H</v>
      </c>
      <c r="D59" s="23" t="s">
        <v>117</v>
      </c>
    </row>
    <row r="60" ht="27" spans="1:4">
      <c r="A60" s="15">
        <v>59</v>
      </c>
      <c r="B60" s="15" t="s">
        <v>118</v>
      </c>
      <c r="C60" s="15" t="str">
        <f>HYPERLINK("[4_集中性能管理系统_仓库层数据(DW)_Oracle_网管.xlsx]DW_FT_RE_ST_HUAXIA_TESTSPEED_D!A1","DW_FT_RE_ST_HUAXIA_TESTSPEED_D")</f>
        <v>DW_FT_RE_ST_HUAXIA_TESTSPEED_D</v>
      </c>
      <c r="D60" s="23" t="s">
        <v>119</v>
      </c>
    </row>
    <row r="61" ht="27" spans="1:4">
      <c r="A61" s="15">
        <v>60</v>
      </c>
      <c r="B61" s="15" t="s">
        <v>120</v>
      </c>
      <c r="C61" s="15" t="str">
        <f>HYPERLINK("[4_集中性能管理系统_仓库层数据(DW)_Oracle_网管.xlsx]DW_FT_RE_ST_HYCX_KPI_D!A1","DW_FT_RE_ST_HYCX_KPI_D")</f>
        <v>DW_FT_RE_ST_HYCX_KPI_D</v>
      </c>
      <c r="D61" s="23" t="s">
        <v>121</v>
      </c>
    </row>
    <row r="62" ht="27" spans="1:4">
      <c r="A62" s="15">
        <v>61</v>
      </c>
      <c r="B62" s="15" t="s">
        <v>122</v>
      </c>
      <c r="C62" s="15" t="str">
        <f>HYPERLINK("[4_集中性能管理系统_仓库层数据(DW)_Oracle_网管.xlsx]DW_FT_RE_ST_HYCX_BUSI_MC_D!A1","DW_FT_RE_ST_HYCX_BUSI_MC_D")</f>
        <v>DW_FT_RE_ST_HYCX_BUSI_MC_D</v>
      </c>
      <c r="D62" s="23" t="s">
        <v>123</v>
      </c>
    </row>
    <row r="63" ht="27" spans="1:4">
      <c r="A63" s="15">
        <v>62</v>
      </c>
      <c r="B63" s="15" t="s">
        <v>124</v>
      </c>
      <c r="C63" s="15" t="str">
        <f>HYPERLINK("[4_集中性能管理系统_仓库层数据(DW)_Oracle_网管.xlsx]DW_FT_RE_ST_HYCX_BUSI_SP_D!A1","DW_FT_RE_ST_HYCX_BUSI_SP_D")</f>
        <v>DW_FT_RE_ST_HYCX_BUSI_SP_D</v>
      </c>
      <c r="D63" s="23" t="s">
        <v>125</v>
      </c>
    </row>
    <row r="64" ht="27" spans="1:4">
      <c r="A64" s="15">
        <v>63</v>
      </c>
      <c r="B64" s="15" t="s">
        <v>126</v>
      </c>
      <c r="C64" s="15" t="str">
        <f>HYPERLINK("[4_集中性能管理系统_仓库层数据(DW)_Oracle_网管.xlsx]DW_FT_RE_ST_HYCX_SP_SURT_D!A1","DW_FT_RE_ST_HYCX_SP_SURT_D")</f>
        <v>DW_FT_RE_ST_HYCX_SP_SURT_D</v>
      </c>
      <c r="D64" s="23" t="s">
        <v>127</v>
      </c>
    </row>
    <row r="65" ht="27" spans="1:4">
      <c r="A65" s="15">
        <v>64</v>
      </c>
      <c r="B65" s="15" t="s">
        <v>128</v>
      </c>
      <c r="C65" s="15" t="str">
        <f>HYPERLINK("[4_集中性能管理系统_仓库层数据(DW)_Oracle_网管.xlsx]DW_FT_RE_ST_HYCX_MC_SURT_D!A1","DW_FT_RE_ST_HYCX_MC_SURT_D")</f>
        <v>DW_FT_RE_ST_HYCX_MC_SURT_D</v>
      </c>
      <c r="D65" s="23" t="s">
        <v>129</v>
      </c>
    </row>
    <row r="66" ht="27" spans="1:4">
      <c r="A66" s="15">
        <v>65</v>
      </c>
      <c r="B66" s="15" t="s">
        <v>130</v>
      </c>
      <c r="C66" s="15" t="str">
        <f>HYPERLINK("[4_集中性能管理系统_仓库层数据(DW)_Oracle_网管.xlsx]DW_FT_RE_ST_HYCX_MSG_MC_SURT_D!A1","DW_FT_RE_ST_HYCX_MSG_MC_SURT_D")</f>
        <v>DW_FT_RE_ST_HYCX_MSG_MC_SURT_D</v>
      </c>
      <c r="D66" s="23" t="s">
        <v>131</v>
      </c>
    </row>
    <row r="67" ht="27" spans="1:4">
      <c r="A67" s="15">
        <v>66</v>
      </c>
      <c r="B67" s="15" t="s">
        <v>132</v>
      </c>
      <c r="C67" s="15" t="str">
        <f>HYPERLINK("[4_集中性能管理系统_仓库层数据(DW)_Oracle_网管.xlsx]DW_FT_RE_ST_HYCX_MSG_SP_SURT_D!A1","DW_FT_RE_ST_HYCX_MSG_SP_SURT_D")</f>
        <v>DW_FT_RE_ST_HYCX_MSG_SP_SURT_D</v>
      </c>
      <c r="D67" s="23" t="s">
        <v>133</v>
      </c>
    </row>
    <row r="68" ht="27" spans="1:4">
      <c r="A68" s="15">
        <v>67</v>
      </c>
      <c r="B68" s="15" t="s">
        <v>134</v>
      </c>
      <c r="C68" s="15" t="str">
        <f>HYPERLINK("[4_集中性能管理系统_仓库层数据(DW)_Oracle_网管.xlsx]DW_FT_RE_ST_HYCX_TOP_BUSI_D!A1","DW_FT_RE_ST_HYCX_TOP_BUSI_D")</f>
        <v>DW_FT_RE_ST_HYCX_TOP_BUSI_D</v>
      </c>
      <c r="D68" s="23" t="s">
        <v>135</v>
      </c>
    </row>
    <row r="69" ht="27" spans="1:4">
      <c r="A69" s="15">
        <v>68</v>
      </c>
      <c r="B69" s="15" t="s">
        <v>136</v>
      </c>
      <c r="C69" s="15" t="str">
        <f>HYPERLINK("[4_集中性能管理系统_仓库层数据(DW)_Oracle_网管.xlsx]DW_FT_RE_ST_HYCX_MP_ERR_CODE_D!A1","DW_FT_RE_ST_HYCX_MP_ERR_CODE_D")</f>
        <v>DW_FT_RE_ST_HYCX_MP_ERR_CODE_D</v>
      </c>
      <c r="D69" s="23" t="s">
        <v>137</v>
      </c>
    </row>
    <row r="70" ht="27" spans="1:4">
      <c r="A70" s="15">
        <v>69</v>
      </c>
      <c r="B70" s="15" t="s">
        <v>138</v>
      </c>
      <c r="C70" s="15" t="str">
        <f>HYPERLINK("[4_集中性能管理系统_仓库层数据(DW)_Oracle_网管.xlsx]DW_FT_RE_ST_HYWG_N31_01_D!A1","DW_FT_RE_ST_HYWG_N31_01_D")</f>
        <v>DW_FT_RE_ST_HYWG_N31_01_D</v>
      </c>
      <c r="D70" s="23" t="s">
        <v>139</v>
      </c>
    </row>
    <row r="71" ht="27" spans="1:4">
      <c r="A71" s="15">
        <v>70</v>
      </c>
      <c r="B71" s="15" t="s">
        <v>140</v>
      </c>
      <c r="C71" s="15" t="str">
        <f>HYPERLINK("[4_集中性能管理系统_仓库层数据(DW)_Oracle_网管.xlsx]DW_FT_RE_ST_HYWG_N31_01_H!A1","DW_FT_RE_ST_HYWG_N31_01_H")</f>
        <v>DW_FT_RE_ST_HYWG_N31_01_H</v>
      </c>
      <c r="D71" s="23" t="s">
        <v>141</v>
      </c>
    </row>
    <row r="72" ht="27" spans="1:4">
      <c r="A72" s="15">
        <v>71</v>
      </c>
      <c r="B72" s="15" t="s">
        <v>142</v>
      </c>
      <c r="C72" s="15" t="str">
        <f>HYPERLINK("[4_集中性能管理系统_仓库层数据(DW)_Oracle_网管.xlsx]DW_FT_RE_ST_HYWG_N31_02_D!A1","DW_FT_RE_ST_HYWG_N31_02_D")</f>
        <v>DW_FT_RE_ST_HYWG_N31_02_D</v>
      </c>
      <c r="D72" s="23" t="s">
        <v>143</v>
      </c>
    </row>
    <row r="73" ht="27" spans="1:4">
      <c r="A73" s="15">
        <v>72</v>
      </c>
      <c r="B73" s="15" t="s">
        <v>144</v>
      </c>
      <c r="C73" s="15" t="str">
        <f>HYPERLINK("[4_集中性能管理系统_仓库层数据(DW)_Oracle_网管.xlsx]DW_FT_RE_ST_HYWG_N31_03_D!A1","DW_FT_RE_ST_HYWG_N31_03_D")</f>
        <v>DW_FT_RE_ST_HYWG_N31_03_D</v>
      </c>
      <c r="D73" s="23" t="s">
        <v>145</v>
      </c>
    </row>
    <row r="74" ht="27" spans="1:4">
      <c r="A74" s="15">
        <v>73</v>
      </c>
      <c r="B74" s="15" t="s">
        <v>146</v>
      </c>
      <c r="C74" s="15" t="str">
        <f>HYPERLINK("[4_集中性能管理系统_仓库层数据(DW)_Oracle_网管.xlsx]DW_FT_RE_ST_HYWG_N31_04_D!A1","DW_FT_RE_ST_HYWG_N31_04_D")</f>
        <v>DW_FT_RE_ST_HYWG_N31_04_D</v>
      </c>
      <c r="D74" s="23" t="s">
        <v>147</v>
      </c>
    </row>
    <row r="75" ht="27" spans="1:4">
      <c r="A75" s="15">
        <v>74</v>
      </c>
      <c r="B75" s="15" t="s">
        <v>148</v>
      </c>
      <c r="C75" s="15" t="str">
        <f>HYPERLINK("[4_集中性能管理系统_仓库层数据(DW)_Oracle_网管.xlsx]DW_FT_RE_ST_HYWG_N31_04_H!A1","DW_FT_RE_ST_HYWG_N31_04_H")</f>
        <v>DW_FT_RE_ST_HYWG_N31_04_H</v>
      </c>
      <c r="D75" s="23" t="s">
        <v>149</v>
      </c>
    </row>
    <row r="76" ht="27" spans="1:4">
      <c r="A76" s="15">
        <v>75</v>
      </c>
      <c r="B76" s="15" t="s">
        <v>150</v>
      </c>
      <c r="C76" s="15" t="str">
        <f>HYPERLINK("[4_集中性能管理系统_仓库层数据(DW)_Oracle_网管.xlsx]DW_FT_RE_ST_HYWG_N31_05_D!A1","DW_FT_RE_ST_HYWG_N31_05_D")</f>
        <v>DW_FT_RE_ST_HYWG_N31_05_D</v>
      </c>
      <c r="D76" s="23" t="s">
        <v>151</v>
      </c>
    </row>
    <row r="77" ht="27" spans="1:4">
      <c r="A77" s="15">
        <v>76</v>
      </c>
      <c r="B77" s="15" t="s">
        <v>152</v>
      </c>
      <c r="C77" s="15" t="str">
        <f>HYPERLINK("[4_集中性能管理系统_仓库层数据(DW)_Oracle_网管.xlsx]DW_FT_RE_ST_HYWG_N31_06_D!A1","DW_FT_RE_ST_HYWG_N31_06_D")</f>
        <v>DW_FT_RE_ST_HYWG_N31_06_D</v>
      </c>
      <c r="D77" s="23" t="s">
        <v>153</v>
      </c>
    </row>
    <row r="78" ht="27" spans="1:4">
      <c r="A78" s="15">
        <v>77</v>
      </c>
      <c r="B78" s="15" t="s">
        <v>154</v>
      </c>
      <c r="C78" s="15" t="str">
        <f>HYPERLINK("[4_集中性能管理系统_仓库层数据(DW)_Oracle_网管.xlsx]DW_FT_RE_ST_HYWG_N31_07_D!A1","DW_FT_RE_ST_HYWG_N31_07_D")</f>
        <v>DW_FT_RE_ST_HYWG_N31_07_D</v>
      </c>
      <c r="D78" s="23" t="s">
        <v>155</v>
      </c>
    </row>
    <row r="79" ht="27" spans="1:4">
      <c r="A79" s="15">
        <v>78</v>
      </c>
      <c r="B79" s="15" t="s">
        <v>156</v>
      </c>
      <c r="C79" s="15" t="str">
        <f>HYPERLINK("[4_集中性能管理系统_仓库层数据(DW)_Oracle_网管.xlsx]DW_FT_RE_ST_HYWG_N31_08_D!A1","DW_FT_RE_ST_HYWG_N31_08_D")</f>
        <v>DW_FT_RE_ST_HYWG_N31_08_D</v>
      </c>
      <c r="D79" s="23" t="s">
        <v>157</v>
      </c>
    </row>
    <row r="80" ht="27" spans="1:4">
      <c r="A80" s="15">
        <v>79</v>
      </c>
      <c r="B80" s="15" t="s">
        <v>158</v>
      </c>
      <c r="C80" s="15" t="str">
        <f>HYPERLINK("[4_集中性能管理系统_仓库层数据(DW)_Oracle_网管.xlsx]DW_FT_RE_ST_HYWG_N31_09_D!A1","DW_FT_RE_ST_HYWG_N31_09_D")</f>
        <v>DW_FT_RE_ST_HYWG_N31_09_D</v>
      </c>
      <c r="D80" s="23" t="s">
        <v>159</v>
      </c>
    </row>
    <row r="81" ht="27" spans="1:4">
      <c r="A81" s="15">
        <v>80</v>
      </c>
      <c r="B81" s="15" t="s">
        <v>160</v>
      </c>
      <c r="C81" s="15" t="str">
        <f>HYPERLINK("[4_集中性能管理系统_仓库层数据(DW)_Oracle_网管.xlsx]DW_FT_RE_ST_HYWG_N31_10_D!A1","DW_FT_RE_ST_HYWG_N31_10_D")</f>
        <v>DW_FT_RE_ST_HYWG_N31_10_D</v>
      </c>
      <c r="D81" s="23" t="s">
        <v>161</v>
      </c>
    </row>
    <row r="82" ht="27" spans="1:4">
      <c r="A82" s="15">
        <v>81</v>
      </c>
      <c r="B82" s="15" t="s">
        <v>162</v>
      </c>
      <c r="C82" s="15" t="str">
        <f>HYPERLINK("[4_集中性能管理系统_仓库层数据(DW)_Oracle_网管.xlsx]DW_FT_RE_ST_HYWG_N31_11_D!A1","DW_FT_RE_ST_HYWG_N31_11_D")</f>
        <v>DW_FT_RE_ST_HYWG_N31_11_D</v>
      </c>
      <c r="D82" s="23" t="s">
        <v>163</v>
      </c>
    </row>
    <row r="83" ht="27" spans="1:4">
      <c r="A83" s="15">
        <v>82</v>
      </c>
      <c r="B83" s="15" t="s">
        <v>164</v>
      </c>
      <c r="C83" s="15" t="str">
        <f>HYPERLINK("[4_集中性能管理系统_仓库层数据(DW)_Oracle_网管.xlsx]DW_FT_RE_ST_HYWG_N31_11_H!A1","DW_FT_RE_ST_HYWG_N31_11_H")</f>
        <v>DW_FT_RE_ST_HYWG_N31_11_H</v>
      </c>
      <c r="D83" s="23" t="s">
        <v>165</v>
      </c>
    </row>
    <row r="84" ht="27" spans="1:4">
      <c r="A84" s="15">
        <v>83</v>
      </c>
      <c r="B84" s="15" t="s">
        <v>166</v>
      </c>
      <c r="C84" s="15" t="str">
        <f>HYPERLINK("[4_集中性能管理系统_仓库层数据(DW)_Oracle_网管.xlsx]DW_FT_RE_ST_HYWG_N31_12_D!A1","DW_FT_RE_ST_HYWG_N31_12_D")</f>
        <v>DW_FT_RE_ST_HYWG_N31_12_D</v>
      </c>
      <c r="D84" s="23" t="s">
        <v>167</v>
      </c>
    </row>
    <row r="85" ht="27" spans="1:4">
      <c r="A85" s="15">
        <v>84</v>
      </c>
      <c r="B85" s="15" t="s">
        <v>168</v>
      </c>
      <c r="C85" s="15" t="str">
        <f>HYPERLINK("[4_集中性能管理系统_仓库层数据(DW)_Oracle_网管.xlsx]DW_FT_RE_ST_HYWG_N31_12_H!A1","DW_FT_RE_ST_HYWG_N31_12_H")</f>
        <v>DW_FT_RE_ST_HYWG_N31_12_H</v>
      </c>
      <c r="D85" s="23" t="s">
        <v>169</v>
      </c>
    </row>
    <row r="86" ht="27" spans="1:4">
      <c r="A86" s="15">
        <v>85</v>
      </c>
      <c r="B86" s="15" t="s">
        <v>170</v>
      </c>
      <c r="C86" s="15" t="str">
        <f>HYPERLINK("[4_集中性能管理系统_仓库层数据(DW)_Oracle_网管.xlsx]DW_FT_RE_ST_HYWG_N31_14_D!A1","DW_FT_RE_ST_HYWG_N31_14_D")</f>
        <v>DW_FT_RE_ST_HYWG_N31_14_D</v>
      </c>
      <c r="D86" s="23" t="s">
        <v>171</v>
      </c>
    </row>
    <row r="87" ht="27" spans="1:4">
      <c r="A87" s="15">
        <v>86</v>
      </c>
      <c r="B87" s="15" t="s">
        <v>172</v>
      </c>
      <c r="C87" s="15" t="str">
        <f>HYPERLINK("[4_集中性能管理系统_仓库层数据(DW)_Oracle_网管.xlsx]DW_FT_RE_ST_HYWG_N31_14_H!A1","DW_FT_RE_ST_HYWG_N31_14_H")</f>
        <v>DW_FT_RE_ST_HYWG_N31_14_H</v>
      </c>
      <c r="D87" s="23" t="s">
        <v>173</v>
      </c>
    </row>
    <row r="88" ht="27" spans="1:4">
      <c r="A88" s="15">
        <v>87</v>
      </c>
      <c r="B88" s="15" t="s">
        <v>174</v>
      </c>
      <c r="C88" s="15" t="str">
        <f>HYPERLINK("[4_集中性能管理系统_仓库层数据(DW)_Oracle_网管.xlsx]DW_FT_RE_ST_HUAWEI_LTE_MME_D!A1","DW_FT_RE_ST_HUAWEI_LTE_MME_D")</f>
        <v>DW_FT_RE_ST_HUAWEI_LTE_MME_D</v>
      </c>
      <c r="D88" s="23" t="s">
        <v>175</v>
      </c>
    </row>
    <row r="89" ht="27" spans="1:4">
      <c r="A89" s="15">
        <v>88</v>
      </c>
      <c r="B89" s="15" t="s">
        <v>176</v>
      </c>
      <c r="C89" s="15" t="str">
        <f>HYPERLINK("[4_集中性能管理系统_仓库层数据(DW)_Oracle_网管.xlsx]DW_FT_RE_ST_HUAWEI_LTE_MME_H!A1","DW_FT_RE_ST_HUAWEI_LTE_MME_H")</f>
        <v>DW_FT_RE_ST_HUAWEI_LTE_MME_H</v>
      </c>
      <c r="D89" s="23" t="s">
        <v>177</v>
      </c>
    </row>
    <row r="90" ht="27" spans="1:4">
      <c r="A90" s="15">
        <v>89</v>
      </c>
      <c r="B90" s="15" t="s">
        <v>178</v>
      </c>
      <c r="C90" s="15" t="str">
        <f>HYPERLINK("[4_集中性能管理系统_仓库层数据(DW)_Oracle_网管.xlsx]DW_FT_RE_ST_HUAWEI_LTE_PGW_D!A1","DW_FT_RE_ST_HUAWEI_LTE_PGW_D")</f>
        <v>DW_FT_RE_ST_HUAWEI_LTE_PGW_D</v>
      </c>
      <c r="D90" s="23" t="s">
        <v>179</v>
      </c>
    </row>
    <row r="91" ht="27" spans="1:4">
      <c r="A91" s="24">
        <v>90</v>
      </c>
      <c r="B91" s="24" t="s">
        <v>180</v>
      </c>
      <c r="C91" s="24" t="str">
        <f>HYPERLINK("[4_集中性能管理系统_仓库层数据(DW)_Oracle_网管.xlsx]DW_FT_RE_ST_HUAWEI_LTE_PGW_H!A1","DW_FT_RE_ST_HUAWEI_LTE_PGW_H")</f>
        <v>DW_FT_RE_ST_HUAWEI_LTE_PGW_H</v>
      </c>
      <c r="D91" s="25" t="s">
        <v>181</v>
      </c>
    </row>
    <row r="92" ht="27" spans="1:4">
      <c r="A92" s="15">
        <v>91</v>
      </c>
      <c r="B92" s="15" t="s">
        <v>182</v>
      </c>
      <c r="C92" s="15" t="str">
        <f>HYPERLINK("[4_集中性能管理系统_仓库层数据(DW)_Oracle_网管.xlsx]DW_FT_RE_ST_HUAWEI_LTE_AVGLD_D!A1","DW_FT_RE_ST_HUAWEI_LTE_AVGLD_D")</f>
        <v>DW_FT_RE_ST_HUAWEI_LTE_AVGLD_D</v>
      </c>
      <c r="D92" s="23" t="s">
        <v>183</v>
      </c>
    </row>
    <row r="93" ht="27" spans="1:4">
      <c r="A93" s="15">
        <v>92</v>
      </c>
      <c r="B93" s="15" t="s">
        <v>184</v>
      </c>
      <c r="C93" s="15" t="str">
        <f>HYPERLINK("[4_集中性能管理系统_仓库层数据(DW)_Oracle_网管.xlsx]DW_FT_RE_ST_HUAWEI_LTE_AVGLD_H!A1","DW_FT_RE_ST_HUAWEI_LTE_AVGLD_H")</f>
        <v>DW_FT_RE_ST_HUAWEI_LTE_AVGLD_H</v>
      </c>
      <c r="D93" s="23" t="s">
        <v>185</v>
      </c>
    </row>
    <row r="94" spans="1:4">
      <c r="A94" s="15">
        <v>93</v>
      </c>
      <c r="B94" s="15" t="s">
        <v>186</v>
      </c>
      <c r="C94" s="16" t="str">
        <f>HYPERLINK("[4_集中性能管理系统_仓库层数据(DW)_Oracle_网管.xlsx]DW_FT_RE_ST_ENODEB_H!A1","DW_FT_RE_ST_ENODEB_H")</f>
        <v>DW_FT_RE_ST_ENODEB_H</v>
      </c>
      <c r="D94" s="15" t="s">
        <v>186</v>
      </c>
    </row>
    <row r="95" spans="1:4">
      <c r="A95" s="15">
        <v>94</v>
      </c>
      <c r="B95" s="15" t="s">
        <v>187</v>
      </c>
      <c r="C95" s="16" t="str">
        <f>HYPERLINK("[4_集中性能管理系统_仓库层数据(DW)_Oracle_网管.xlsx]DW_FT_RE_ST_ENODEB_D!A1","DW_FT_RE_ST_ENODEB_D")</f>
        <v>DW_FT_RE_ST_ENODEB_D</v>
      </c>
      <c r="D95" s="15" t="s">
        <v>187</v>
      </c>
    </row>
    <row r="96" ht="27" spans="1:4">
      <c r="A96" s="15">
        <v>95</v>
      </c>
      <c r="B96" s="21" t="s">
        <v>188</v>
      </c>
      <c r="C96" s="26" t="str">
        <f>HYPERLINK("[4_集中性能管理系统_仓库层数据(DW)_Oracle_网管.xlsx]DW_FT_RE_ST_MISC_D!A1","DW_FT_RE_ST_MISC_D")</f>
        <v>DW_FT_RE_ST_MISC_D</v>
      </c>
      <c r="D96" s="27" t="s">
        <v>189</v>
      </c>
    </row>
    <row r="97" spans="1:4">
      <c r="A97" s="15">
        <v>96</v>
      </c>
      <c r="B97" s="3" t="s">
        <v>190</v>
      </c>
      <c r="C97" s="28" t="str">
        <f>HYPERLINK("[4_集中性能管理系统_仓库层数据(DW)_Oracle_网管.xlsx]DW_FT_RE_ST_MR_4G_T1_D!A1","DW_FT_RE_ST_MR_4G_T1_D")</f>
        <v>DW_FT_RE_ST_MR_4G_T1_D</v>
      </c>
      <c r="D97" s="3" t="s">
        <v>190</v>
      </c>
    </row>
    <row r="98" spans="1:4">
      <c r="A98" s="15">
        <v>97</v>
      </c>
      <c r="B98" s="17" t="s">
        <v>191</v>
      </c>
      <c r="C98" s="26" t="str">
        <f>HYPERLINK("[4_集中性能管理系统_仓库层数据(DW)_Oracle_网管.xlsx]DW_FT_RE_ST_PCU_D!A1","DW_FT_RE_ST_PCU_D")</f>
        <v>DW_FT_RE_ST_PCU_D</v>
      </c>
      <c r="D98" s="17" t="s">
        <v>191</v>
      </c>
    </row>
    <row r="99" spans="1:4">
      <c r="A99" s="15">
        <v>98</v>
      </c>
      <c r="B99" s="17" t="s">
        <v>192</v>
      </c>
      <c r="C99" s="29" t="str">
        <f>HYPERLINK("[4_集中性能管理系统_仓库层数据(DW)_Oracle_网管.xlsx]DW_FT_RE_ST_BSC_D!A1","DW_FT_RE_ST_BSC_D")</f>
        <v>DW_FT_RE_ST_BSC_D</v>
      </c>
      <c r="D99" s="17" t="s">
        <v>192</v>
      </c>
    </row>
    <row r="100" spans="1:4">
      <c r="A100" s="15">
        <v>99</v>
      </c>
      <c r="B100" s="17" t="s">
        <v>193</v>
      </c>
      <c r="C100" s="29" t="str">
        <f>HYPERLINK("[4_集中性能管理系统_仓库层数据(DW)_Oracle_网管.xlsx]DW_FT_RE_ST_CELL_D!A1","DW_FT_RE_ST_CELL_D")</f>
        <v>DW_FT_RE_ST_CELL_D</v>
      </c>
      <c r="D100" s="17" t="s">
        <v>193</v>
      </c>
    </row>
    <row r="101" spans="1:4">
      <c r="A101" s="15">
        <v>100</v>
      </c>
      <c r="B101" s="17" t="s">
        <v>194</v>
      </c>
      <c r="C101" s="17" t="str">
        <f>HYPERLINK("[4_集中性能管理系统_仓库层数据(DW)_Oracle_网管.xlsx]DW_FT_RE_ST_PTN_NNI_PORT_15M!A1","DW_FT_RE_ST_PTN_NNI_PORT_15M")</f>
        <v>DW_FT_RE_ST_PTN_NNI_PORT_15M</v>
      </c>
      <c r="D101" s="17" t="s">
        <v>194</v>
      </c>
    </row>
    <row r="102" spans="1:4">
      <c r="A102" s="15">
        <v>101</v>
      </c>
      <c r="B102" s="17" t="s">
        <v>195</v>
      </c>
      <c r="C102" s="17" t="str">
        <f>HYPERLINK("[4_集中性能管理系统_仓库层数据(DW)_Oracle_网管.xlsx]DW_FT_RE_ST_PTN_NNI_PORT_W!A1","DW_FT_RE_ST_PTN_NNI_PORT_W")</f>
        <v>DW_FT_RE_ST_PTN_NNI_PORT_W</v>
      </c>
      <c r="D102" s="17" t="s">
        <v>195</v>
      </c>
    </row>
    <row r="103" spans="1:4">
      <c r="A103" s="15">
        <v>102</v>
      </c>
      <c r="B103" s="17" t="s">
        <v>196</v>
      </c>
      <c r="C103" s="17" t="str">
        <f>HYPERLINK("[4_集中性能管理系统_仓库层数据(DW)_Oracle_网管.xlsx]DW_FT_RE_ST_PTN_NNI_PORT_D!A1","DW_FT_RE_ST_PTN_NNI_PORT_D")</f>
        <v>DW_FT_RE_ST_PTN_NNI_PORT_D</v>
      </c>
      <c r="D103" s="17" t="s">
        <v>196</v>
      </c>
    </row>
    <row r="104" spans="1:4">
      <c r="A104" s="15">
        <v>103</v>
      </c>
      <c r="B104" s="17" t="s">
        <v>197</v>
      </c>
      <c r="C104" s="17" t="str">
        <f>HYPERLINK("[4_集中性能管理系统_仓库层数据(DW)_Oracle_网管.xlsx]DW_FT_RE_ST_PTN_NNI_PORT_H!A1","DW_FT_RE_ST_PTN_NNI_PORT_H")</f>
        <v>DW_FT_RE_ST_PTN_NNI_PORT_H</v>
      </c>
      <c r="D104" s="17" t="s">
        <v>197</v>
      </c>
    </row>
    <row r="105" spans="1:4">
      <c r="A105" s="15">
        <v>104</v>
      </c>
      <c r="B105" s="17" t="s">
        <v>198</v>
      </c>
      <c r="C105" s="17" t="str">
        <f>HYPERLINK("[4_集中性能管理系统_仓库层数据(DW)_Oracle_网管.xlsx]DW_FT_RE_ST_PTN_NNI_PORT_M!A1","DW_FT_RE_ST_PTN_NNI_PORT_M")</f>
        <v>DW_FT_RE_ST_PTN_NNI_PORT_M</v>
      </c>
      <c r="D105" s="17" t="s">
        <v>198</v>
      </c>
    </row>
    <row r="106" spans="1:4">
      <c r="A106" s="15">
        <v>105</v>
      </c>
      <c r="B106" s="17" t="s">
        <v>199</v>
      </c>
      <c r="C106" s="17" t="str">
        <f>HYPERLINK("[4_集中性能管理系统_仓库层数据(DW)_Oracle_网管.xlsx]DW_FT_RE_ST_PTN_UNI_PORT_15M!A1","DW_FT_RE_ST_PTN_UNI_PORT_15M")</f>
        <v>DW_FT_RE_ST_PTN_UNI_PORT_15M</v>
      </c>
      <c r="D106" s="17" t="s">
        <v>199</v>
      </c>
    </row>
    <row r="107" spans="1:4">
      <c r="A107" s="15">
        <v>106</v>
      </c>
      <c r="B107" s="17" t="s">
        <v>200</v>
      </c>
      <c r="C107" s="17" t="str">
        <f>HYPERLINK("[4_集中性能管理系统_仓库层数据(DW)_Oracle_网管.xlsx]DW_FT_RE_ST_PTN_UNI_PORT_W!A1","DW_FT_RE_ST_PTN_UNI_PORT_W")</f>
        <v>DW_FT_RE_ST_PTN_UNI_PORT_W</v>
      </c>
      <c r="D107" s="17" t="s">
        <v>200</v>
      </c>
    </row>
    <row r="108" spans="1:4">
      <c r="A108" s="15">
        <v>107</v>
      </c>
      <c r="B108" s="17" t="s">
        <v>201</v>
      </c>
      <c r="C108" s="17" t="str">
        <f>HYPERLINK("[4_集中性能管理系统_仓库层数据(DW)_Oracle_网管.xlsx]DW_FT_RE_ST_PTN_UNI_PORT_D!A1","DW_FT_RE_ST_PTN_UNI_PORT_D")</f>
        <v>DW_FT_RE_ST_PTN_UNI_PORT_D</v>
      </c>
      <c r="D108" s="17" t="s">
        <v>201</v>
      </c>
    </row>
    <row r="109" spans="1:4">
      <c r="A109" s="15">
        <v>108</v>
      </c>
      <c r="B109" s="17" t="s">
        <v>202</v>
      </c>
      <c r="C109" s="17" t="str">
        <f>HYPERLINK("[4_集中性能管理系统_仓库层数据(DW)_Oracle_网管.xlsx]DW_FT_RE_ST_PTN_UNI_PORT_H!A1","DW_FT_RE_ST_PTN_UNI_PORT_H")</f>
        <v>DW_FT_RE_ST_PTN_UNI_PORT_H</v>
      </c>
      <c r="D109" s="17" t="s">
        <v>202</v>
      </c>
    </row>
    <row r="110" spans="1:4">
      <c r="A110" s="15">
        <v>109</v>
      </c>
      <c r="B110" s="17" t="s">
        <v>203</v>
      </c>
      <c r="C110" s="17" t="str">
        <f>HYPERLINK("[4_集中性能管理系统_仓库层数据(DW)_Oracle_网管.xlsx]DW_FT_RE_ST_PTN_UNI_PORT_M!A1","DW_FT_RE_ST_PTN_UNI_PORT_M")</f>
        <v>DW_FT_RE_ST_PTN_UNI_PORT_M</v>
      </c>
      <c r="D110" s="17" t="s">
        <v>203</v>
      </c>
    </row>
    <row r="111" spans="1:4">
      <c r="A111" s="15">
        <v>110</v>
      </c>
      <c r="B111" s="17" t="s">
        <v>204</v>
      </c>
      <c r="C111" s="17" t="str">
        <f>HYPERLINK("[4_集中性能管理系统_仓库层数据(DW)_Oracle_网管.xlsx]DW_FT_RE_ST_PTN_LOOP_LINK_15M!A1","DW_FT_RE_ST_PTN_LOOP_LINK_15M")</f>
        <v>DW_FT_RE_ST_PTN_LOOP_LINK_15M</v>
      </c>
      <c r="D111" s="17" t="s">
        <v>204</v>
      </c>
    </row>
    <row r="112" spans="1:4">
      <c r="A112" s="15">
        <v>111</v>
      </c>
      <c r="B112" s="17" t="s">
        <v>205</v>
      </c>
      <c r="C112" s="17" t="str">
        <f>HYPERLINK("[4_集中性能管理系统_仓库层数据(DW)_Oracle_网管.xlsx]DW_FT_RE_ST_PTN_LOOP_LINK_W!A1","DW_FT_RE_ST_PTN_LOOP_LINK_W")</f>
        <v>DW_FT_RE_ST_PTN_LOOP_LINK_W</v>
      </c>
      <c r="D112" s="17" t="s">
        <v>205</v>
      </c>
    </row>
    <row r="113" spans="1:4">
      <c r="A113" s="15">
        <v>112</v>
      </c>
      <c r="B113" s="17" t="s">
        <v>206</v>
      </c>
      <c r="C113" s="17" t="str">
        <f>HYPERLINK("[4_集中性能管理系统_仓库层数据(DW)_Oracle_网管.xlsx]DW_FT_RE_ST_PTN_LOOP_LINK_D!A1","DW_FT_RE_ST_PTN_LOOP_LINK_D")</f>
        <v>DW_FT_RE_ST_PTN_LOOP_LINK_D</v>
      </c>
      <c r="D113" s="17" t="s">
        <v>206</v>
      </c>
    </row>
    <row r="114" spans="1:4">
      <c r="A114" s="15">
        <v>113</v>
      </c>
      <c r="B114" s="17" t="s">
        <v>207</v>
      </c>
      <c r="C114" s="17" t="str">
        <f>HYPERLINK("[4_集中性能管理系统_仓库层数据(DW)_Oracle_网管.xlsx]DW_FT_RE_ST_PTN_LOOP_LINK_H!A1","DW_FT_RE_ST_PTN_LOOP_LINK_H")</f>
        <v>DW_FT_RE_ST_PTN_LOOP_LINK_H</v>
      </c>
      <c r="D114" s="17" t="s">
        <v>207</v>
      </c>
    </row>
    <row r="115" spans="1:4">
      <c r="A115" s="24">
        <v>114</v>
      </c>
      <c r="B115" s="17" t="s">
        <v>208</v>
      </c>
      <c r="C115" s="17" t="str">
        <f>HYPERLINK("[4_集中性能管理系统_仓库层数据(DW)_Oracle_网管.xlsx]DW_FT_RE_ST_PTN_LOOP_LINK_M!A1","DW_FT_RE_ST_PTN_LOOP_LINK_M")</f>
        <v>DW_FT_RE_ST_PTN_LOOP_LINK_M</v>
      </c>
      <c r="D115" s="17" t="s">
        <v>208</v>
      </c>
    </row>
    <row r="116" spans="1:4">
      <c r="A116" s="15">
        <v>115</v>
      </c>
      <c r="B116" s="17" t="s">
        <v>209</v>
      </c>
      <c r="C116" s="17" t="str">
        <f>HYPERLINK("[4_集中性能管理系统_仓库层数据(DW)_Oracle_网管.xlsx]DW_FT_RE_ST_PTN_LINK_15M!A1","DW_FT_RE_ST_PTN_LINK_15M")</f>
        <v>DW_FT_RE_ST_PTN_LINK_15M</v>
      </c>
      <c r="D116" s="17" t="s">
        <v>209</v>
      </c>
    </row>
    <row r="117" spans="1:4">
      <c r="A117" s="24">
        <v>116</v>
      </c>
      <c r="B117" s="17" t="s">
        <v>210</v>
      </c>
      <c r="C117" s="17" t="str">
        <f>HYPERLINK("[4_集中性能管理系统_仓库层数据(DW)_Oracle_网管.xlsx]DW_FT_RE_ST_PTN_LINK_W!A1","DW_FT_RE_ST_PTN_LINK_W")</f>
        <v>DW_FT_RE_ST_PTN_LINK_W</v>
      </c>
      <c r="D117" s="17" t="s">
        <v>210</v>
      </c>
    </row>
    <row r="118" spans="1:4">
      <c r="A118" s="15">
        <v>117</v>
      </c>
      <c r="B118" s="17" t="s">
        <v>211</v>
      </c>
      <c r="C118" s="17" t="str">
        <f>HYPERLINK("[4_集中性能管理系统_仓库层数据(DW)_Oracle_网管.xlsx]DW_FT_RE_ST_PTN_LINK_D!A1","DW_FT_RE_ST_PTN_LINK_D")</f>
        <v>DW_FT_RE_ST_PTN_LINK_D</v>
      </c>
      <c r="D118" s="17" t="s">
        <v>211</v>
      </c>
    </row>
    <row r="119" spans="1:4">
      <c r="A119" s="24">
        <v>118</v>
      </c>
      <c r="B119" s="17" t="s">
        <v>212</v>
      </c>
      <c r="C119" s="17" t="str">
        <f>HYPERLINK("[4_集中性能管理系统_仓库层数据(DW)_Oracle_网管.xlsx]DW_FT_RE_ST_PTN_LINK_H!A1","DW_FT_RE_ST_PTN_LINK_H")</f>
        <v>DW_FT_RE_ST_PTN_LINK_H</v>
      </c>
      <c r="D119" s="17" t="s">
        <v>212</v>
      </c>
    </row>
    <row r="120" spans="1:4">
      <c r="A120" s="15">
        <v>119</v>
      </c>
      <c r="B120" s="17" t="s">
        <v>213</v>
      </c>
      <c r="C120" s="17" t="str">
        <f>HYPERLINK("[4_集中性能管理系统_仓库层数据(DW)_Oracle_网管.xlsx]DW_FT_RE_ST_PTN_LINK_M!A1","DW_FT_RE_ST_PTN_LINK_M")</f>
        <v>DW_FT_RE_ST_PTN_LINK_M</v>
      </c>
      <c r="D120" s="17" t="s">
        <v>213</v>
      </c>
    </row>
    <row r="121" spans="1:4">
      <c r="A121" s="24">
        <v>120</v>
      </c>
      <c r="B121" s="15" t="s">
        <v>214</v>
      </c>
      <c r="C121" s="30" t="str">
        <f>HYPERLINK("[4_集中性能管理系统_仓库层数据(DW)_Oracle_网管.xlsx]DW_FT_RE_ST_UTRANCELL_D!A1","DW_FT_RE_ST_UTRANCELL_D")</f>
        <v>DW_FT_RE_ST_UTRANCELL_D</v>
      </c>
      <c r="D121" s="15" t="s">
        <v>214</v>
      </c>
    </row>
    <row r="122" spans="1:4">
      <c r="A122" s="15">
        <v>121</v>
      </c>
      <c r="B122" s="15" t="s">
        <v>215</v>
      </c>
      <c r="C122" s="30" t="str">
        <f>HYPERLINK("[4_集中性能管理系统_仓库层数据(DW)_Oracle_网管.xlsx]DW_FT_RE_ST_UTRANCELL_H!A1","DW_FT_RE_ST_UTRANCELL_H")</f>
        <v>DW_FT_RE_ST_UTRANCELL_H</v>
      </c>
      <c r="D122" s="15" t="s">
        <v>215</v>
      </c>
    </row>
    <row r="123" spans="1:4">
      <c r="A123" s="15">
        <v>122</v>
      </c>
      <c r="B123" s="13" t="s">
        <v>216</v>
      </c>
      <c r="C123" s="31" t="str">
        <f>HYPERLINK("[4_集中性能管理系统_仓库层数据(DW)_Oracle_网管.xlsx]DW_LT_PROBLEM_LOC_OBJ_H!A1","DW_LT_PROBLEM_LOC_OBJ_H")</f>
        <v>DW_LT_PROBLEM_LOC_OBJ_H</v>
      </c>
      <c r="D123" s="13" t="s">
        <v>216</v>
      </c>
    </row>
    <row r="124" spans="1:4">
      <c r="A124" s="15">
        <v>123</v>
      </c>
      <c r="B124" s="15" t="s">
        <v>217</v>
      </c>
      <c r="C124" s="16" t="str">
        <f>HYPERLINK("[4_集中性能管理系统_仓库层数据(DW)_Oracle_网管.xlsx]DW_FT_RE_ST_ENODEB_15M!A1","DW_FT_RE_ST_ENODEB_15M")</f>
        <v>DW_FT_RE_ST_ENODEB_15M</v>
      </c>
      <c r="D124" s="15" t="s">
        <v>217</v>
      </c>
    </row>
    <row r="125" spans="1:4">
      <c r="A125" s="15">
        <v>124</v>
      </c>
      <c r="B125" s="17" t="s">
        <v>218</v>
      </c>
      <c r="C125" s="26" t="str">
        <f>HYPERLINK("[4_集中性能管理系统_仓库层数据(DW)_Oracle_网管.xlsx]DW_FT_RE_ST_LSTP3_5M!A1","DW_FT_RE_ST_LSTP3_5M")</f>
        <v>DW_FT_RE_ST_LSTP3_5M</v>
      </c>
      <c r="D125" s="17" t="s">
        <v>218</v>
      </c>
    </row>
    <row r="126" spans="1:4">
      <c r="A126" s="15">
        <v>125</v>
      </c>
      <c r="B126" s="17" t="s">
        <v>219</v>
      </c>
      <c r="C126" s="29" t="str">
        <f>HYPERLINK("[4_集中性能管理系统_仓库层数据(DW)_Oracle_网管.xlsx]DW_FT_RE_ST_LSTP3_H!A1","DW_FT_RE_ST_LSTP3_H")</f>
        <v>DW_FT_RE_ST_LSTP3_H</v>
      </c>
      <c r="D126" s="17" t="s">
        <v>219</v>
      </c>
    </row>
    <row r="127" spans="1:4">
      <c r="A127" s="15">
        <v>126</v>
      </c>
      <c r="B127" s="17" t="s">
        <v>220</v>
      </c>
      <c r="C127" s="26" t="str">
        <f>HYPERLINK("[4_集中性能管理系统_仓库层数据(DW)_Oracle_网管.xlsx]DW_FT_RE_ST_INTERFACE_D!A1","DW_FT_RE_ST_INTERFACE_D")</f>
        <v>DW_FT_RE_ST_INTERFACE_D</v>
      </c>
      <c r="D127" s="17" t="s">
        <v>220</v>
      </c>
    </row>
    <row r="128" spans="1:4">
      <c r="A128" s="15">
        <v>127</v>
      </c>
      <c r="B128" s="17" t="s">
        <v>221</v>
      </c>
      <c r="C128" s="29" t="str">
        <f>HYPERLINK("[4_集中性能管理系统_仓库层数据(DW)_Oracle_网管.xlsx]DW_FT_RE_ST_INTERFACE_H!A1","DW_FT_RE_ST_INTERFACE_H")</f>
        <v>DW_FT_RE_ST_INTERFACE_H</v>
      </c>
      <c r="D128" s="17" t="s">
        <v>221</v>
      </c>
    </row>
    <row r="129" spans="1:4">
      <c r="A129" s="15">
        <v>128</v>
      </c>
      <c r="B129" s="17" t="s">
        <v>222</v>
      </c>
      <c r="C129" s="26" t="str">
        <f>HYPERLINK("[4_集中性能管理系统_仓库层数据(DW)_Oracle_网管.xlsx]DW_FT_RE_ST_INTERFACE_5M!A1","DW_FT_RE_ST_INTERFACE_5M")</f>
        <v>DW_FT_RE_ST_INTERFACE_5M</v>
      </c>
      <c r="D129" s="17" t="s">
        <v>222</v>
      </c>
    </row>
    <row r="130" spans="1:4">
      <c r="A130" s="15">
        <v>129</v>
      </c>
      <c r="B130" s="17" t="s">
        <v>223</v>
      </c>
      <c r="C130" s="26" t="str">
        <f>HYPERLINK("[4_集中性能管理系统_仓库层数据(DW)_Oracle_网管.xlsx]DW_FT_RE_ST_DNS_BUSINESS_15M!A1","DW_FT_RE_ST_DNS_BUSINESS_15M")</f>
        <v>DW_FT_RE_ST_DNS_BUSINESS_15M</v>
      </c>
      <c r="D130" s="17" t="s">
        <v>223</v>
      </c>
    </row>
    <row r="131" spans="1:4">
      <c r="A131" s="15">
        <v>130</v>
      </c>
      <c r="B131" s="17" t="s">
        <v>224</v>
      </c>
      <c r="C131" s="26" t="str">
        <f>HYPERLINK("[4_集中性能管理系统_仓库层数据(DW)_Oracle_网管.xlsx]DW_FT_RE_ST_PON_ONU_OMD_D!A1","DW_FT_RE_ST_PON_ONU_OMD_D")</f>
        <v>DW_FT_RE_ST_PON_ONU_OMD_D</v>
      </c>
      <c r="D131" s="17" t="s">
        <v>224</v>
      </c>
    </row>
    <row r="132" spans="1:4">
      <c r="A132" s="15">
        <v>131</v>
      </c>
      <c r="B132" s="17" t="s">
        <v>225</v>
      </c>
      <c r="C132" s="26" t="str">
        <f>HYPERLINK("[4_集中性能管理系统_仓库层数据(DW)_Oracle_网管.xlsx]DW_FT_RE_ST_PON_OLT_OMD_D!A1","DW_FT_RE_ST_PON_OLT_OMD_D")</f>
        <v>DW_FT_RE_ST_PON_OLT_OMD_D</v>
      </c>
      <c r="D132" s="17" t="s">
        <v>225</v>
      </c>
    </row>
    <row r="133" spans="1:4">
      <c r="A133" s="15">
        <v>132</v>
      </c>
      <c r="B133" s="17" t="s">
        <v>226</v>
      </c>
      <c r="C133" s="29" t="str">
        <f>HYPERLINK("[4_集中性能管理系统_仓库层数据(DW)_Oracle_网管.xlsx]DW_FT_RE_ST_HLHTWG_01_H!A1","DW_FT_RE_ST_HLHTWG_01_H")</f>
        <v>DW_FT_RE_ST_HLHTWG_01_H</v>
      </c>
      <c r="D133" s="17" t="s">
        <v>226</v>
      </c>
    </row>
    <row r="134" spans="1:4">
      <c r="A134" s="15">
        <v>133</v>
      </c>
      <c r="B134" s="17" t="s">
        <v>227</v>
      </c>
      <c r="C134" s="29" t="str">
        <f>HYPERLINK("[4_集中性能管理系统_仓库层数据(DW)_Oracle_网管.xlsx]DW_FT_RE_ST_HLHTWG_01_D!A1","DW_FT_RE_ST_HLHTWG_01_D")</f>
        <v>DW_FT_RE_ST_HLHTWG_01_D</v>
      </c>
      <c r="D134" s="17" t="s">
        <v>227</v>
      </c>
    </row>
    <row r="135" spans="1:4">
      <c r="A135" s="15">
        <v>134</v>
      </c>
      <c r="B135" s="17" t="s">
        <v>228</v>
      </c>
      <c r="C135" s="29" t="str">
        <f>HYPERLINK("[4_集中性能管理系统_仓库层数据(DW)_Oracle_网管.xlsx]DW_FT_RE_ST_HLHTWG_02_H!A1","DW_FT_RE_ST_HLHTWG_02_H")</f>
        <v>DW_FT_RE_ST_HLHTWG_02_H</v>
      </c>
      <c r="D135" s="17" t="s">
        <v>228</v>
      </c>
    </row>
    <row r="136" spans="1:4">
      <c r="A136" s="15">
        <v>135</v>
      </c>
      <c r="B136" s="17" t="s">
        <v>229</v>
      </c>
      <c r="C136" s="26" t="str">
        <f>HYPERLINK("[4_集中性能管理系统_仓库层数据(DW)_Oracle_网管.xlsx]DW_FT_RE_ST_HLHTWG_02_D!A1","DW_FT_RE_ST_HLHTWG_02_D")</f>
        <v>DW_FT_RE_ST_HLHTWG_02_D</v>
      </c>
      <c r="D136" s="17" t="s">
        <v>229</v>
      </c>
    </row>
    <row r="137" spans="1:4">
      <c r="A137" s="15">
        <v>136</v>
      </c>
      <c r="B137" s="15" t="s">
        <v>230</v>
      </c>
      <c r="C137" s="30" t="str">
        <f>HYPERLINK("[4_集中性能管理系统_仓库层数据(DW)_Oracle_网管.xlsx]DW_FT_RE_ST_JRWG_N31_01_D!A1","DW_FT_RE_ST_JRWG_N31_01_D")</f>
        <v>DW_FT_RE_ST_JRWG_N31_01_D</v>
      </c>
      <c r="D137" s="15" t="s">
        <v>230</v>
      </c>
    </row>
    <row r="138" spans="1:4">
      <c r="A138" s="15">
        <v>137</v>
      </c>
      <c r="B138" s="15" t="s">
        <v>231</v>
      </c>
      <c r="C138" s="15" t="str">
        <f>HYPERLINK("[4_集中性能管理系统_仓库层数据(DW)_Oracle_网管.xlsx]DW_FT_RE_ST_JRWG_N31_02_D!A1","DW_FT_RE_ST_JRWG_N31_02_D")</f>
        <v>DW_FT_RE_ST_JRWG_N31_02_D</v>
      </c>
      <c r="D138" s="15" t="s">
        <v>231</v>
      </c>
    </row>
    <row r="139" spans="1:4">
      <c r="A139" s="15">
        <v>138</v>
      </c>
      <c r="B139" s="15" t="s">
        <v>232</v>
      </c>
      <c r="C139" s="15" t="str">
        <f>HYPERLINK("[4_集中性能管理系统_仓库层数据(DW)_Oracle_网管.xlsx]DW_FT_RE_ST_JRWG_N31_03_D!A1","DW_FT_RE_ST_JRWG_N31_03_D")</f>
        <v>DW_FT_RE_ST_JRWG_N31_03_D</v>
      </c>
      <c r="D139" s="15" t="s">
        <v>232</v>
      </c>
    </row>
    <row r="140" spans="1:4">
      <c r="A140" s="15">
        <v>139</v>
      </c>
      <c r="B140" s="15" t="s">
        <v>233</v>
      </c>
      <c r="C140" s="15" t="str">
        <f>HYPERLINK("[4_集中性能管理系统_仓库层数据(DW)_Oracle_网管.xlsx]DW_FT_RE_ST_JRWG_N31_03_H!A1","DW_FT_RE_ST_JRWG_N31_03_H")</f>
        <v>DW_FT_RE_ST_JRWG_N31_03_H</v>
      </c>
      <c r="D140" s="15" t="s">
        <v>233</v>
      </c>
    </row>
    <row r="141" spans="1:4">
      <c r="A141" s="15">
        <v>140</v>
      </c>
      <c r="B141" s="15" t="s">
        <v>234</v>
      </c>
      <c r="C141" s="15" t="str">
        <f>HYPERLINK("[4_集中性能管理系统_仓库层数据(DW)_Oracle_网管.xlsx]DW_FT_RE_ST_JRWG_N31_04_D!A1","DW_FT_RE_ST_JRWG_N31_04_D")</f>
        <v>DW_FT_RE_ST_JRWG_N31_04_D</v>
      </c>
      <c r="D141" s="15" t="s">
        <v>234</v>
      </c>
    </row>
    <row r="142" spans="1:4">
      <c r="A142" s="15">
        <v>141</v>
      </c>
      <c r="B142" s="15" t="s">
        <v>235</v>
      </c>
      <c r="C142" s="15" t="str">
        <f>HYPERLINK("[4_集中性能管理系统_仓库层数据(DW)_Oracle_网管.xlsx]DW_FT_RE_ST_JRWG_N31_04_H!A1","DW_FT_RE_ST_JRWG_N31_04_H")</f>
        <v>DW_FT_RE_ST_JRWG_N31_04_H</v>
      </c>
      <c r="D142" s="15" t="s">
        <v>235</v>
      </c>
    </row>
    <row r="143" spans="1:4">
      <c r="A143" s="15">
        <v>142</v>
      </c>
      <c r="B143" s="17" t="s">
        <v>236</v>
      </c>
      <c r="C143" s="26" t="str">
        <f>HYPERLINK("[4_集中性能管理系统_仓库层数据(DW)_Oracle_网管.xlsx]DW_FT_RE_ST_SAEGW_GPRS_D!A1","DW_FT_RE_ST_SAEGW_GPRS_D")</f>
        <v>DW_FT_RE_ST_SAEGW_GPRS_D</v>
      </c>
      <c r="D143" s="17" t="s">
        <v>236</v>
      </c>
    </row>
    <row r="144" spans="1:4">
      <c r="A144" s="15">
        <v>143</v>
      </c>
      <c r="B144" s="17" t="s">
        <v>237</v>
      </c>
      <c r="C144" s="29" t="str">
        <f>HYPERLINK("[4_集中性能管理系统_仓库层数据(DW)_Oracle_网管.xlsx]DW_FT_RE_ST_SAEGW_SRVCODE_H!A1","DW_FT_RE_ST_SAEGW_SRVCODE_H")</f>
        <v>DW_FT_RE_ST_SAEGW_SRVCODE_H</v>
      </c>
      <c r="D144" s="17" t="s">
        <v>237</v>
      </c>
    </row>
    <row r="145" spans="1:4">
      <c r="A145" s="15">
        <v>144</v>
      </c>
      <c r="B145" s="17" t="s">
        <v>238</v>
      </c>
      <c r="C145" s="26" t="str">
        <f>HYPERLINK("[4_集中性能管理系统_仓库层数据(DW)_Oracle_网管.xlsx]DW_FT_RE_ST_SDH_D!A1","DW_FT_RE_ST_SDH_D")</f>
        <v>DW_FT_RE_ST_SDH_D</v>
      </c>
      <c r="D145" s="17" t="s">
        <v>238</v>
      </c>
    </row>
    <row r="146" spans="1:4">
      <c r="A146" s="15">
        <v>145</v>
      </c>
      <c r="B146" s="21" t="s">
        <v>239</v>
      </c>
      <c r="C146" s="32" t="str">
        <f>HYPERLINK("[4_集中性能管理系统_仓库层数据(DW)_Oracle_网管.xlsx]DW_FT_RE_ST_HYLJDX_BW_LIST_H!A1","DW_FT_RE_ST_HYLJDX_BW_LIST_H")</f>
        <v>DW_FT_RE_ST_HYLJDX_BW_LIST_H</v>
      </c>
      <c r="D146" s="21" t="s">
        <v>239</v>
      </c>
    </row>
    <row r="147" spans="1:4">
      <c r="A147" s="15">
        <v>146</v>
      </c>
      <c r="B147" s="21" t="s">
        <v>240</v>
      </c>
      <c r="C147" s="32" t="str">
        <f>HYPERLINK("[4_集中性能管理系统_仓库层数据(DW)_Oracle_网管.xlsx]DW_FT_RE_ST_HYLJDX_BW_LIST_D!A1","DW_FT_RE_ST_HYLJDX_BW_LIST_D")</f>
        <v>DW_FT_RE_ST_HYLJDX_BW_LIST_D</v>
      </c>
      <c r="D147" s="21" t="s">
        <v>240</v>
      </c>
    </row>
    <row r="148" spans="1:4">
      <c r="A148" s="15">
        <v>147</v>
      </c>
      <c r="B148" s="21" t="s">
        <v>241</v>
      </c>
      <c r="C148" s="32" t="str">
        <f>HYPERLINK("[4_集中性能管理系统_仓库层数据(DW)_Oracle_网管.xlsx]DW_FT_RE_ST_HYLJDX_DATABASE_H!A1","DW_FT_RE_ST_HYLJDX_DATABASE_H")</f>
        <v>DW_FT_RE_ST_HYLJDX_DATABASE_H</v>
      </c>
      <c r="D148" s="21" t="s">
        <v>241</v>
      </c>
    </row>
    <row r="149" spans="1:4">
      <c r="A149" s="15">
        <v>148</v>
      </c>
      <c r="B149" s="21" t="s">
        <v>242</v>
      </c>
      <c r="C149" s="32" t="str">
        <f>HYPERLINK("[4_集中性能管理系统_仓库层数据(DW)_Oracle_网管.xlsx]DW_FT_RE_ST_HYLJDX_DATABASE_D!A1","DW_FT_RE_ST_HYLJDX_DATABASE_D")</f>
        <v>DW_FT_RE_ST_HYLJDX_DATABASE_D</v>
      </c>
      <c r="D149" s="21" t="s">
        <v>242</v>
      </c>
    </row>
    <row r="150" spans="1:4">
      <c r="A150" s="15">
        <v>149</v>
      </c>
      <c r="B150" s="21" t="s">
        <v>243</v>
      </c>
      <c r="C150" s="32" t="str">
        <f>HYPERLINK("[4_集中性能管理系统_仓库层数据(DW)_Oracle_网管.xlsx]DW_FT_RE_ST_HYLJDX_IF_MACH_H!A1","DW_FT_RE_ST_HYLJDX_IF_MACH_H")</f>
        <v>DW_FT_RE_ST_HYLJDX_IF_MACH_H</v>
      </c>
      <c r="D150" s="21" t="s">
        <v>243</v>
      </c>
    </row>
    <row r="151" spans="1:4">
      <c r="A151" s="15">
        <v>150</v>
      </c>
      <c r="B151" s="21" t="s">
        <v>244</v>
      </c>
      <c r="C151" s="32" t="str">
        <f>HYPERLINK("[4_集中性能管理系统_仓库层数据(DW)_Oracle_网管.xlsx]DW_FT_RE_ST_HYLJDX_IF_MACH_D!A1","DW_FT_RE_ST_HYLJDX_IF_MACH_D")</f>
        <v>DW_FT_RE_ST_HYLJDX_IF_MACH_D</v>
      </c>
      <c r="D151" s="21" t="s">
        <v>244</v>
      </c>
    </row>
    <row r="152" spans="1:4">
      <c r="A152" s="15">
        <v>151</v>
      </c>
      <c r="B152" s="21" t="s">
        <v>245</v>
      </c>
      <c r="C152" s="32" t="str">
        <f>HYPERLINK("[4_集中性能管理系统_仓库层数据(DW)_Oracle_网管.xlsx]DW_FT_RE_ST_HYLJDX_MONITOR_H!A1","DW_FT_RE_ST_HYLJDX_MONITOR_H")</f>
        <v>DW_FT_RE_ST_HYLJDX_MONITOR_H</v>
      </c>
      <c r="D152" s="21" t="s">
        <v>245</v>
      </c>
    </row>
    <row r="153" spans="1:4">
      <c r="A153" s="15">
        <v>152</v>
      </c>
      <c r="B153" s="21" t="s">
        <v>246</v>
      </c>
      <c r="C153" s="32" t="str">
        <f>HYPERLINK("[4_集中性能管理系统_仓库层数据(DW)_Oracle_网管.xlsx]DW_FT_RE_ST_HYLJDX_MONITOR_D!A1","DW_FT_RE_ST_HYLJDX_MONITOR_D")</f>
        <v>DW_FT_RE_ST_HYLJDX_MONITOR_D</v>
      </c>
      <c r="D153" s="21" t="s">
        <v>246</v>
      </c>
    </row>
    <row r="154" spans="1:4">
      <c r="A154" s="15">
        <v>153</v>
      </c>
      <c r="B154" s="21" t="s">
        <v>247</v>
      </c>
      <c r="C154" s="32" t="str">
        <f>HYPERLINK("[4_集中性能管理系统_仓库层数据(DW)_Oracle_网管.xlsx]DW_FT_RE_ST_MWWG_N31_01_D!A1","DW_FT_RE_ST_MWWG_N31_01_D")</f>
        <v>DW_FT_RE_ST_MWWG_N31_01_D</v>
      </c>
      <c r="D154" s="21" t="s">
        <v>247</v>
      </c>
    </row>
    <row r="155" spans="1:4">
      <c r="A155" s="15">
        <v>154</v>
      </c>
      <c r="B155" s="21" t="s">
        <v>248</v>
      </c>
      <c r="C155" s="32" t="str">
        <f>HYPERLINK("[4_集中性能管理系统_仓库层数据(DW)_Oracle_网管.xlsx]DW_FT_RE_ST_MWWG_N31_02_H!A1","DW_FT_RE_ST_MWWG_N31_02_H")</f>
        <v>DW_FT_RE_ST_MWWG_N31_02_H</v>
      </c>
      <c r="D155" s="21" t="s">
        <v>248</v>
      </c>
    </row>
    <row r="156" spans="1:4">
      <c r="A156" s="15">
        <v>155</v>
      </c>
      <c r="B156" s="21" t="s">
        <v>249</v>
      </c>
      <c r="C156" s="32" t="str">
        <f>HYPERLINK("[4_集中性能管理系统_仓库层数据(DW)_Oracle_网管.xlsx]DW_FT_RE_ST_MWWG_N31_02_D!A1","DW_FT_RE_ST_MWWG_N31_02_D")</f>
        <v>DW_FT_RE_ST_MWWG_N31_02_D</v>
      </c>
      <c r="D156" s="21" t="s">
        <v>249</v>
      </c>
    </row>
    <row r="157" spans="1:4">
      <c r="A157" s="15">
        <v>156</v>
      </c>
      <c r="B157" s="21" t="s">
        <v>250</v>
      </c>
      <c r="C157" s="32" t="str">
        <f>HYPERLINK("[4_集中性能管理系统_仓库层数据(DW)_Oracle_网管.xlsx]DW_FT_RE_ST_MWWG_N31_03_H!A1","DW_FT_RE_ST_MWWG_N31_03_H")</f>
        <v>DW_FT_RE_ST_MWWG_N31_03_H</v>
      </c>
      <c r="D157" s="21" t="s">
        <v>250</v>
      </c>
    </row>
    <row r="158" spans="1:4">
      <c r="A158" s="15">
        <v>157</v>
      </c>
      <c r="B158" s="21" t="s">
        <v>251</v>
      </c>
      <c r="C158" s="32" t="str">
        <f>HYPERLINK("[4_集中性能管理系统_仓库层数据(DW)_Oracle_网管.xlsx]DW_FT_RE_ST_MWWG_N31_03_D!A1","DW_FT_RE_ST_MWWG_N31_03_D")</f>
        <v>DW_FT_RE_ST_MWWG_N31_03_D</v>
      </c>
      <c r="D158" s="21" t="s">
        <v>251</v>
      </c>
    </row>
    <row r="159" spans="1:4">
      <c r="A159" s="15">
        <v>158</v>
      </c>
      <c r="B159" s="21" t="s">
        <v>252</v>
      </c>
      <c r="C159" s="32" t="str">
        <f>HYPERLINK("[4_集中性能管理系统_仓库层数据(DW)_Oracle_网管.xlsx]DW_FT_RE_ST_MWWG_N31_04_D!A1","DW_FT_RE_ST_MWWG_N31_04_D")</f>
        <v>DW_FT_RE_ST_MWWG_N31_04_D</v>
      </c>
      <c r="D159" s="21" t="s">
        <v>252</v>
      </c>
    </row>
    <row r="160" spans="1:4">
      <c r="A160" s="15">
        <v>159</v>
      </c>
      <c r="B160" s="21" t="s">
        <v>253</v>
      </c>
      <c r="C160" s="32" t="str">
        <f>HYPERLINK("[4_集中性能管理系统_仓库层数据(DW)_Oracle_网管.xlsx]DW_FT_RE_ST_MWWG_N31_05_H!A1","DW_FT_RE_ST_MWWG_N31_05_H")</f>
        <v>DW_FT_RE_ST_MWWG_N31_05_H</v>
      </c>
      <c r="D160" s="21" t="s">
        <v>253</v>
      </c>
    </row>
    <row r="161" spans="1:4">
      <c r="A161" s="15">
        <v>160</v>
      </c>
      <c r="B161" s="21" t="s">
        <v>254</v>
      </c>
      <c r="C161" s="32" t="str">
        <f>HYPERLINK("[4_集中性能管理系统_仓库层数据(DW)_Oracle_网管.xlsx]DW_FT_RE_ST_MWWG_N31_05_D!A1","DW_FT_RE_ST_MWWG_N31_05_D")</f>
        <v>DW_FT_RE_ST_MWWG_N31_05_D</v>
      </c>
      <c r="D161" s="21" t="s">
        <v>254</v>
      </c>
    </row>
    <row r="162" spans="1:4">
      <c r="A162" s="15">
        <v>161</v>
      </c>
      <c r="B162" s="21" t="s">
        <v>255</v>
      </c>
      <c r="C162" s="32" t="str">
        <f>HYPERLINK("[4_集中性能管理系统_仓库层数据(DW)_Oracle_网管.xlsx]DW_FT_RE_ST_DNS_TRAFFIC_15M!A1","DW_FT_RE_ST_DNS_TRAFFIC_15M")</f>
        <v>DW_FT_RE_ST_DNS_TRAFFIC_15M</v>
      </c>
      <c r="D162" s="21" t="s">
        <v>255</v>
      </c>
    </row>
    <row r="163" spans="1:4">
      <c r="A163" s="15">
        <v>162</v>
      </c>
      <c r="B163" s="21" t="s">
        <v>256</v>
      </c>
      <c r="C163" s="32" t="str">
        <f>HYPERLINK("[4_集中性能管理系统_仓库层数据(DW)_Oracle_网管.xlsx]DW_FT_RE_ST_DNS_TRAFFIC_H!A1","DW_FT_RE_ST_DNS_TRAFFIC_H")</f>
        <v>DW_FT_RE_ST_DNS_TRAFFIC_H</v>
      </c>
      <c r="D163" s="21" t="s">
        <v>256</v>
      </c>
    </row>
    <row r="164" spans="1:4">
      <c r="A164" s="15">
        <v>163</v>
      </c>
      <c r="B164" s="21" t="s">
        <v>257</v>
      </c>
      <c r="C164" s="32" t="str">
        <f>HYPERLINK("[4_集中性能管理系统_仓库层数据(DW)_Oracle_网管.xlsx]DW_FT_RE_ST_DNS_TRAFFIC_D!A1","DW_FT_RE_ST_DNS_TRAFFIC_D")</f>
        <v>DW_FT_RE_ST_DNS_TRAFFIC_D</v>
      </c>
      <c r="D164" s="21" t="s">
        <v>256</v>
      </c>
    </row>
  </sheetData>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249</v>
      </c>
      <c r="B2" s="10" t="s">
        <v>386</v>
      </c>
      <c r="C2" s="10" t="s">
        <v>249</v>
      </c>
    </row>
    <row r="3" spans="1:5">
      <c r="A3" s="7" t="s">
        <v>259</v>
      </c>
      <c r="B3" s="7" t="s">
        <v>260</v>
      </c>
      <c r="C3" s="7" t="s">
        <v>261</v>
      </c>
      <c r="D3" s="7" t="s">
        <v>262</v>
      </c>
      <c r="E3" s="7" t="s">
        <v>263</v>
      </c>
    </row>
    <row r="4" spans="1:5">
      <c r="A4" s="10" t="s">
        <v>303</v>
      </c>
      <c r="B4" s="10" t="s">
        <v>304</v>
      </c>
      <c r="C4" s="10" t="s">
        <v>305</v>
      </c>
      <c r="D4" s="10" t="s">
        <v>303</v>
      </c>
      <c r="E4" s="10"/>
    </row>
    <row r="5" spans="1:5">
      <c r="A5" s="10" t="s">
        <v>306</v>
      </c>
      <c r="B5" s="10" t="s">
        <v>306</v>
      </c>
      <c r="C5" s="10" t="s">
        <v>305</v>
      </c>
      <c r="D5" s="10" t="s">
        <v>306</v>
      </c>
      <c r="E5" s="10"/>
    </row>
    <row r="6" spans="1:5">
      <c r="A6" s="10" t="s">
        <v>307</v>
      </c>
      <c r="B6" s="10" t="s">
        <v>308</v>
      </c>
      <c r="C6" s="10" t="s">
        <v>305</v>
      </c>
      <c r="D6" s="10" t="s">
        <v>307</v>
      </c>
      <c r="E6" s="10"/>
    </row>
    <row r="7" spans="1:5">
      <c r="A7" s="10" t="s">
        <v>311</v>
      </c>
      <c r="B7" s="10" t="s">
        <v>312</v>
      </c>
      <c r="C7" s="10" t="s">
        <v>266</v>
      </c>
      <c r="D7" s="10" t="s">
        <v>311</v>
      </c>
      <c r="E7" s="10"/>
    </row>
    <row r="8" spans="1:5">
      <c r="A8" s="10" t="s">
        <v>313</v>
      </c>
      <c r="B8" s="10" t="s">
        <v>268</v>
      </c>
      <c r="C8" s="10" t="s">
        <v>266</v>
      </c>
      <c r="D8" s="10" t="s">
        <v>313</v>
      </c>
      <c r="E8" s="10"/>
    </row>
    <row r="9" spans="1:5">
      <c r="A9" s="10" t="s">
        <v>387</v>
      </c>
      <c r="B9" s="10" t="s">
        <v>388</v>
      </c>
      <c r="C9" s="10" t="s">
        <v>305</v>
      </c>
      <c r="D9" s="10" t="s">
        <v>387</v>
      </c>
      <c r="E9" s="10"/>
    </row>
    <row r="10" spans="1:5">
      <c r="A10" s="10" t="s">
        <v>389</v>
      </c>
      <c r="B10" s="10" t="s">
        <v>390</v>
      </c>
      <c r="C10" s="10" t="s">
        <v>305</v>
      </c>
      <c r="D10" s="10" t="s">
        <v>389</v>
      </c>
      <c r="E10" s="10"/>
    </row>
    <row r="11" spans="1:5">
      <c r="A11" s="10" t="s">
        <v>391</v>
      </c>
      <c r="B11" s="10" t="s">
        <v>392</v>
      </c>
      <c r="C11" s="10" t="s">
        <v>305</v>
      </c>
      <c r="D11" s="10" t="s">
        <v>391</v>
      </c>
      <c r="E11" s="10"/>
    </row>
    <row r="12" spans="1:5">
      <c r="A12" s="10" t="s">
        <v>393</v>
      </c>
      <c r="B12" s="10" t="s">
        <v>394</v>
      </c>
      <c r="C12" s="10" t="s">
        <v>305</v>
      </c>
      <c r="D12" s="10" t="s">
        <v>393</v>
      </c>
      <c r="E12" s="10"/>
    </row>
    <row r="13" spans="1:5">
      <c r="A13" s="10" t="s">
        <v>395</v>
      </c>
      <c r="B13" s="10" t="s">
        <v>396</v>
      </c>
      <c r="C13" s="10" t="s">
        <v>316</v>
      </c>
      <c r="D13" s="10" t="s">
        <v>395</v>
      </c>
      <c r="E13" s="10"/>
    </row>
    <row r="14" spans="1:5">
      <c r="A14" s="10" t="s">
        <v>397</v>
      </c>
      <c r="B14" s="10" t="s">
        <v>398</v>
      </c>
      <c r="C14" s="10" t="s">
        <v>316</v>
      </c>
      <c r="D14" s="10" t="s">
        <v>397</v>
      </c>
      <c r="E14" s="10"/>
    </row>
    <row r="15" spans="1:5">
      <c r="A15" s="10" t="s">
        <v>399</v>
      </c>
      <c r="B15" s="10" t="s">
        <v>400</v>
      </c>
      <c r="C15" s="10" t="s">
        <v>316</v>
      </c>
      <c r="D15" s="10" t="s">
        <v>399</v>
      </c>
      <c r="E15" s="10"/>
    </row>
    <row r="16" spans="1:5">
      <c r="A16" s="10" t="s">
        <v>401</v>
      </c>
      <c r="B16" s="10" t="s">
        <v>402</v>
      </c>
      <c r="C16" s="10" t="s">
        <v>323</v>
      </c>
      <c r="D16" s="10" t="s">
        <v>401</v>
      </c>
      <c r="E16" s="10"/>
    </row>
    <row r="17" spans="1:5">
      <c r="A17" s="10" t="s">
        <v>403</v>
      </c>
      <c r="B17" s="10" t="s">
        <v>404</v>
      </c>
      <c r="C17" s="10" t="s">
        <v>316</v>
      </c>
      <c r="D17" s="10" t="s">
        <v>403</v>
      </c>
      <c r="E17" s="10"/>
    </row>
    <row r="18" spans="1:5">
      <c r="A18" s="10" t="s">
        <v>405</v>
      </c>
      <c r="B18" s="10" t="s">
        <v>406</v>
      </c>
      <c r="C18" s="10" t="s">
        <v>316</v>
      </c>
      <c r="D18" s="10" t="s">
        <v>405</v>
      </c>
      <c r="E18" s="10"/>
    </row>
    <row r="19" spans="1:5">
      <c r="A19" s="10" t="s">
        <v>407</v>
      </c>
      <c r="B19" s="10" t="s">
        <v>408</v>
      </c>
      <c r="C19" s="10" t="s">
        <v>316</v>
      </c>
      <c r="D19" s="10" t="s">
        <v>407</v>
      </c>
      <c r="E19" s="10"/>
    </row>
    <row r="20" spans="1:5">
      <c r="A20" s="10" t="s">
        <v>409</v>
      </c>
      <c r="B20" s="10" t="s">
        <v>410</v>
      </c>
      <c r="C20" s="10" t="s">
        <v>323</v>
      </c>
      <c r="D20" s="10" t="s">
        <v>409</v>
      </c>
      <c r="E20" s="10"/>
    </row>
    <row r="21" spans="1:5">
      <c r="A21" s="10" t="s">
        <v>411</v>
      </c>
      <c r="B21" s="10" t="s">
        <v>412</v>
      </c>
      <c r="C21" s="10" t="s">
        <v>316</v>
      </c>
      <c r="D21" s="10" t="s">
        <v>411</v>
      </c>
      <c r="E21" s="10"/>
    </row>
    <row r="22" spans="1:5">
      <c r="A22" s="10" t="s">
        <v>413</v>
      </c>
      <c r="B22" s="10" t="s">
        <v>414</v>
      </c>
      <c r="C22" s="10" t="s">
        <v>316</v>
      </c>
      <c r="D22" s="10" t="s">
        <v>413</v>
      </c>
      <c r="E22" s="10"/>
    </row>
    <row r="23" spans="1:5">
      <c r="A23" s="10" t="s">
        <v>415</v>
      </c>
      <c r="B23" s="10" t="s">
        <v>416</v>
      </c>
      <c r="C23" s="10" t="s">
        <v>316</v>
      </c>
      <c r="D23" s="10" t="s">
        <v>415</v>
      </c>
      <c r="E23" s="10"/>
    </row>
    <row r="24" spans="1:5">
      <c r="A24" s="10" t="s">
        <v>417</v>
      </c>
      <c r="B24" s="10" t="s">
        <v>418</v>
      </c>
      <c r="C24" s="10" t="s">
        <v>323</v>
      </c>
      <c r="D24" s="10" t="s">
        <v>417</v>
      </c>
      <c r="E24" s="10"/>
    </row>
    <row r="25" spans="1:5">
      <c r="A25" s="10" t="s">
        <v>419</v>
      </c>
      <c r="B25" s="10" t="s">
        <v>420</v>
      </c>
      <c r="C25" s="10" t="s">
        <v>323</v>
      </c>
      <c r="D25" s="10" t="s">
        <v>419</v>
      </c>
      <c r="E25" s="10"/>
    </row>
  </sheetData>
  <pageMargins left="0.699305555555556" right="0.699305555555556" top="0.75" bottom="0.75" header="0.3" footer="0.3"/>
  <headerFooter/>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94.5" spans="1:3">
      <c r="A2" s="2" t="s">
        <v>130</v>
      </c>
      <c r="B2" s="2" t="s">
        <v>9059</v>
      </c>
      <c r="C2" s="4" t="s">
        <v>131</v>
      </c>
    </row>
    <row r="3" spans="1:5">
      <c r="A3" s="1" t="s">
        <v>259</v>
      </c>
      <c r="B3" s="1" t="s">
        <v>260</v>
      </c>
      <c r="C3" s="1" t="s">
        <v>261</v>
      </c>
      <c r="D3" s="1" t="s">
        <v>262</v>
      </c>
      <c r="E3" s="1" t="s">
        <v>263</v>
      </c>
    </row>
    <row r="4" spans="1:5">
      <c r="A4" s="3" t="s">
        <v>533</v>
      </c>
      <c r="B4" s="3" t="s">
        <v>9035</v>
      </c>
      <c r="C4" s="3" t="s">
        <v>266</v>
      </c>
      <c r="D4" s="3" t="s">
        <v>533</v>
      </c>
      <c r="E4" s="3"/>
    </row>
    <row r="5" spans="1:5">
      <c r="A5" s="3" t="s">
        <v>9060</v>
      </c>
      <c r="B5" s="3" t="s">
        <v>9061</v>
      </c>
      <c r="C5" s="3" t="s">
        <v>293</v>
      </c>
      <c r="D5" s="3" t="s">
        <v>9060</v>
      </c>
      <c r="E5" s="3"/>
    </row>
    <row r="6" spans="1:5">
      <c r="A6" s="3" t="s">
        <v>9047</v>
      </c>
      <c r="B6" s="3" t="s">
        <v>9048</v>
      </c>
      <c r="C6" s="3" t="s">
        <v>293</v>
      </c>
      <c r="D6" s="3" t="s">
        <v>9047</v>
      </c>
      <c r="E6" s="3"/>
    </row>
    <row r="7" spans="1:5">
      <c r="A7" s="3" t="s">
        <v>9049</v>
      </c>
      <c r="B7" s="3" t="s">
        <v>9050</v>
      </c>
      <c r="C7" s="3" t="s">
        <v>293</v>
      </c>
      <c r="D7" s="3" t="s">
        <v>9049</v>
      </c>
      <c r="E7" s="3"/>
    </row>
    <row r="8" spans="1:5">
      <c r="A8" s="3" t="s">
        <v>9051</v>
      </c>
      <c r="B8" s="3" t="s">
        <v>9052</v>
      </c>
      <c r="C8" s="3" t="s">
        <v>293</v>
      </c>
      <c r="D8" s="3" t="s">
        <v>9051</v>
      </c>
      <c r="E8" s="3"/>
    </row>
    <row r="9" spans="1:5">
      <c r="A9" s="3" t="s">
        <v>9062</v>
      </c>
      <c r="B9" s="3" t="s">
        <v>9063</v>
      </c>
      <c r="C9" s="3" t="s">
        <v>293</v>
      </c>
      <c r="D9" s="3" t="s">
        <v>9062</v>
      </c>
      <c r="E9" s="3"/>
    </row>
  </sheetData>
  <pageMargins left="0.75" right="0.75" top="1" bottom="1" header="0.511805555555556" footer="0.511805555555556"/>
  <headerFooter/>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94.5" spans="1:3">
      <c r="A2" s="2" t="s">
        <v>128</v>
      </c>
      <c r="B2" s="2" t="s">
        <v>9064</v>
      </c>
      <c r="C2" s="4" t="s">
        <v>129</v>
      </c>
    </row>
    <row r="3" spans="1:5">
      <c r="A3" s="1" t="s">
        <v>259</v>
      </c>
      <c r="B3" s="1" t="s">
        <v>260</v>
      </c>
      <c r="C3" s="1" t="s">
        <v>261</v>
      </c>
      <c r="D3" s="1" t="s">
        <v>262</v>
      </c>
      <c r="E3" s="1" t="s">
        <v>263</v>
      </c>
    </row>
    <row r="4" spans="1:5">
      <c r="A4" s="3" t="s">
        <v>533</v>
      </c>
      <c r="B4" s="3" t="s">
        <v>9035</v>
      </c>
      <c r="C4" s="3" t="s">
        <v>266</v>
      </c>
      <c r="D4" s="3" t="s">
        <v>533</v>
      </c>
      <c r="E4" s="3"/>
    </row>
    <row r="5" spans="1:5">
      <c r="A5" s="3" t="s">
        <v>9060</v>
      </c>
      <c r="B5" s="3" t="s">
        <v>9061</v>
      </c>
      <c r="C5" s="3" t="s">
        <v>293</v>
      </c>
      <c r="D5" s="3" t="s">
        <v>9060</v>
      </c>
      <c r="E5" s="3"/>
    </row>
    <row r="6" spans="1:5">
      <c r="A6" s="3" t="s">
        <v>9065</v>
      </c>
      <c r="B6" s="3" t="s">
        <v>9066</v>
      </c>
      <c r="C6" s="3" t="s">
        <v>9067</v>
      </c>
      <c r="D6" s="3" t="s">
        <v>9065</v>
      </c>
      <c r="E6" s="3"/>
    </row>
    <row r="7" spans="1:5">
      <c r="A7" s="3" t="s">
        <v>9068</v>
      </c>
      <c r="B7" s="3" t="s">
        <v>9069</v>
      </c>
      <c r="C7" s="3" t="s">
        <v>293</v>
      </c>
      <c r="D7" s="3" t="s">
        <v>9068</v>
      </c>
      <c r="E7" s="3"/>
    </row>
    <row r="8" spans="1:5">
      <c r="A8" s="3" t="s">
        <v>9070</v>
      </c>
      <c r="B8" s="3" t="s">
        <v>9071</v>
      </c>
      <c r="C8" s="3" t="s">
        <v>293</v>
      </c>
      <c r="D8" s="3" t="s">
        <v>9070</v>
      </c>
      <c r="E8" s="3"/>
    </row>
    <row r="9" spans="1:5">
      <c r="A9" s="3" t="s">
        <v>9072</v>
      </c>
      <c r="B9" s="3" t="s">
        <v>9073</v>
      </c>
      <c r="C9" s="3" t="s">
        <v>293</v>
      </c>
      <c r="D9" s="3" t="s">
        <v>9072</v>
      </c>
      <c r="E9" s="3"/>
    </row>
    <row r="10" spans="1:5">
      <c r="A10" s="3" t="s">
        <v>9074</v>
      </c>
      <c r="B10" s="3" t="s">
        <v>9075</v>
      </c>
      <c r="C10" s="3" t="s">
        <v>293</v>
      </c>
      <c r="D10" s="3" t="s">
        <v>9074</v>
      </c>
      <c r="E10" s="3"/>
    </row>
    <row r="11" spans="1:5">
      <c r="A11" s="3" t="s">
        <v>9076</v>
      </c>
      <c r="B11" s="3" t="s">
        <v>9077</v>
      </c>
      <c r="C11" s="3" t="s">
        <v>293</v>
      </c>
      <c r="D11" s="3" t="s">
        <v>9076</v>
      </c>
      <c r="E11" s="3"/>
    </row>
  </sheetData>
  <pageMargins left="0.75" right="0.75" top="1" bottom="1" header="0.511805555555556" footer="0.511805555555556"/>
  <headerFooter/>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126</v>
      </c>
      <c r="B2" s="2" t="s">
        <v>9078</v>
      </c>
      <c r="C2" s="4" t="s">
        <v>127</v>
      </c>
    </row>
    <row r="3" spans="1:5">
      <c r="A3" s="1" t="s">
        <v>259</v>
      </c>
      <c r="B3" s="1" t="s">
        <v>260</v>
      </c>
      <c r="C3" s="1" t="s">
        <v>261</v>
      </c>
      <c r="D3" s="1" t="s">
        <v>262</v>
      </c>
      <c r="E3" s="1" t="s">
        <v>263</v>
      </c>
    </row>
    <row r="4" spans="1:5">
      <c r="A4" s="3" t="s">
        <v>533</v>
      </c>
      <c r="B4" s="3" t="s">
        <v>9035</v>
      </c>
      <c r="C4" s="3" t="s">
        <v>266</v>
      </c>
      <c r="D4" s="3" t="s">
        <v>533</v>
      </c>
      <c r="E4" s="3"/>
    </row>
    <row r="5" spans="1:5">
      <c r="A5" s="3" t="s">
        <v>9045</v>
      </c>
      <c r="B5" s="3" t="s">
        <v>9046</v>
      </c>
      <c r="C5" s="3" t="s">
        <v>293</v>
      </c>
      <c r="D5" s="3" t="s">
        <v>9045</v>
      </c>
      <c r="E5" s="3"/>
    </row>
    <row r="6" spans="1:5">
      <c r="A6" s="3" t="s">
        <v>9065</v>
      </c>
      <c r="B6" s="3" t="s">
        <v>9066</v>
      </c>
      <c r="C6" s="3" t="s">
        <v>9067</v>
      </c>
      <c r="D6" s="3" t="s">
        <v>9065</v>
      </c>
      <c r="E6" s="3"/>
    </row>
    <row r="7" spans="1:5">
      <c r="A7" s="3" t="s">
        <v>9079</v>
      </c>
      <c r="B7" s="3" t="s">
        <v>9069</v>
      </c>
      <c r="C7" s="3" t="s">
        <v>293</v>
      </c>
      <c r="D7" s="3" t="s">
        <v>9079</v>
      </c>
      <c r="E7" s="3"/>
    </row>
    <row r="8" spans="1:5">
      <c r="A8" s="3" t="s">
        <v>9080</v>
      </c>
      <c r="B8" s="3" t="s">
        <v>9071</v>
      </c>
      <c r="C8" s="3" t="s">
        <v>293</v>
      </c>
      <c r="D8" s="3" t="s">
        <v>9080</v>
      </c>
      <c r="E8" s="3"/>
    </row>
    <row r="9" spans="1:5">
      <c r="A9" s="3" t="s">
        <v>9081</v>
      </c>
      <c r="B9" s="3" t="s">
        <v>9082</v>
      </c>
      <c r="C9" s="3" t="s">
        <v>293</v>
      </c>
      <c r="D9" s="3" t="s">
        <v>9081</v>
      </c>
      <c r="E9" s="3"/>
    </row>
    <row r="10" spans="1:5">
      <c r="A10" s="3" t="s">
        <v>9072</v>
      </c>
      <c r="B10" s="3" t="s">
        <v>9073</v>
      </c>
      <c r="C10" s="3" t="s">
        <v>293</v>
      </c>
      <c r="D10" s="3" t="s">
        <v>9072</v>
      </c>
      <c r="E10" s="3"/>
    </row>
    <row r="11" spans="1:5">
      <c r="A11" s="3" t="s">
        <v>9074</v>
      </c>
      <c r="B11" s="3" t="s">
        <v>9075</v>
      </c>
      <c r="C11" s="3" t="s">
        <v>293</v>
      </c>
      <c r="D11" s="3" t="s">
        <v>9074</v>
      </c>
      <c r="E11" s="3"/>
    </row>
    <row r="12" spans="1:5">
      <c r="A12" s="3" t="s">
        <v>9076</v>
      </c>
      <c r="B12" s="3" t="s">
        <v>9077</v>
      </c>
      <c r="C12" s="3" t="s">
        <v>293</v>
      </c>
      <c r="D12" s="3" t="s">
        <v>9076</v>
      </c>
      <c r="E12" s="3"/>
    </row>
  </sheetData>
  <pageMargins left="0.75" right="0.75" top="1" bottom="1" header="0.511805555555556" footer="0.511805555555556"/>
  <headerFooter/>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124</v>
      </c>
      <c r="B2" s="2" t="s">
        <v>9083</v>
      </c>
      <c r="C2" s="4" t="s">
        <v>125</v>
      </c>
    </row>
    <row r="3" spans="1:5">
      <c r="A3" s="1" t="s">
        <v>259</v>
      </c>
      <c r="B3" s="1" t="s">
        <v>260</v>
      </c>
      <c r="C3" s="1" t="s">
        <v>261</v>
      </c>
      <c r="D3" s="1" t="s">
        <v>262</v>
      </c>
      <c r="E3" s="1" t="s">
        <v>263</v>
      </c>
    </row>
    <row r="4" spans="1:5">
      <c r="A4" s="3" t="s">
        <v>533</v>
      </c>
      <c r="B4" s="3" t="s">
        <v>9035</v>
      </c>
      <c r="C4" s="3" t="s">
        <v>266</v>
      </c>
      <c r="D4" s="3" t="s">
        <v>533</v>
      </c>
      <c r="E4" s="3"/>
    </row>
    <row r="5" spans="1:5">
      <c r="A5" s="3" t="s">
        <v>9045</v>
      </c>
      <c r="B5" s="3" t="s">
        <v>9046</v>
      </c>
      <c r="C5" s="3" t="s">
        <v>293</v>
      </c>
      <c r="D5" s="3" t="s">
        <v>9045</v>
      </c>
      <c r="E5" s="3"/>
    </row>
    <row r="6" spans="1:5">
      <c r="A6" s="3" t="s">
        <v>9084</v>
      </c>
      <c r="B6" s="3" t="s">
        <v>9085</v>
      </c>
      <c r="C6" s="3" t="s">
        <v>293</v>
      </c>
      <c r="D6" s="3" t="s">
        <v>9084</v>
      </c>
      <c r="E6" s="3"/>
    </row>
    <row r="7" spans="1:5">
      <c r="A7" s="3" t="s">
        <v>9086</v>
      </c>
      <c r="B7" s="3" t="s">
        <v>9087</v>
      </c>
      <c r="C7" s="3" t="s">
        <v>293</v>
      </c>
      <c r="D7" s="3" t="s">
        <v>9086</v>
      </c>
      <c r="E7" s="3"/>
    </row>
    <row r="8" spans="1:5">
      <c r="A8" s="3" t="s">
        <v>9088</v>
      </c>
      <c r="B8" s="3" t="s">
        <v>9089</v>
      </c>
      <c r="C8" s="3" t="s">
        <v>293</v>
      </c>
      <c r="D8" s="3" t="s">
        <v>9088</v>
      </c>
      <c r="E8" s="3"/>
    </row>
    <row r="9" spans="1:5">
      <c r="A9" s="3" t="s">
        <v>9090</v>
      </c>
      <c r="B9" s="3" t="s">
        <v>9091</v>
      </c>
      <c r="C9" s="3" t="s">
        <v>293</v>
      </c>
      <c r="D9" s="3" t="s">
        <v>9090</v>
      </c>
      <c r="E9" s="3"/>
    </row>
    <row r="10" spans="1:5">
      <c r="A10" s="3" t="s">
        <v>9092</v>
      </c>
      <c r="B10" s="3" t="s">
        <v>9093</v>
      </c>
      <c r="C10" s="3" t="s">
        <v>293</v>
      </c>
      <c r="D10" s="3" t="s">
        <v>9092</v>
      </c>
      <c r="E10" s="3"/>
    </row>
    <row r="11" spans="1:5">
      <c r="A11" s="3" t="s">
        <v>9094</v>
      </c>
      <c r="B11" s="3" t="s">
        <v>9095</v>
      </c>
      <c r="C11" s="3" t="s">
        <v>293</v>
      </c>
      <c r="D11" s="3" t="s">
        <v>9094</v>
      </c>
      <c r="E11" s="3"/>
    </row>
    <row r="12" spans="1:5">
      <c r="A12" s="3" t="s">
        <v>9096</v>
      </c>
      <c r="B12" s="3" t="s">
        <v>9097</v>
      </c>
      <c r="C12" s="3" t="s">
        <v>293</v>
      </c>
      <c r="D12" s="3" t="s">
        <v>9096</v>
      </c>
      <c r="E12" s="3"/>
    </row>
    <row r="13" spans="1:5">
      <c r="A13" s="3" t="s">
        <v>9098</v>
      </c>
      <c r="B13" s="3" t="s">
        <v>9099</v>
      </c>
      <c r="C13" s="3" t="s">
        <v>293</v>
      </c>
      <c r="D13" s="3" t="s">
        <v>9098</v>
      </c>
      <c r="E13" s="3"/>
    </row>
  </sheetData>
  <pageMargins left="0.75" right="0.75" top="1" bottom="1" header="0.511805555555556" footer="0.511805555555556"/>
  <headerFooter/>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122</v>
      </c>
      <c r="B2" s="2" t="s">
        <v>9100</v>
      </c>
      <c r="C2" s="4" t="s">
        <v>123</v>
      </c>
    </row>
    <row r="3" spans="1:5">
      <c r="A3" s="1" t="s">
        <v>259</v>
      </c>
      <c r="B3" s="1" t="s">
        <v>260</v>
      </c>
      <c r="C3" s="1" t="s">
        <v>261</v>
      </c>
      <c r="D3" s="1" t="s">
        <v>262</v>
      </c>
      <c r="E3" s="1" t="s">
        <v>263</v>
      </c>
    </row>
    <row r="4" spans="1:5">
      <c r="A4" s="3" t="s">
        <v>533</v>
      </c>
      <c r="B4" s="3" t="s">
        <v>9035</v>
      </c>
      <c r="C4" s="3" t="s">
        <v>266</v>
      </c>
      <c r="D4" s="3" t="s">
        <v>533</v>
      </c>
      <c r="E4" s="3"/>
    </row>
    <row r="5" spans="1:5">
      <c r="A5" s="3" t="s">
        <v>9060</v>
      </c>
      <c r="B5" s="3" t="s">
        <v>9061</v>
      </c>
      <c r="C5" s="3" t="s">
        <v>293</v>
      </c>
      <c r="D5" s="3" t="s">
        <v>9060</v>
      </c>
      <c r="E5" s="3"/>
    </row>
    <row r="6" spans="1:5">
      <c r="A6" s="3" t="s">
        <v>9101</v>
      </c>
      <c r="B6" s="3" t="s">
        <v>9102</v>
      </c>
      <c r="C6" s="3" t="s">
        <v>293</v>
      </c>
      <c r="D6" s="3" t="s">
        <v>9101</v>
      </c>
      <c r="E6" s="3"/>
    </row>
    <row r="7" spans="1:5">
      <c r="A7" s="3" t="s">
        <v>9103</v>
      </c>
      <c r="B7" s="3" t="s">
        <v>9104</v>
      </c>
      <c r="C7" s="3" t="s">
        <v>293</v>
      </c>
      <c r="D7" s="3" t="s">
        <v>9103</v>
      </c>
      <c r="E7" s="3"/>
    </row>
    <row r="8" spans="1:5">
      <c r="A8" s="3" t="s">
        <v>9105</v>
      </c>
      <c r="B8" s="3" t="s">
        <v>9106</v>
      </c>
      <c r="C8" s="3" t="s">
        <v>293</v>
      </c>
      <c r="D8" s="3" t="s">
        <v>9105</v>
      </c>
      <c r="E8" s="3"/>
    </row>
    <row r="9" spans="1:5">
      <c r="A9" s="3" t="s">
        <v>9107</v>
      </c>
      <c r="B9" s="3" t="s">
        <v>9108</v>
      </c>
      <c r="C9" s="3" t="s">
        <v>293</v>
      </c>
      <c r="D9" s="3" t="s">
        <v>9107</v>
      </c>
      <c r="E9" s="3"/>
    </row>
    <row r="10" spans="1:5">
      <c r="A10" s="3" t="s">
        <v>9109</v>
      </c>
      <c r="B10" s="3" t="s">
        <v>9110</v>
      </c>
      <c r="C10" s="3" t="s">
        <v>293</v>
      </c>
      <c r="D10" s="3" t="s">
        <v>9109</v>
      </c>
      <c r="E10" s="3"/>
    </row>
    <row r="11" spans="1:5">
      <c r="A11" s="3" t="s">
        <v>9111</v>
      </c>
      <c r="B11" s="3" t="s">
        <v>9112</v>
      </c>
      <c r="C11" s="3" t="s">
        <v>293</v>
      </c>
      <c r="D11" s="3" t="s">
        <v>9111</v>
      </c>
      <c r="E11" s="3"/>
    </row>
  </sheetData>
  <pageMargins left="0.75" right="0.75" top="1" bottom="1" header="0.511805555555556" footer="0.511805555555556"/>
  <headerFooter/>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120</v>
      </c>
      <c r="B2" s="2" t="s">
        <v>9113</v>
      </c>
      <c r="C2" s="4" t="s">
        <v>121</v>
      </c>
    </row>
    <row r="3" spans="1:5">
      <c r="A3" s="1" t="s">
        <v>259</v>
      </c>
      <c r="B3" s="1" t="s">
        <v>260</v>
      </c>
      <c r="C3" s="1" t="s">
        <v>261</v>
      </c>
      <c r="D3" s="1" t="s">
        <v>262</v>
      </c>
      <c r="E3" s="1" t="s">
        <v>263</v>
      </c>
    </row>
    <row r="4" spans="1:5">
      <c r="A4" s="3" t="s">
        <v>5559</v>
      </c>
      <c r="B4" s="3" t="s">
        <v>9035</v>
      </c>
      <c r="C4" s="3" t="s">
        <v>266</v>
      </c>
      <c r="D4" s="3" t="s">
        <v>5559</v>
      </c>
      <c r="E4" s="3"/>
    </row>
    <row r="5" spans="1:5">
      <c r="A5" s="3" t="s">
        <v>9114</v>
      </c>
      <c r="B5" s="3" t="s">
        <v>9115</v>
      </c>
      <c r="C5" s="3" t="s">
        <v>293</v>
      </c>
      <c r="D5" s="3" t="s">
        <v>9114</v>
      </c>
      <c r="E5" s="3"/>
    </row>
    <row r="6" spans="1:5">
      <c r="A6" s="3" t="s">
        <v>9116</v>
      </c>
      <c r="B6" s="3" t="s">
        <v>9117</v>
      </c>
      <c r="C6" s="3" t="s">
        <v>293</v>
      </c>
      <c r="D6" s="3" t="s">
        <v>9116</v>
      </c>
      <c r="E6" s="3"/>
    </row>
    <row r="7" spans="1:5">
      <c r="A7" s="3" t="s">
        <v>9118</v>
      </c>
      <c r="B7" s="3" t="s">
        <v>9119</v>
      </c>
      <c r="C7" s="3" t="s">
        <v>293</v>
      </c>
      <c r="D7" s="3" t="s">
        <v>9118</v>
      </c>
      <c r="E7" s="3"/>
    </row>
    <row r="8" spans="1:5">
      <c r="A8" s="3" t="s">
        <v>9120</v>
      </c>
      <c r="B8" s="3" t="s">
        <v>9121</v>
      </c>
      <c r="C8" s="3" t="s">
        <v>293</v>
      </c>
      <c r="D8" s="3" t="s">
        <v>9120</v>
      </c>
      <c r="E8" s="3"/>
    </row>
    <row r="9" spans="1:5">
      <c r="A9" s="3" t="s">
        <v>9122</v>
      </c>
      <c r="B9" s="3" t="s">
        <v>9123</v>
      </c>
      <c r="C9" s="3" t="s">
        <v>293</v>
      </c>
      <c r="D9" s="3" t="s">
        <v>9122</v>
      </c>
      <c r="E9" s="3"/>
    </row>
    <row r="10" spans="1:5">
      <c r="A10" s="3" t="s">
        <v>9124</v>
      </c>
      <c r="B10" s="3" t="s">
        <v>9125</v>
      </c>
      <c r="C10" s="3" t="s">
        <v>293</v>
      </c>
      <c r="D10" s="3" t="s">
        <v>9124</v>
      </c>
      <c r="E10" s="3"/>
    </row>
    <row r="11" spans="1:5">
      <c r="A11" s="3" t="s">
        <v>9126</v>
      </c>
      <c r="B11" s="3" t="s">
        <v>9127</v>
      </c>
      <c r="C11" s="3" t="s">
        <v>9128</v>
      </c>
      <c r="D11" s="3" t="s">
        <v>9126</v>
      </c>
      <c r="E11" s="3"/>
    </row>
    <row r="12" spans="1:5">
      <c r="A12" s="3" t="s">
        <v>9129</v>
      </c>
      <c r="B12" s="3" t="s">
        <v>9130</v>
      </c>
      <c r="C12" s="3" t="s">
        <v>9128</v>
      </c>
      <c r="D12" s="3" t="s">
        <v>9129</v>
      </c>
      <c r="E12" s="3"/>
    </row>
    <row r="13" spans="1:5">
      <c r="A13" s="3" t="s">
        <v>9131</v>
      </c>
      <c r="B13" s="3" t="s">
        <v>9132</v>
      </c>
      <c r="C13" s="3" t="s">
        <v>293</v>
      </c>
      <c r="D13" s="3" t="s">
        <v>9131</v>
      </c>
      <c r="E13" s="3"/>
    </row>
    <row r="14" spans="1:5">
      <c r="A14" s="3" t="s">
        <v>9105</v>
      </c>
      <c r="B14" s="3" t="s">
        <v>9133</v>
      </c>
      <c r="C14" s="3" t="s">
        <v>293</v>
      </c>
      <c r="D14" s="3" t="s">
        <v>9105</v>
      </c>
      <c r="E14" s="3"/>
    </row>
    <row r="15" spans="1:5">
      <c r="A15" s="3" t="s">
        <v>9134</v>
      </c>
      <c r="B15" s="3" t="s">
        <v>9135</v>
      </c>
      <c r="C15" s="3" t="s">
        <v>293</v>
      </c>
      <c r="D15" s="3" t="s">
        <v>9134</v>
      </c>
      <c r="E15" s="3"/>
    </row>
  </sheetData>
  <pageMargins left="0.75" right="0.75" top="1" bottom="1" header="0.511805555555556" footer="0.511805555555556"/>
  <headerFooter/>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7"/>
  <sheetViews>
    <sheetView workbookViewId="0">
      <selection activeCell="A1" sqref="A1"/>
    </sheetView>
  </sheetViews>
  <sheetFormatPr defaultColWidth="9" defaultRowHeight="13.5" outlineLevelRow="6" outlineLevelCol="4"/>
  <cols>
    <col min="1" max="2" width="30.625" customWidth="1"/>
    <col min="3" max="3" width="15.625" customWidth="1"/>
    <col min="4" max="5" width="50.625" customWidth="1"/>
  </cols>
  <sheetData>
    <row r="1" spans="1:3">
      <c r="A1" s="1" t="s">
        <v>1</v>
      </c>
      <c r="B1" s="1" t="s">
        <v>2</v>
      </c>
      <c r="C1" s="1" t="s">
        <v>3</v>
      </c>
    </row>
    <row r="2" ht="81" spans="1:3">
      <c r="A2" s="2" t="s">
        <v>118</v>
      </c>
      <c r="B2" s="2" t="s">
        <v>9136</v>
      </c>
      <c r="C2" s="4" t="s">
        <v>119</v>
      </c>
    </row>
    <row r="3" spans="1:5">
      <c r="A3" s="1" t="s">
        <v>259</v>
      </c>
      <c r="B3" s="1" t="s">
        <v>260</v>
      </c>
      <c r="C3" s="1" t="s">
        <v>261</v>
      </c>
      <c r="D3" s="1" t="s">
        <v>262</v>
      </c>
      <c r="E3" s="1" t="s">
        <v>263</v>
      </c>
    </row>
    <row r="4" spans="1:5">
      <c r="A4" s="3" t="s">
        <v>311</v>
      </c>
      <c r="B4" s="3" t="s">
        <v>312</v>
      </c>
      <c r="C4" s="3" t="s">
        <v>266</v>
      </c>
      <c r="D4" s="3" t="s">
        <v>311</v>
      </c>
      <c r="E4" s="3"/>
    </row>
    <row r="5" spans="1:5">
      <c r="A5" s="3" t="s">
        <v>313</v>
      </c>
      <c r="B5" s="3" t="s">
        <v>268</v>
      </c>
      <c r="C5" s="3" t="s">
        <v>266</v>
      </c>
      <c r="D5" s="3" t="s">
        <v>313</v>
      </c>
      <c r="E5" s="3"/>
    </row>
    <row r="6" ht="67.5" spans="1:5">
      <c r="A6" s="5" t="s">
        <v>9137</v>
      </c>
      <c r="B6" s="3" t="s">
        <v>9138</v>
      </c>
      <c r="C6" s="3" t="s">
        <v>486</v>
      </c>
      <c r="D6" s="5" t="s">
        <v>9137</v>
      </c>
      <c r="E6" s="3"/>
    </row>
    <row r="7" spans="1:5">
      <c r="A7" s="3" t="s">
        <v>9139</v>
      </c>
      <c r="B7" s="3" t="s">
        <v>9140</v>
      </c>
      <c r="C7" s="3" t="s">
        <v>9141</v>
      </c>
      <c r="D7" s="3" t="s">
        <v>9139</v>
      </c>
      <c r="E7" s="3"/>
    </row>
  </sheetData>
  <pageMargins left="0.75" right="0.75" top="1" bottom="1" header="0.511805555555556" footer="0.511805555555556"/>
  <headerFooter/>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7"/>
  <sheetViews>
    <sheetView workbookViewId="0">
      <selection activeCell="A1" sqref="A1"/>
    </sheetView>
  </sheetViews>
  <sheetFormatPr defaultColWidth="9" defaultRowHeight="13.5" outlineLevelRow="6" outlineLevelCol="4"/>
  <cols>
    <col min="1" max="2" width="30.625" customWidth="1"/>
    <col min="3" max="3" width="15.625" customWidth="1"/>
    <col min="4" max="5" width="50.625" customWidth="1"/>
  </cols>
  <sheetData>
    <row r="1" spans="1:3">
      <c r="A1" s="1" t="s">
        <v>1</v>
      </c>
      <c r="B1" s="1" t="s">
        <v>2</v>
      </c>
      <c r="C1" s="1" t="s">
        <v>3</v>
      </c>
    </row>
    <row r="2" ht="81" spans="1:3">
      <c r="A2" s="2" t="s">
        <v>116</v>
      </c>
      <c r="B2" s="2" t="s">
        <v>9142</v>
      </c>
      <c r="C2" s="4" t="s">
        <v>117</v>
      </c>
    </row>
    <row r="3" spans="1:5">
      <c r="A3" s="1" t="s">
        <v>259</v>
      </c>
      <c r="B3" s="1" t="s">
        <v>260</v>
      </c>
      <c r="C3" s="1" t="s">
        <v>261</v>
      </c>
      <c r="D3" s="1" t="s">
        <v>262</v>
      </c>
      <c r="E3" s="1" t="s">
        <v>263</v>
      </c>
    </row>
    <row r="4" spans="1:5">
      <c r="A4" s="3" t="s">
        <v>9143</v>
      </c>
      <c r="B4" s="3" t="s">
        <v>9144</v>
      </c>
      <c r="C4" s="3" t="s">
        <v>266</v>
      </c>
      <c r="D4" s="3" t="s">
        <v>9143</v>
      </c>
      <c r="E4" s="3"/>
    </row>
    <row r="5" spans="1:5">
      <c r="A5" s="3" t="s">
        <v>680</v>
      </c>
      <c r="B5" s="3" t="s">
        <v>9145</v>
      </c>
      <c r="C5" s="3" t="s">
        <v>886</v>
      </c>
      <c r="D5" s="3" t="s">
        <v>680</v>
      </c>
      <c r="E5" s="3"/>
    </row>
    <row r="6" spans="1:5">
      <c r="A6" s="3" t="s">
        <v>9146</v>
      </c>
      <c r="B6" s="3" t="s">
        <v>9147</v>
      </c>
      <c r="C6" s="3" t="s">
        <v>293</v>
      </c>
      <c r="D6" s="3" t="s">
        <v>9148</v>
      </c>
      <c r="E6" s="3"/>
    </row>
    <row r="7" spans="1:5">
      <c r="A7" s="3" t="s">
        <v>9149</v>
      </c>
      <c r="B7" s="3" t="s">
        <v>9150</v>
      </c>
      <c r="C7" s="3" t="s">
        <v>293</v>
      </c>
      <c r="D7" s="3" t="s">
        <v>9148</v>
      </c>
      <c r="E7" s="3"/>
    </row>
  </sheetData>
  <pageMargins left="0.75" right="0.75" top="1" bottom="1" header="0.511805555555556" footer="0.511805555555556"/>
  <headerFooter/>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7"/>
  <sheetViews>
    <sheetView workbookViewId="0">
      <selection activeCell="A1" sqref="A1"/>
    </sheetView>
  </sheetViews>
  <sheetFormatPr defaultColWidth="9" defaultRowHeight="13.5" outlineLevelRow="6" outlineLevelCol="4"/>
  <cols>
    <col min="1" max="2" width="30.625" customWidth="1"/>
    <col min="3" max="3" width="15.625" customWidth="1"/>
    <col min="4" max="5" width="50.625" customWidth="1"/>
  </cols>
  <sheetData>
    <row r="1" spans="1:3">
      <c r="A1" s="1" t="s">
        <v>1</v>
      </c>
      <c r="B1" s="1" t="s">
        <v>2</v>
      </c>
      <c r="C1" s="1" t="s">
        <v>3</v>
      </c>
    </row>
    <row r="2" ht="81" spans="1:3">
      <c r="A2" s="2" t="s">
        <v>114</v>
      </c>
      <c r="B2" s="2" t="s">
        <v>9151</v>
      </c>
      <c r="C2" s="4" t="s">
        <v>115</v>
      </c>
    </row>
    <row r="3" spans="1:5">
      <c r="A3" s="1" t="s">
        <v>259</v>
      </c>
      <c r="B3" s="1" t="s">
        <v>260</v>
      </c>
      <c r="C3" s="1" t="s">
        <v>261</v>
      </c>
      <c r="D3" s="1" t="s">
        <v>262</v>
      </c>
      <c r="E3" s="1" t="s">
        <v>263</v>
      </c>
    </row>
    <row r="4" spans="1:5">
      <c r="A4" s="3" t="s">
        <v>9143</v>
      </c>
      <c r="B4" s="3" t="s">
        <v>9144</v>
      </c>
      <c r="C4" s="3" t="s">
        <v>266</v>
      </c>
      <c r="D4" s="3" t="s">
        <v>9143</v>
      </c>
      <c r="E4" s="3"/>
    </row>
    <row r="5" spans="1:5">
      <c r="A5" s="3" t="s">
        <v>680</v>
      </c>
      <c r="B5" s="3" t="s">
        <v>9145</v>
      </c>
      <c r="C5" s="3" t="s">
        <v>886</v>
      </c>
      <c r="D5" s="3" t="s">
        <v>680</v>
      </c>
      <c r="E5" s="3"/>
    </row>
    <row r="6" spans="1:5">
      <c r="A6" s="3" t="s">
        <v>9146</v>
      </c>
      <c r="B6" s="3" t="s">
        <v>9147</v>
      </c>
      <c r="C6" s="3" t="s">
        <v>293</v>
      </c>
      <c r="D6" s="3" t="s">
        <v>9148</v>
      </c>
      <c r="E6" s="3"/>
    </row>
    <row r="7" spans="1:5">
      <c r="A7" s="3" t="s">
        <v>9149</v>
      </c>
      <c r="B7" s="3" t="s">
        <v>9150</v>
      </c>
      <c r="C7" s="3" t="s">
        <v>293</v>
      </c>
      <c r="D7" s="3" t="s">
        <v>9148</v>
      </c>
      <c r="E7" s="3"/>
    </row>
  </sheetData>
  <pageMargins left="0.75" right="0.75" top="1" bottom="1" header="0.511805555555556" footer="0.511805555555556"/>
  <headerFooter/>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112</v>
      </c>
      <c r="B2" s="2" t="s">
        <v>9152</v>
      </c>
      <c r="C2" s="4" t="s">
        <v>113</v>
      </c>
    </row>
    <row r="3" spans="1:5">
      <c r="A3" s="1" t="s">
        <v>259</v>
      </c>
      <c r="B3" s="1" t="s">
        <v>260</v>
      </c>
      <c r="C3" s="1" t="s">
        <v>261</v>
      </c>
      <c r="D3" s="1" t="s">
        <v>262</v>
      </c>
      <c r="E3" s="1" t="s">
        <v>263</v>
      </c>
    </row>
    <row r="4" spans="1:5">
      <c r="A4" s="3" t="s">
        <v>9143</v>
      </c>
      <c r="B4" s="3" t="s">
        <v>9144</v>
      </c>
      <c r="C4" s="3" t="s">
        <v>266</v>
      </c>
      <c r="D4" s="3" t="s">
        <v>9143</v>
      </c>
      <c r="E4" s="3"/>
    </row>
    <row r="5" spans="1:5">
      <c r="A5" s="3" t="s">
        <v>680</v>
      </c>
      <c r="B5" s="3" t="s">
        <v>9145</v>
      </c>
      <c r="C5" s="3" t="s">
        <v>886</v>
      </c>
      <c r="D5" s="3" t="s">
        <v>680</v>
      </c>
      <c r="E5" s="3"/>
    </row>
    <row r="6" spans="1:5">
      <c r="A6" s="3" t="s">
        <v>9153</v>
      </c>
      <c r="B6" s="3" t="s">
        <v>9154</v>
      </c>
      <c r="C6" s="3" t="s">
        <v>293</v>
      </c>
      <c r="D6" s="3" t="s">
        <v>9148</v>
      </c>
      <c r="E6" s="3"/>
    </row>
    <row r="7" spans="1:5">
      <c r="A7" s="3" t="s">
        <v>9155</v>
      </c>
      <c r="B7" s="3" t="s">
        <v>9156</v>
      </c>
      <c r="C7" s="3" t="s">
        <v>293</v>
      </c>
      <c r="D7" s="3" t="s">
        <v>9148</v>
      </c>
      <c r="E7" s="3"/>
    </row>
    <row r="8" spans="1:5">
      <c r="A8" s="3" t="s">
        <v>9157</v>
      </c>
      <c r="B8" s="3" t="s">
        <v>9158</v>
      </c>
      <c r="C8" s="3" t="s">
        <v>293</v>
      </c>
      <c r="D8" s="3" t="s">
        <v>9148</v>
      </c>
      <c r="E8" s="3"/>
    </row>
    <row r="9" spans="1:5">
      <c r="A9" s="3" t="s">
        <v>9159</v>
      </c>
      <c r="B9" s="3" t="s">
        <v>9160</v>
      </c>
      <c r="C9" s="3" t="s">
        <v>293</v>
      </c>
      <c r="D9" s="3" t="s">
        <v>9148</v>
      </c>
      <c r="E9" s="3"/>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248</v>
      </c>
      <c r="B2" s="10" t="s">
        <v>421</v>
      </c>
      <c r="C2" s="10" t="s">
        <v>248</v>
      </c>
    </row>
    <row r="3" spans="1:5">
      <c r="A3" s="7" t="s">
        <v>259</v>
      </c>
      <c r="B3" s="7" t="s">
        <v>260</v>
      </c>
      <c r="C3" s="7" t="s">
        <v>261</v>
      </c>
      <c r="D3" s="7" t="s">
        <v>262</v>
      </c>
      <c r="E3" s="7" t="s">
        <v>263</v>
      </c>
    </row>
    <row r="4" spans="1:5">
      <c r="A4" s="10" t="s">
        <v>303</v>
      </c>
      <c r="B4" s="10" t="s">
        <v>304</v>
      </c>
      <c r="C4" s="10" t="s">
        <v>305</v>
      </c>
      <c r="D4" s="10" t="s">
        <v>303</v>
      </c>
      <c r="E4" s="10"/>
    </row>
    <row r="5" spans="1:5">
      <c r="A5" s="10" t="s">
        <v>306</v>
      </c>
      <c r="B5" s="10" t="s">
        <v>306</v>
      </c>
      <c r="C5" s="10" t="s">
        <v>305</v>
      </c>
      <c r="D5" s="10" t="s">
        <v>306</v>
      </c>
      <c r="E5" s="10"/>
    </row>
    <row r="6" spans="1:5">
      <c r="A6" s="10" t="s">
        <v>307</v>
      </c>
      <c r="B6" s="10" t="s">
        <v>308</v>
      </c>
      <c r="C6" s="10" t="s">
        <v>305</v>
      </c>
      <c r="D6" s="10" t="s">
        <v>307</v>
      </c>
      <c r="E6" s="10"/>
    </row>
    <row r="7" spans="1:5">
      <c r="A7" s="10" t="s">
        <v>311</v>
      </c>
      <c r="B7" s="10" t="s">
        <v>312</v>
      </c>
      <c r="C7" s="10" t="s">
        <v>266</v>
      </c>
      <c r="D7" s="10" t="s">
        <v>311</v>
      </c>
      <c r="E7" s="10"/>
    </row>
    <row r="8" spans="1:5">
      <c r="A8" s="10" t="s">
        <v>313</v>
      </c>
      <c r="B8" s="10" t="s">
        <v>268</v>
      </c>
      <c r="C8" s="10" t="s">
        <v>266</v>
      </c>
      <c r="D8" s="10" t="s">
        <v>313</v>
      </c>
      <c r="E8" s="10"/>
    </row>
    <row r="9" spans="1:5">
      <c r="A9" s="10" t="s">
        <v>387</v>
      </c>
      <c r="B9" s="10" t="s">
        <v>388</v>
      </c>
      <c r="C9" s="10" t="s">
        <v>305</v>
      </c>
      <c r="D9" s="10" t="s">
        <v>387</v>
      </c>
      <c r="E9" s="10"/>
    </row>
    <row r="10" spans="1:5">
      <c r="A10" s="10" t="s">
        <v>389</v>
      </c>
      <c r="B10" s="10" t="s">
        <v>390</v>
      </c>
      <c r="C10" s="10" t="s">
        <v>305</v>
      </c>
      <c r="D10" s="10" t="s">
        <v>389</v>
      </c>
      <c r="E10" s="10"/>
    </row>
    <row r="11" spans="1:5">
      <c r="A11" s="10" t="s">
        <v>391</v>
      </c>
      <c r="B11" s="10" t="s">
        <v>392</v>
      </c>
      <c r="C11" s="10" t="s">
        <v>305</v>
      </c>
      <c r="D11" s="10" t="s">
        <v>391</v>
      </c>
      <c r="E11" s="10"/>
    </row>
    <row r="12" spans="1:5">
      <c r="A12" s="10" t="s">
        <v>393</v>
      </c>
      <c r="B12" s="10" t="s">
        <v>394</v>
      </c>
      <c r="C12" s="10" t="s">
        <v>305</v>
      </c>
      <c r="D12" s="10" t="s">
        <v>393</v>
      </c>
      <c r="E12" s="10"/>
    </row>
    <row r="13" spans="1:5">
      <c r="A13" s="10" t="s">
        <v>395</v>
      </c>
      <c r="B13" s="10" t="s">
        <v>396</v>
      </c>
      <c r="C13" s="10" t="s">
        <v>316</v>
      </c>
      <c r="D13" s="10" t="s">
        <v>395</v>
      </c>
      <c r="E13" s="10"/>
    </row>
    <row r="14" spans="1:5">
      <c r="A14" s="10" t="s">
        <v>397</v>
      </c>
      <c r="B14" s="10" t="s">
        <v>398</v>
      </c>
      <c r="C14" s="10" t="s">
        <v>316</v>
      </c>
      <c r="D14" s="10" t="s">
        <v>397</v>
      </c>
      <c r="E14" s="10"/>
    </row>
    <row r="15" spans="1:5">
      <c r="A15" s="10" t="s">
        <v>399</v>
      </c>
      <c r="B15" s="10" t="s">
        <v>400</v>
      </c>
      <c r="C15" s="10" t="s">
        <v>316</v>
      </c>
      <c r="D15" s="10" t="s">
        <v>399</v>
      </c>
      <c r="E15" s="10"/>
    </row>
    <row r="16" spans="1:5">
      <c r="A16" s="10" t="s">
        <v>401</v>
      </c>
      <c r="B16" s="10" t="s">
        <v>402</v>
      </c>
      <c r="C16" s="10" t="s">
        <v>323</v>
      </c>
      <c r="D16" s="10" t="s">
        <v>401</v>
      </c>
      <c r="E16" s="10"/>
    </row>
    <row r="17" spans="1:5">
      <c r="A17" s="10" t="s">
        <v>403</v>
      </c>
      <c r="B17" s="10" t="s">
        <v>404</v>
      </c>
      <c r="C17" s="10" t="s">
        <v>316</v>
      </c>
      <c r="D17" s="10" t="s">
        <v>403</v>
      </c>
      <c r="E17" s="10"/>
    </row>
    <row r="18" spans="1:5">
      <c r="A18" s="10" t="s">
        <v>405</v>
      </c>
      <c r="B18" s="10" t="s">
        <v>406</v>
      </c>
      <c r="C18" s="10" t="s">
        <v>316</v>
      </c>
      <c r="D18" s="10" t="s">
        <v>405</v>
      </c>
      <c r="E18" s="10"/>
    </row>
    <row r="19" spans="1:5">
      <c r="A19" s="10" t="s">
        <v>407</v>
      </c>
      <c r="B19" s="10" t="s">
        <v>408</v>
      </c>
      <c r="C19" s="10" t="s">
        <v>316</v>
      </c>
      <c r="D19" s="10" t="s">
        <v>407</v>
      </c>
      <c r="E19" s="10"/>
    </row>
    <row r="20" spans="1:5">
      <c r="A20" s="10" t="s">
        <v>409</v>
      </c>
      <c r="B20" s="10" t="s">
        <v>410</v>
      </c>
      <c r="C20" s="10" t="s">
        <v>323</v>
      </c>
      <c r="D20" s="10" t="s">
        <v>409</v>
      </c>
      <c r="E20" s="10"/>
    </row>
    <row r="21" spans="1:5">
      <c r="A21" s="10" t="s">
        <v>411</v>
      </c>
      <c r="B21" s="10" t="s">
        <v>412</v>
      </c>
      <c r="C21" s="10" t="s">
        <v>316</v>
      </c>
      <c r="D21" s="10" t="s">
        <v>411</v>
      </c>
      <c r="E21" s="10"/>
    </row>
    <row r="22" spans="1:5">
      <c r="A22" s="10" t="s">
        <v>413</v>
      </c>
      <c r="B22" s="10" t="s">
        <v>414</v>
      </c>
      <c r="C22" s="10" t="s">
        <v>316</v>
      </c>
      <c r="D22" s="10" t="s">
        <v>413</v>
      </c>
      <c r="E22" s="10"/>
    </row>
    <row r="23" spans="1:5">
      <c r="A23" s="10" t="s">
        <v>415</v>
      </c>
      <c r="B23" s="10" t="s">
        <v>416</v>
      </c>
      <c r="C23" s="10" t="s">
        <v>316</v>
      </c>
      <c r="D23" s="10" t="s">
        <v>415</v>
      </c>
      <c r="E23" s="10"/>
    </row>
    <row r="24" spans="1:5">
      <c r="A24" s="10" t="s">
        <v>417</v>
      </c>
      <c r="B24" s="10" t="s">
        <v>418</v>
      </c>
      <c r="C24" s="10" t="s">
        <v>323</v>
      </c>
      <c r="D24" s="10" t="s">
        <v>417</v>
      </c>
      <c r="E24" s="10"/>
    </row>
    <row r="25" spans="1:5">
      <c r="A25" s="10" t="s">
        <v>419</v>
      </c>
      <c r="B25" s="10" t="s">
        <v>420</v>
      </c>
      <c r="C25" s="10" t="s">
        <v>323</v>
      </c>
      <c r="D25" s="10" t="s">
        <v>419</v>
      </c>
      <c r="E25" s="10"/>
    </row>
  </sheetData>
  <pageMargins left="0.699305555555556" right="0.699305555555556" top="0.75" bottom="0.75" header="0.3" footer="0.3"/>
  <headerFooter/>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110</v>
      </c>
      <c r="B2" s="2" t="s">
        <v>9161</v>
      </c>
      <c r="C2" s="4" t="s">
        <v>111</v>
      </c>
    </row>
    <row r="3" spans="1:5">
      <c r="A3" s="1" t="s">
        <v>259</v>
      </c>
      <c r="B3" s="1" t="s">
        <v>260</v>
      </c>
      <c r="C3" s="1" t="s">
        <v>261</v>
      </c>
      <c r="D3" s="1" t="s">
        <v>262</v>
      </c>
      <c r="E3" s="1" t="s">
        <v>263</v>
      </c>
    </row>
    <row r="4" spans="1:5">
      <c r="A4" s="3" t="s">
        <v>9143</v>
      </c>
      <c r="B4" s="3" t="s">
        <v>9144</v>
      </c>
      <c r="C4" s="3" t="s">
        <v>266</v>
      </c>
      <c r="D4" s="3" t="s">
        <v>9143</v>
      </c>
      <c r="E4" s="3"/>
    </row>
    <row r="5" spans="1:5">
      <c r="A5" s="3" t="s">
        <v>680</v>
      </c>
      <c r="B5" s="3" t="s">
        <v>9145</v>
      </c>
      <c r="C5" s="3" t="s">
        <v>886</v>
      </c>
      <c r="D5" s="3" t="s">
        <v>680</v>
      </c>
      <c r="E5" s="3"/>
    </row>
    <row r="6" spans="1:5">
      <c r="A6" s="3" t="s">
        <v>9153</v>
      </c>
      <c r="B6" s="3" t="s">
        <v>9154</v>
      </c>
      <c r="C6" s="3" t="s">
        <v>293</v>
      </c>
      <c r="D6" s="3" t="s">
        <v>9148</v>
      </c>
      <c r="E6" s="3"/>
    </row>
    <row r="7" spans="1:5">
      <c r="A7" s="3" t="s">
        <v>9155</v>
      </c>
      <c r="B7" s="3" t="s">
        <v>9156</v>
      </c>
      <c r="C7" s="3" t="s">
        <v>293</v>
      </c>
      <c r="D7" s="3" t="s">
        <v>9148</v>
      </c>
      <c r="E7" s="3"/>
    </row>
    <row r="8" spans="1:5">
      <c r="A8" s="3" t="s">
        <v>9157</v>
      </c>
      <c r="B8" s="3" t="s">
        <v>9158</v>
      </c>
      <c r="C8" s="3" t="s">
        <v>293</v>
      </c>
      <c r="D8" s="3" t="s">
        <v>9148</v>
      </c>
      <c r="E8" s="3"/>
    </row>
    <row r="9" spans="1:5">
      <c r="A9" s="3" t="s">
        <v>9159</v>
      </c>
      <c r="B9" s="3" t="s">
        <v>9160</v>
      </c>
      <c r="C9" s="3" t="s">
        <v>293</v>
      </c>
      <c r="D9" s="3" t="s">
        <v>9148</v>
      </c>
      <c r="E9" s="3"/>
    </row>
  </sheetData>
  <pageMargins left="0.75" right="0.75" top="1" bottom="1" header="0.511805555555556" footer="0.511805555555556"/>
  <headerFooter/>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108</v>
      </c>
      <c r="B2" s="2" t="s">
        <v>9162</v>
      </c>
      <c r="C2" s="4" t="s">
        <v>109</v>
      </c>
    </row>
    <row r="3" spans="1:5">
      <c r="A3" s="1" t="s">
        <v>259</v>
      </c>
      <c r="B3" s="1" t="s">
        <v>260</v>
      </c>
      <c r="C3" s="1" t="s">
        <v>261</v>
      </c>
      <c r="D3" s="1" t="s">
        <v>262</v>
      </c>
      <c r="E3" s="1" t="s">
        <v>263</v>
      </c>
    </row>
    <row r="4" spans="1:5">
      <c r="A4" s="3" t="s">
        <v>358</v>
      </c>
      <c r="B4" s="3" t="s">
        <v>9163</v>
      </c>
      <c r="C4" s="3" t="s">
        <v>266</v>
      </c>
      <c r="D4" s="3" t="s">
        <v>358</v>
      </c>
      <c r="E4" s="3"/>
    </row>
    <row r="5" spans="1:5">
      <c r="A5" s="3" t="s">
        <v>313</v>
      </c>
      <c r="B5" s="3" t="s">
        <v>9164</v>
      </c>
      <c r="C5" s="3" t="s">
        <v>266</v>
      </c>
      <c r="D5" s="3" t="s">
        <v>313</v>
      </c>
      <c r="E5" s="3"/>
    </row>
    <row r="6" spans="1:5">
      <c r="A6" s="3" t="s">
        <v>9165</v>
      </c>
      <c r="B6" s="3" t="s">
        <v>9166</v>
      </c>
      <c r="C6" s="3" t="s">
        <v>701</v>
      </c>
      <c r="D6" s="3" t="s">
        <v>9165</v>
      </c>
      <c r="E6" s="3"/>
    </row>
    <row r="7" spans="1:5">
      <c r="A7" s="3" t="s">
        <v>9167</v>
      </c>
      <c r="B7" s="3" t="s">
        <v>9168</v>
      </c>
      <c r="C7" s="3" t="s">
        <v>701</v>
      </c>
      <c r="D7" s="3" t="s">
        <v>9167</v>
      </c>
      <c r="E7" s="3"/>
    </row>
    <row r="8" spans="1:5">
      <c r="A8" s="3" t="s">
        <v>9169</v>
      </c>
      <c r="B8" s="3" t="s">
        <v>9170</v>
      </c>
      <c r="C8" s="3" t="s">
        <v>544</v>
      </c>
      <c r="D8" s="3" t="s">
        <v>703</v>
      </c>
      <c r="E8" s="3"/>
    </row>
    <row r="9" spans="1:5">
      <c r="A9" s="3" t="s">
        <v>9171</v>
      </c>
      <c r="B9" s="3" t="s">
        <v>9172</v>
      </c>
      <c r="C9" s="3" t="s">
        <v>544</v>
      </c>
      <c r="D9" s="3" t="s">
        <v>703</v>
      </c>
      <c r="E9" s="3"/>
    </row>
    <row r="10" spans="1:5">
      <c r="A10" s="3" t="s">
        <v>9173</v>
      </c>
      <c r="B10" s="3" t="s">
        <v>9174</v>
      </c>
      <c r="C10" s="3" t="s">
        <v>544</v>
      </c>
      <c r="D10" s="3" t="s">
        <v>9173</v>
      </c>
      <c r="E10" s="3"/>
    </row>
    <row r="11" spans="1:5">
      <c r="A11" s="3" t="s">
        <v>9175</v>
      </c>
      <c r="B11" s="3" t="s">
        <v>9176</v>
      </c>
      <c r="C11" s="3" t="s">
        <v>293</v>
      </c>
      <c r="D11" s="3" t="s">
        <v>711</v>
      </c>
      <c r="E11" s="3"/>
    </row>
    <row r="12" spans="1:5">
      <c r="A12" s="3" t="s">
        <v>9177</v>
      </c>
      <c r="B12" s="3" t="s">
        <v>9178</v>
      </c>
      <c r="C12" s="3" t="s">
        <v>293</v>
      </c>
      <c r="D12" s="3" t="s">
        <v>713</v>
      </c>
      <c r="E12" s="3"/>
    </row>
    <row r="13" spans="1:5">
      <c r="A13" s="3" t="s">
        <v>715</v>
      </c>
      <c r="B13" s="3" t="s">
        <v>9179</v>
      </c>
      <c r="C13" s="3" t="s">
        <v>293</v>
      </c>
      <c r="D13" s="3" t="s">
        <v>717</v>
      </c>
      <c r="E13" s="3"/>
    </row>
  </sheetData>
  <pageMargins left="0.75" right="0.75" top="1" bottom="1" header="0.511805555555556" footer="0.511805555555556"/>
  <headerFooter/>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106</v>
      </c>
      <c r="B2" s="2" t="s">
        <v>9180</v>
      </c>
      <c r="C2" s="4" t="s">
        <v>107</v>
      </c>
    </row>
    <row r="3" spans="1:5">
      <c r="A3" s="1" t="s">
        <v>259</v>
      </c>
      <c r="B3" s="1" t="s">
        <v>260</v>
      </c>
      <c r="C3" s="1" t="s">
        <v>261</v>
      </c>
      <c r="D3" s="1" t="s">
        <v>262</v>
      </c>
      <c r="E3" s="1" t="s">
        <v>263</v>
      </c>
    </row>
    <row r="4" spans="1:5">
      <c r="A4" s="3" t="s">
        <v>358</v>
      </c>
      <c r="B4" s="3" t="s">
        <v>9163</v>
      </c>
      <c r="C4" s="3" t="s">
        <v>266</v>
      </c>
      <c r="D4" s="3" t="s">
        <v>358</v>
      </c>
      <c r="E4" s="3"/>
    </row>
    <row r="5" spans="1:5">
      <c r="A5" s="3" t="s">
        <v>313</v>
      </c>
      <c r="B5" s="3" t="s">
        <v>9164</v>
      </c>
      <c r="C5" s="3" t="s">
        <v>266</v>
      </c>
      <c r="D5" s="3" t="s">
        <v>313</v>
      </c>
      <c r="E5" s="3"/>
    </row>
    <row r="6" spans="1:5">
      <c r="A6" s="3" t="s">
        <v>9165</v>
      </c>
      <c r="B6" s="3" t="s">
        <v>9166</v>
      </c>
      <c r="C6" s="3" t="s">
        <v>701</v>
      </c>
      <c r="D6" s="3" t="s">
        <v>9165</v>
      </c>
      <c r="E6" s="3"/>
    </row>
    <row r="7" spans="1:5">
      <c r="A7" s="3" t="s">
        <v>9167</v>
      </c>
      <c r="B7" s="3" t="s">
        <v>9168</v>
      </c>
      <c r="C7" s="3" t="s">
        <v>701</v>
      </c>
      <c r="D7" s="3" t="s">
        <v>9167</v>
      </c>
      <c r="E7" s="3"/>
    </row>
    <row r="8" spans="1:5">
      <c r="A8" s="3" t="s">
        <v>9169</v>
      </c>
      <c r="B8" s="3" t="s">
        <v>9170</v>
      </c>
      <c r="C8" s="3" t="s">
        <v>544</v>
      </c>
      <c r="D8" s="3" t="s">
        <v>703</v>
      </c>
      <c r="E8" s="3"/>
    </row>
    <row r="9" spans="1:5">
      <c r="A9" s="3" t="s">
        <v>9171</v>
      </c>
      <c r="B9" s="3" t="s">
        <v>9172</v>
      </c>
      <c r="C9" s="3" t="s">
        <v>544</v>
      </c>
      <c r="D9" s="3" t="s">
        <v>703</v>
      </c>
      <c r="E9" s="3"/>
    </row>
    <row r="10" spans="1:5">
      <c r="A10" s="3" t="s">
        <v>9173</v>
      </c>
      <c r="B10" s="3" t="s">
        <v>9174</v>
      </c>
      <c r="C10" s="3" t="s">
        <v>544</v>
      </c>
      <c r="D10" s="3" t="s">
        <v>9173</v>
      </c>
      <c r="E10" s="3"/>
    </row>
    <row r="11" spans="1:5">
      <c r="A11" s="3" t="s">
        <v>9175</v>
      </c>
      <c r="B11" s="3" t="s">
        <v>9176</v>
      </c>
      <c r="C11" s="3" t="s">
        <v>293</v>
      </c>
      <c r="D11" s="3" t="s">
        <v>711</v>
      </c>
      <c r="E11" s="3"/>
    </row>
    <row r="12" spans="1:5">
      <c r="A12" s="3" t="s">
        <v>9177</v>
      </c>
      <c r="B12" s="3" t="s">
        <v>9178</v>
      </c>
      <c r="C12" s="3" t="s">
        <v>293</v>
      </c>
      <c r="D12" s="3" t="s">
        <v>713</v>
      </c>
      <c r="E12" s="3"/>
    </row>
    <row r="13" spans="1:5">
      <c r="A13" s="3" t="s">
        <v>715</v>
      </c>
      <c r="B13" s="3" t="s">
        <v>9179</v>
      </c>
      <c r="C13" s="3" t="s">
        <v>293</v>
      </c>
      <c r="D13" s="3" t="s">
        <v>717</v>
      </c>
      <c r="E13" s="3"/>
    </row>
  </sheetData>
  <pageMargins left="0.75" right="0.75" top="1" bottom="1" header="0.511805555555556" footer="0.511805555555556"/>
  <headerFooter/>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8"/>
  <sheetViews>
    <sheetView workbookViewId="0">
      <selection activeCell="A1" sqref="A1"/>
    </sheetView>
  </sheetViews>
  <sheetFormatPr defaultColWidth="9" defaultRowHeight="13.5" outlineLevelRow="7" outlineLevelCol="4"/>
  <cols>
    <col min="1" max="2" width="30.625" customWidth="1"/>
    <col min="3" max="3" width="15.625" customWidth="1"/>
    <col min="4" max="5" width="50.625" customWidth="1"/>
  </cols>
  <sheetData>
    <row r="1" spans="1:3">
      <c r="A1" s="1" t="s">
        <v>1</v>
      </c>
      <c r="B1" s="1" t="s">
        <v>2</v>
      </c>
      <c r="C1" s="1" t="s">
        <v>3</v>
      </c>
    </row>
    <row r="2" ht="81" spans="1:3">
      <c r="A2" s="2" t="s">
        <v>104</v>
      </c>
      <c r="B2" s="2" t="s">
        <v>9181</v>
      </c>
      <c r="C2" s="4" t="s">
        <v>105</v>
      </c>
    </row>
    <row r="3" spans="1:5">
      <c r="A3" s="1" t="s">
        <v>259</v>
      </c>
      <c r="B3" s="1" t="s">
        <v>260</v>
      </c>
      <c r="C3" s="1" t="s">
        <v>261</v>
      </c>
      <c r="D3" s="1" t="s">
        <v>262</v>
      </c>
      <c r="E3" s="1" t="s">
        <v>263</v>
      </c>
    </row>
    <row r="4" spans="1:5">
      <c r="A4" s="3" t="s">
        <v>358</v>
      </c>
      <c r="B4" s="3" t="s">
        <v>9182</v>
      </c>
      <c r="C4" s="3" t="s">
        <v>266</v>
      </c>
      <c r="D4" s="3" t="s">
        <v>358</v>
      </c>
      <c r="E4" s="3"/>
    </row>
    <row r="5" spans="1:5">
      <c r="A5" s="3" t="s">
        <v>9165</v>
      </c>
      <c r="B5" s="3" t="s">
        <v>9183</v>
      </c>
      <c r="C5" s="3" t="s">
        <v>701</v>
      </c>
      <c r="D5" s="3" t="s">
        <v>9165</v>
      </c>
      <c r="E5" s="3"/>
    </row>
    <row r="6" spans="1:5">
      <c r="A6" s="3" t="s">
        <v>9184</v>
      </c>
      <c r="B6" s="3" t="s">
        <v>9185</v>
      </c>
      <c r="C6" s="3" t="s">
        <v>293</v>
      </c>
      <c r="D6" s="3" t="s">
        <v>713</v>
      </c>
      <c r="E6" s="3"/>
    </row>
    <row r="7" spans="1:5">
      <c r="A7" s="3" t="s">
        <v>9186</v>
      </c>
      <c r="B7" s="3" t="s">
        <v>9187</v>
      </c>
      <c r="C7" s="3" t="s">
        <v>293</v>
      </c>
      <c r="D7" s="3" t="s">
        <v>713</v>
      </c>
      <c r="E7" s="3"/>
    </row>
    <row r="8" spans="1:5">
      <c r="A8" s="3" t="s">
        <v>9188</v>
      </c>
      <c r="B8" s="3" t="s">
        <v>9189</v>
      </c>
      <c r="C8" s="3" t="s">
        <v>293</v>
      </c>
      <c r="D8" s="3" t="s">
        <v>713</v>
      </c>
      <c r="E8" s="3"/>
    </row>
  </sheetData>
  <pageMargins left="0.75" right="0.75" top="1" bottom="1" header="0.511805555555556" footer="0.511805555555556"/>
  <headerFooter/>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67.5" spans="1:3">
      <c r="A2" s="2" t="s">
        <v>102</v>
      </c>
      <c r="B2" s="2" t="s">
        <v>9190</v>
      </c>
      <c r="C2" s="4" t="s">
        <v>103</v>
      </c>
    </row>
    <row r="3" spans="1:5">
      <c r="A3" s="1" t="s">
        <v>259</v>
      </c>
      <c r="B3" s="1" t="s">
        <v>260</v>
      </c>
      <c r="C3" s="1" t="s">
        <v>261</v>
      </c>
      <c r="D3" s="1" t="s">
        <v>262</v>
      </c>
      <c r="E3" s="1" t="s">
        <v>263</v>
      </c>
    </row>
    <row r="4" spans="1:5">
      <c r="A4" s="3" t="s">
        <v>358</v>
      </c>
      <c r="B4" s="3" t="s">
        <v>9182</v>
      </c>
      <c r="C4" s="3" t="s">
        <v>266</v>
      </c>
      <c r="D4" s="3" t="s">
        <v>358</v>
      </c>
      <c r="E4" s="3"/>
    </row>
    <row r="5" spans="1:5">
      <c r="A5" s="3" t="s">
        <v>313</v>
      </c>
      <c r="B5" s="3" t="s">
        <v>9191</v>
      </c>
      <c r="C5" s="3" t="s">
        <v>266</v>
      </c>
      <c r="D5" s="3" t="s">
        <v>313</v>
      </c>
      <c r="E5" s="3"/>
    </row>
    <row r="6" spans="1:5">
      <c r="A6" s="3" t="s">
        <v>9165</v>
      </c>
      <c r="B6" s="3" t="s">
        <v>9183</v>
      </c>
      <c r="C6" s="3" t="s">
        <v>701</v>
      </c>
      <c r="D6" s="3" t="s">
        <v>9165</v>
      </c>
      <c r="E6" s="3"/>
    </row>
    <row r="7" spans="1:5">
      <c r="A7" s="3" t="s">
        <v>9184</v>
      </c>
      <c r="B7" s="3" t="s">
        <v>9185</v>
      </c>
      <c r="C7" s="3" t="s">
        <v>293</v>
      </c>
      <c r="D7" s="3" t="s">
        <v>713</v>
      </c>
      <c r="E7" s="3"/>
    </row>
    <row r="8" spans="1:5">
      <c r="A8" s="3" t="s">
        <v>9186</v>
      </c>
      <c r="B8" s="3" t="s">
        <v>9187</v>
      </c>
      <c r="C8" s="3" t="s">
        <v>293</v>
      </c>
      <c r="D8" s="3" t="s">
        <v>713</v>
      </c>
      <c r="E8" s="3"/>
    </row>
    <row r="9" spans="1:5">
      <c r="A9" s="3" t="s">
        <v>9188</v>
      </c>
      <c r="B9" s="3" t="s">
        <v>9189</v>
      </c>
      <c r="C9" s="3" t="s">
        <v>293</v>
      </c>
      <c r="D9" s="3" t="s">
        <v>713</v>
      </c>
      <c r="E9" s="3"/>
    </row>
    <row r="10" spans="1:5">
      <c r="A10" s="3" t="s">
        <v>9192</v>
      </c>
      <c r="B10" s="3" t="s">
        <v>9192</v>
      </c>
      <c r="C10" s="3" t="s">
        <v>293</v>
      </c>
      <c r="D10" s="3" t="s">
        <v>9192</v>
      </c>
      <c r="E10" s="3"/>
    </row>
  </sheetData>
  <pageMargins left="0.75" right="0.75" top="1" bottom="1" header="0.511805555555556" footer="0.511805555555556"/>
  <headerFooter/>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100</v>
      </c>
      <c r="B2" s="2" t="s">
        <v>9193</v>
      </c>
      <c r="C2" s="4" t="s">
        <v>101</v>
      </c>
    </row>
    <row r="3" spans="1:5">
      <c r="A3" s="1" t="s">
        <v>259</v>
      </c>
      <c r="B3" s="1" t="s">
        <v>260</v>
      </c>
      <c r="C3" s="1" t="s">
        <v>261</v>
      </c>
      <c r="D3" s="1" t="s">
        <v>262</v>
      </c>
      <c r="E3" s="1" t="s">
        <v>263</v>
      </c>
    </row>
    <row r="4" spans="1:5">
      <c r="A4" s="3" t="s">
        <v>358</v>
      </c>
      <c r="B4" s="3" t="s">
        <v>9194</v>
      </c>
      <c r="C4" s="3" t="s">
        <v>266</v>
      </c>
      <c r="D4" s="3" t="s">
        <v>358</v>
      </c>
      <c r="E4" s="3"/>
    </row>
    <row r="5" spans="1:5">
      <c r="A5" s="3" t="s">
        <v>313</v>
      </c>
      <c r="B5" s="3" t="s">
        <v>9195</v>
      </c>
      <c r="C5" s="3" t="s">
        <v>266</v>
      </c>
      <c r="D5" s="3" t="s">
        <v>313</v>
      </c>
      <c r="E5" s="3"/>
    </row>
    <row r="6" spans="1:5">
      <c r="A6" s="3" t="s">
        <v>269</v>
      </c>
      <c r="B6" s="3" t="s">
        <v>9196</v>
      </c>
      <c r="C6" s="3" t="s">
        <v>701</v>
      </c>
      <c r="D6" s="3" t="s">
        <v>269</v>
      </c>
      <c r="E6" s="3"/>
    </row>
    <row r="7" spans="1:5">
      <c r="A7" s="3" t="s">
        <v>9197</v>
      </c>
      <c r="B7" s="3" t="s">
        <v>9198</v>
      </c>
      <c r="C7" s="3" t="s">
        <v>701</v>
      </c>
      <c r="D7" s="3" t="s">
        <v>9197</v>
      </c>
      <c r="E7" s="3"/>
    </row>
    <row r="8" spans="1:5">
      <c r="A8" s="3" t="s">
        <v>9199</v>
      </c>
      <c r="B8" s="3" t="s">
        <v>9200</v>
      </c>
      <c r="C8" s="3" t="s">
        <v>544</v>
      </c>
      <c r="D8" s="3" t="s">
        <v>703</v>
      </c>
      <c r="E8" s="3"/>
    </row>
    <row r="9" spans="1:5">
      <c r="A9" s="3" t="s">
        <v>9201</v>
      </c>
      <c r="B9" s="3" t="s">
        <v>9202</v>
      </c>
      <c r="C9" s="3" t="s">
        <v>544</v>
      </c>
      <c r="D9" s="3" t="s">
        <v>703</v>
      </c>
      <c r="E9" s="3"/>
    </row>
    <row r="10" spans="1:5">
      <c r="A10" s="3" t="s">
        <v>9203</v>
      </c>
      <c r="B10" s="3" t="s">
        <v>9204</v>
      </c>
      <c r="C10" s="3" t="s">
        <v>293</v>
      </c>
      <c r="D10" s="3" t="s">
        <v>9203</v>
      </c>
      <c r="E10" s="3"/>
    </row>
    <row r="11" spans="1:5">
      <c r="A11" s="3" t="s">
        <v>9177</v>
      </c>
      <c r="B11" s="3" t="s">
        <v>9205</v>
      </c>
      <c r="C11" s="3" t="s">
        <v>293</v>
      </c>
      <c r="D11" s="3" t="s">
        <v>713</v>
      </c>
      <c r="E11" s="3"/>
    </row>
  </sheetData>
  <pageMargins left="0.75" right="0.75" top="1" bottom="1" header="0.511805555555556" footer="0.511805555555556"/>
  <headerFooter/>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67.5" spans="1:3">
      <c r="A2" s="2" t="s">
        <v>98</v>
      </c>
      <c r="B2" s="2" t="s">
        <v>9206</v>
      </c>
      <c r="C2" s="4" t="s">
        <v>99</v>
      </c>
    </row>
    <row r="3" spans="1:5">
      <c r="A3" s="1" t="s">
        <v>259</v>
      </c>
      <c r="B3" s="1" t="s">
        <v>260</v>
      </c>
      <c r="C3" s="1" t="s">
        <v>261</v>
      </c>
      <c r="D3" s="1" t="s">
        <v>262</v>
      </c>
      <c r="E3" s="1" t="s">
        <v>263</v>
      </c>
    </row>
    <row r="4" spans="1:5">
      <c r="A4" s="3" t="s">
        <v>358</v>
      </c>
      <c r="B4" s="3" t="s">
        <v>9194</v>
      </c>
      <c r="C4" s="3" t="s">
        <v>266</v>
      </c>
      <c r="D4" s="3" t="s">
        <v>358</v>
      </c>
      <c r="E4" s="3"/>
    </row>
    <row r="5" spans="1:5">
      <c r="A5" s="3" t="s">
        <v>313</v>
      </c>
      <c r="B5" s="3" t="s">
        <v>9195</v>
      </c>
      <c r="C5" s="3" t="s">
        <v>266</v>
      </c>
      <c r="D5" s="3" t="s">
        <v>313</v>
      </c>
      <c r="E5" s="3"/>
    </row>
    <row r="6" spans="1:5">
      <c r="A6" s="3" t="s">
        <v>269</v>
      </c>
      <c r="B6" s="3" t="s">
        <v>9196</v>
      </c>
      <c r="C6" s="3" t="s">
        <v>701</v>
      </c>
      <c r="D6" s="3" t="s">
        <v>269</v>
      </c>
      <c r="E6" s="3"/>
    </row>
    <row r="7" spans="1:5">
      <c r="A7" s="3" t="s">
        <v>9197</v>
      </c>
      <c r="B7" s="3" t="s">
        <v>9198</v>
      </c>
      <c r="C7" s="3" t="s">
        <v>701</v>
      </c>
      <c r="D7" s="3" t="s">
        <v>9197</v>
      </c>
      <c r="E7" s="3"/>
    </row>
    <row r="8" spans="1:5">
      <c r="A8" s="3" t="s">
        <v>9199</v>
      </c>
      <c r="B8" s="3" t="s">
        <v>9200</v>
      </c>
      <c r="C8" s="3" t="s">
        <v>544</v>
      </c>
      <c r="D8" s="3" t="s">
        <v>703</v>
      </c>
      <c r="E8" s="3"/>
    </row>
    <row r="9" spans="1:5">
      <c r="A9" s="3" t="s">
        <v>9201</v>
      </c>
      <c r="B9" s="3" t="s">
        <v>9202</v>
      </c>
      <c r="C9" s="3" t="s">
        <v>544</v>
      </c>
      <c r="D9" s="3" t="s">
        <v>703</v>
      </c>
      <c r="E9" s="3"/>
    </row>
    <row r="10" spans="1:5">
      <c r="A10" s="3" t="s">
        <v>9203</v>
      </c>
      <c r="B10" s="3" t="s">
        <v>9204</v>
      </c>
      <c r="C10" s="3" t="s">
        <v>293</v>
      </c>
      <c r="D10" s="3" t="s">
        <v>9203</v>
      </c>
      <c r="E10" s="3"/>
    </row>
    <row r="11" spans="1:5">
      <c r="A11" s="3" t="s">
        <v>9177</v>
      </c>
      <c r="B11" s="3" t="s">
        <v>9205</v>
      </c>
      <c r="C11" s="3" t="s">
        <v>293</v>
      </c>
      <c r="D11" s="3" t="s">
        <v>713</v>
      </c>
      <c r="E11" s="3"/>
    </row>
  </sheetData>
  <pageMargins left="0.75" right="0.75" top="1" bottom="1" header="0.511805555555556" footer="0.511805555555556"/>
  <headerFooter/>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96</v>
      </c>
      <c r="B2" s="2" t="s">
        <v>9207</v>
      </c>
      <c r="C2" s="4" t="s">
        <v>97</v>
      </c>
    </row>
    <row r="3" spans="1:5">
      <c r="A3" s="1" t="s">
        <v>259</v>
      </c>
      <c r="B3" s="1" t="s">
        <v>260</v>
      </c>
      <c r="C3" s="1" t="s">
        <v>261</v>
      </c>
      <c r="D3" s="1" t="s">
        <v>262</v>
      </c>
      <c r="E3" s="1" t="s">
        <v>263</v>
      </c>
    </row>
    <row r="4" spans="1:5">
      <c r="A4" s="3" t="s">
        <v>358</v>
      </c>
      <c r="B4" s="3" t="s">
        <v>698</v>
      </c>
      <c r="C4" s="3" t="s">
        <v>266</v>
      </c>
      <c r="D4" s="3" t="s">
        <v>358</v>
      </c>
      <c r="E4" s="3"/>
    </row>
    <row r="5" spans="1:5">
      <c r="A5" s="3" t="s">
        <v>313</v>
      </c>
      <c r="B5" s="3" t="s">
        <v>699</v>
      </c>
      <c r="C5" s="3" t="s">
        <v>266</v>
      </c>
      <c r="D5" s="3" t="s">
        <v>313</v>
      </c>
      <c r="E5" s="3"/>
    </row>
    <row r="6" spans="1:5">
      <c r="A6" s="3" t="s">
        <v>269</v>
      </c>
      <c r="B6" s="3" t="s">
        <v>700</v>
      </c>
      <c r="C6" s="3" t="s">
        <v>701</v>
      </c>
      <c r="D6" s="3" t="s">
        <v>269</v>
      </c>
      <c r="E6" s="3"/>
    </row>
    <row r="7" spans="1:5">
      <c r="A7" s="3" t="s">
        <v>272</v>
      </c>
      <c r="B7" s="3" t="s">
        <v>702</v>
      </c>
      <c r="C7" s="3" t="s">
        <v>544</v>
      </c>
      <c r="D7" s="3" t="s">
        <v>703</v>
      </c>
      <c r="E7" s="3"/>
    </row>
    <row r="8" spans="1:5">
      <c r="A8" s="3" t="s">
        <v>276</v>
      </c>
      <c r="B8" s="3" t="s">
        <v>704</v>
      </c>
      <c r="C8" s="3" t="s">
        <v>544</v>
      </c>
      <c r="D8" s="3" t="s">
        <v>703</v>
      </c>
      <c r="E8" s="3"/>
    </row>
    <row r="9" spans="1:5">
      <c r="A9" s="3" t="s">
        <v>279</v>
      </c>
      <c r="B9" s="3" t="s">
        <v>705</v>
      </c>
      <c r="C9" s="3" t="s">
        <v>544</v>
      </c>
      <c r="D9" s="3" t="s">
        <v>703</v>
      </c>
      <c r="E9" s="3"/>
    </row>
    <row r="10" spans="1:5">
      <c r="A10" s="3" t="s">
        <v>282</v>
      </c>
      <c r="B10" s="3" t="s">
        <v>706</v>
      </c>
      <c r="C10" s="3" t="s">
        <v>544</v>
      </c>
      <c r="D10" s="3" t="s">
        <v>282</v>
      </c>
      <c r="E10" s="3"/>
    </row>
    <row r="11" spans="1:5">
      <c r="A11" s="3" t="s">
        <v>285</v>
      </c>
      <c r="B11" s="3" t="s">
        <v>707</v>
      </c>
      <c r="C11" s="3" t="s">
        <v>544</v>
      </c>
      <c r="D11" s="3" t="s">
        <v>703</v>
      </c>
      <c r="E11" s="3"/>
    </row>
    <row r="12" spans="1:5">
      <c r="A12" s="3" t="s">
        <v>288</v>
      </c>
      <c r="B12" s="3" t="s">
        <v>708</v>
      </c>
      <c r="C12" s="3" t="s">
        <v>544</v>
      </c>
      <c r="D12" s="3" t="s">
        <v>703</v>
      </c>
      <c r="E12" s="3"/>
    </row>
    <row r="13" spans="1:5">
      <c r="A13" s="3" t="s">
        <v>709</v>
      </c>
      <c r="B13" s="3" t="s">
        <v>710</v>
      </c>
      <c r="C13" s="3" t="s">
        <v>293</v>
      </c>
      <c r="D13" s="3" t="s">
        <v>711</v>
      </c>
      <c r="E13" s="3"/>
    </row>
    <row r="14" spans="1:5">
      <c r="A14" s="3" t="s">
        <v>291</v>
      </c>
      <c r="B14" s="3" t="s">
        <v>712</v>
      </c>
      <c r="C14" s="3" t="s">
        <v>293</v>
      </c>
      <c r="D14" s="3" t="s">
        <v>713</v>
      </c>
      <c r="E14" s="3"/>
    </row>
    <row r="15" spans="1:5">
      <c r="A15" s="3" t="s">
        <v>296</v>
      </c>
      <c r="B15" s="3" t="s">
        <v>714</v>
      </c>
      <c r="C15" s="3" t="s">
        <v>293</v>
      </c>
      <c r="D15" s="3" t="s">
        <v>713</v>
      </c>
      <c r="E15" s="3"/>
    </row>
    <row r="16" spans="1:5">
      <c r="A16" s="3" t="s">
        <v>715</v>
      </c>
      <c r="B16" s="3" t="s">
        <v>716</v>
      </c>
      <c r="C16" s="3" t="s">
        <v>293</v>
      </c>
      <c r="D16" s="3" t="s">
        <v>717</v>
      </c>
      <c r="E16" s="3"/>
    </row>
    <row r="17" spans="1:5">
      <c r="A17" s="3" t="s">
        <v>718</v>
      </c>
      <c r="B17" s="3" t="s">
        <v>718</v>
      </c>
      <c r="C17" s="3" t="s">
        <v>701</v>
      </c>
      <c r="D17" s="3" t="s">
        <v>718</v>
      </c>
      <c r="E17" s="3"/>
    </row>
  </sheetData>
  <pageMargins left="0.75" right="0.75" top="1" bottom="1" header="0.511805555555556" footer="0.511805555555556"/>
  <headerFooter/>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94</v>
      </c>
      <c r="B2" s="2" t="s">
        <v>9208</v>
      </c>
      <c r="C2" s="4" t="s">
        <v>95</v>
      </c>
    </row>
    <row r="3" spans="1:5">
      <c r="A3" s="1" t="s">
        <v>259</v>
      </c>
      <c r="B3" s="1" t="s">
        <v>260</v>
      </c>
      <c r="C3" s="1" t="s">
        <v>261</v>
      </c>
      <c r="D3" s="1" t="s">
        <v>262</v>
      </c>
      <c r="E3" s="1" t="s">
        <v>263</v>
      </c>
    </row>
    <row r="4" spans="1:5">
      <c r="A4" s="3" t="s">
        <v>358</v>
      </c>
      <c r="B4" s="3" t="s">
        <v>698</v>
      </c>
      <c r="C4" s="3" t="s">
        <v>266</v>
      </c>
      <c r="D4" s="3" t="s">
        <v>358</v>
      </c>
      <c r="E4" s="3"/>
    </row>
    <row r="5" spans="1:5">
      <c r="A5" s="3" t="s">
        <v>313</v>
      </c>
      <c r="B5" s="3" t="s">
        <v>699</v>
      </c>
      <c r="C5" s="3" t="s">
        <v>266</v>
      </c>
      <c r="D5" s="3" t="s">
        <v>313</v>
      </c>
      <c r="E5" s="3"/>
    </row>
    <row r="6" spans="1:5">
      <c r="A6" s="3" t="s">
        <v>269</v>
      </c>
      <c r="B6" s="3" t="s">
        <v>700</v>
      </c>
      <c r="C6" s="3" t="s">
        <v>701</v>
      </c>
      <c r="D6" s="3" t="s">
        <v>269</v>
      </c>
      <c r="E6" s="3"/>
    </row>
    <row r="7" spans="1:5">
      <c r="A7" s="3" t="s">
        <v>272</v>
      </c>
      <c r="B7" s="3" t="s">
        <v>702</v>
      </c>
      <c r="C7" s="3" t="s">
        <v>544</v>
      </c>
      <c r="D7" s="3" t="s">
        <v>703</v>
      </c>
      <c r="E7" s="3"/>
    </row>
    <row r="8" spans="1:5">
      <c r="A8" s="3" t="s">
        <v>276</v>
      </c>
      <c r="B8" s="3" t="s">
        <v>704</v>
      </c>
      <c r="C8" s="3" t="s">
        <v>544</v>
      </c>
      <c r="D8" s="3" t="s">
        <v>703</v>
      </c>
      <c r="E8" s="3"/>
    </row>
    <row r="9" spans="1:5">
      <c r="A9" s="3" t="s">
        <v>279</v>
      </c>
      <c r="B9" s="3" t="s">
        <v>705</v>
      </c>
      <c r="C9" s="3" t="s">
        <v>544</v>
      </c>
      <c r="D9" s="3" t="s">
        <v>703</v>
      </c>
      <c r="E9" s="3"/>
    </row>
    <row r="10" spans="1:5">
      <c r="A10" s="3" t="s">
        <v>282</v>
      </c>
      <c r="B10" s="3" t="s">
        <v>706</v>
      </c>
      <c r="C10" s="3" t="s">
        <v>544</v>
      </c>
      <c r="D10" s="3" t="s">
        <v>282</v>
      </c>
      <c r="E10" s="3"/>
    </row>
    <row r="11" spans="1:5">
      <c r="A11" s="3" t="s">
        <v>285</v>
      </c>
      <c r="B11" s="3" t="s">
        <v>707</v>
      </c>
      <c r="C11" s="3" t="s">
        <v>544</v>
      </c>
      <c r="D11" s="3" t="s">
        <v>703</v>
      </c>
      <c r="E11" s="3"/>
    </row>
    <row r="12" spans="1:5">
      <c r="A12" s="3" t="s">
        <v>288</v>
      </c>
      <c r="B12" s="3" t="s">
        <v>708</v>
      </c>
      <c r="C12" s="3" t="s">
        <v>544</v>
      </c>
      <c r="D12" s="3" t="s">
        <v>703</v>
      </c>
      <c r="E12" s="3"/>
    </row>
    <row r="13" spans="1:5">
      <c r="A13" s="3" t="s">
        <v>709</v>
      </c>
      <c r="B13" s="3" t="s">
        <v>710</v>
      </c>
      <c r="C13" s="3" t="s">
        <v>293</v>
      </c>
      <c r="D13" s="3" t="s">
        <v>711</v>
      </c>
      <c r="E13" s="3"/>
    </row>
    <row r="14" spans="1:5">
      <c r="A14" s="3" t="s">
        <v>291</v>
      </c>
      <c r="B14" s="3" t="s">
        <v>712</v>
      </c>
      <c r="C14" s="3" t="s">
        <v>293</v>
      </c>
      <c r="D14" s="3" t="s">
        <v>713</v>
      </c>
      <c r="E14" s="3"/>
    </row>
    <row r="15" spans="1:5">
      <c r="A15" s="3" t="s">
        <v>296</v>
      </c>
      <c r="B15" s="3" t="s">
        <v>714</v>
      </c>
      <c r="C15" s="3" t="s">
        <v>293</v>
      </c>
      <c r="D15" s="3" t="s">
        <v>713</v>
      </c>
      <c r="E15" s="3"/>
    </row>
    <row r="16" spans="1:5">
      <c r="A16" s="3" t="s">
        <v>715</v>
      </c>
      <c r="B16" s="3" t="s">
        <v>716</v>
      </c>
      <c r="C16" s="3" t="s">
        <v>293</v>
      </c>
      <c r="D16" s="3" t="s">
        <v>717</v>
      </c>
      <c r="E16" s="3"/>
    </row>
    <row r="17" spans="1:5">
      <c r="A17" s="3" t="s">
        <v>718</v>
      </c>
      <c r="B17" s="3" t="s">
        <v>718</v>
      </c>
      <c r="C17" s="3" t="s">
        <v>701</v>
      </c>
      <c r="D17" s="3" t="s">
        <v>718</v>
      </c>
      <c r="E17" s="3"/>
    </row>
  </sheetData>
  <pageMargins left="0.75" right="0.75" top="1" bottom="1" header="0.511805555555556" footer="0.511805555555556"/>
  <headerFooter/>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93</v>
      </c>
      <c r="B2" s="2" t="s">
        <v>9209</v>
      </c>
      <c r="C2" s="2" t="s">
        <v>93</v>
      </c>
    </row>
    <row r="3" spans="1:5">
      <c r="A3" s="1" t="s">
        <v>259</v>
      </c>
      <c r="B3" s="1" t="s">
        <v>260</v>
      </c>
      <c r="C3" s="1" t="s">
        <v>261</v>
      </c>
      <c r="D3" s="1" t="s">
        <v>262</v>
      </c>
      <c r="E3" s="1" t="s">
        <v>263</v>
      </c>
    </row>
    <row r="4" spans="1:5">
      <c r="A4" s="3" t="s">
        <v>9210</v>
      </c>
      <c r="B4" s="3" t="s">
        <v>9211</v>
      </c>
      <c r="C4" s="3" t="s">
        <v>271</v>
      </c>
      <c r="D4" s="3" t="s">
        <v>9210</v>
      </c>
      <c r="E4" s="3"/>
    </row>
    <row r="5" spans="1:5">
      <c r="A5" s="3" t="s">
        <v>9212</v>
      </c>
      <c r="B5" s="3" t="s">
        <v>9213</v>
      </c>
      <c r="C5" s="3" t="s">
        <v>271</v>
      </c>
      <c r="D5" s="3" t="s">
        <v>9212</v>
      </c>
      <c r="E5" s="3"/>
    </row>
    <row r="6" spans="1:5">
      <c r="A6" s="3" t="s">
        <v>9214</v>
      </c>
      <c r="B6" s="3" t="s">
        <v>312</v>
      </c>
      <c r="C6" s="3" t="s">
        <v>266</v>
      </c>
      <c r="D6" s="3" t="s">
        <v>9214</v>
      </c>
      <c r="E6" s="3"/>
    </row>
    <row r="7" spans="1:5">
      <c r="A7" s="3" t="s">
        <v>9215</v>
      </c>
      <c r="B7" s="3" t="s">
        <v>268</v>
      </c>
      <c r="C7" s="3" t="s">
        <v>266</v>
      </c>
      <c r="D7" s="3" t="s">
        <v>9215</v>
      </c>
      <c r="E7" s="3"/>
    </row>
    <row r="8" spans="1:5">
      <c r="A8" s="3" t="s">
        <v>9216</v>
      </c>
      <c r="B8" s="3" t="s">
        <v>9217</v>
      </c>
      <c r="C8" s="3" t="s">
        <v>266</v>
      </c>
      <c r="D8" s="3" t="s">
        <v>9216</v>
      </c>
      <c r="E8" s="3"/>
    </row>
    <row r="9" spans="1:5">
      <c r="A9" s="3" t="s">
        <v>9218</v>
      </c>
      <c r="B9" s="3" t="s">
        <v>9219</v>
      </c>
      <c r="C9" s="3" t="s">
        <v>293</v>
      </c>
      <c r="D9" s="3" t="s">
        <v>9218</v>
      </c>
      <c r="E9" s="3"/>
    </row>
    <row r="10" spans="1:5">
      <c r="A10" s="3" t="s">
        <v>9220</v>
      </c>
      <c r="B10" s="3" t="s">
        <v>9221</v>
      </c>
      <c r="C10" s="3" t="s">
        <v>293</v>
      </c>
      <c r="D10" s="3" t="s">
        <v>9220</v>
      </c>
      <c r="E10" s="3"/>
    </row>
    <row r="11" spans="1:5">
      <c r="A11" s="3" t="s">
        <v>9222</v>
      </c>
      <c r="B11" s="3" t="s">
        <v>9223</v>
      </c>
      <c r="C11" s="3" t="s">
        <v>293</v>
      </c>
      <c r="D11" s="3" t="s">
        <v>9222</v>
      </c>
      <c r="E11" s="3"/>
    </row>
    <row r="12" spans="1:5">
      <c r="A12" s="3" t="s">
        <v>9224</v>
      </c>
      <c r="B12" s="3" t="s">
        <v>9225</v>
      </c>
      <c r="C12" s="3" t="s">
        <v>6132</v>
      </c>
      <c r="D12" s="3" t="s">
        <v>9224</v>
      </c>
      <c r="E12" s="3"/>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247</v>
      </c>
      <c r="B2" s="10" t="s">
        <v>422</v>
      </c>
      <c r="C2" s="10" t="s">
        <v>247</v>
      </c>
    </row>
    <row r="3" spans="1:5">
      <c r="A3" s="7" t="s">
        <v>259</v>
      </c>
      <c r="B3" s="7" t="s">
        <v>260</v>
      </c>
      <c r="C3" s="7" t="s">
        <v>261</v>
      </c>
      <c r="D3" s="7" t="s">
        <v>262</v>
      </c>
      <c r="E3" s="7" t="s">
        <v>263</v>
      </c>
    </row>
    <row r="4" spans="1:5">
      <c r="A4" s="10" t="s">
        <v>303</v>
      </c>
      <c r="B4" s="10" t="s">
        <v>304</v>
      </c>
      <c r="C4" s="10" t="s">
        <v>305</v>
      </c>
      <c r="D4" s="10" t="s">
        <v>303</v>
      </c>
      <c r="E4" s="10"/>
    </row>
    <row r="5" spans="1:5">
      <c r="A5" s="10" t="s">
        <v>306</v>
      </c>
      <c r="B5" s="10" t="s">
        <v>306</v>
      </c>
      <c r="C5" s="10" t="s">
        <v>305</v>
      </c>
      <c r="D5" s="10" t="s">
        <v>306</v>
      </c>
      <c r="E5" s="10"/>
    </row>
    <row r="6" spans="1:5">
      <c r="A6" s="10" t="s">
        <v>307</v>
      </c>
      <c r="B6" s="10" t="s">
        <v>308</v>
      </c>
      <c r="C6" s="10" t="s">
        <v>305</v>
      </c>
      <c r="D6" s="10" t="s">
        <v>307</v>
      </c>
      <c r="E6" s="10"/>
    </row>
    <row r="7" spans="1:5">
      <c r="A7" s="10" t="s">
        <v>311</v>
      </c>
      <c r="B7" s="10" t="s">
        <v>312</v>
      </c>
      <c r="C7" s="10" t="s">
        <v>266</v>
      </c>
      <c r="D7" s="10" t="s">
        <v>311</v>
      </c>
      <c r="E7" s="10"/>
    </row>
    <row r="8" spans="1:5">
      <c r="A8" s="10" t="s">
        <v>313</v>
      </c>
      <c r="B8" s="10" t="s">
        <v>268</v>
      </c>
      <c r="C8" s="10" t="s">
        <v>266</v>
      </c>
      <c r="D8" s="10" t="s">
        <v>313</v>
      </c>
      <c r="E8" s="10"/>
    </row>
    <row r="9" spans="1:5">
      <c r="A9" s="10" t="s">
        <v>423</v>
      </c>
      <c r="B9" s="10" t="s">
        <v>424</v>
      </c>
      <c r="C9" s="10" t="s">
        <v>316</v>
      </c>
      <c r="D9" s="10" t="s">
        <v>423</v>
      </c>
      <c r="E9" s="10"/>
    </row>
    <row r="10" spans="1:5">
      <c r="A10" s="10" t="s">
        <v>425</v>
      </c>
      <c r="B10" s="10" t="s">
        <v>426</v>
      </c>
      <c r="C10" s="10" t="s">
        <v>316</v>
      </c>
      <c r="D10" s="10" t="s">
        <v>425</v>
      </c>
      <c r="E10" s="10"/>
    </row>
    <row r="11" spans="1:5">
      <c r="A11" s="10" t="s">
        <v>427</v>
      </c>
      <c r="B11" s="10" t="s">
        <v>428</v>
      </c>
      <c r="C11" s="10" t="s">
        <v>316</v>
      </c>
      <c r="D11" s="10" t="s">
        <v>427</v>
      </c>
      <c r="E11" s="10"/>
    </row>
    <row r="12" spans="1:5">
      <c r="A12" s="10" t="s">
        <v>429</v>
      </c>
      <c r="B12" s="10" t="s">
        <v>430</v>
      </c>
      <c r="C12" s="10" t="s">
        <v>316</v>
      </c>
      <c r="D12" s="10" t="s">
        <v>429</v>
      </c>
      <c r="E12" s="10"/>
    </row>
  </sheetData>
  <pageMargins left="0.699305555555556" right="0.699305555555556" top="0.75" bottom="0.75" header="0.3" footer="0.3"/>
  <headerFooter/>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
  <sheetViews>
    <sheetView workbookViewId="0">
      <selection activeCell="D6" sqref="D6:D13"/>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91</v>
      </c>
      <c r="B2" s="2" t="s">
        <v>9226</v>
      </c>
      <c r="C2" s="2" t="s">
        <v>92</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9232</v>
      </c>
      <c r="B6" s="3" t="s">
        <v>9233</v>
      </c>
      <c r="C6" s="3" t="s">
        <v>9234</v>
      </c>
      <c r="D6" s="3" t="s">
        <v>9232</v>
      </c>
      <c r="E6" s="3"/>
    </row>
    <row r="7" spans="1:5">
      <c r="A7" s="3" t="s">
        <v>9235</v>
      </c>
      <c r="B7" s="3" t="s">
        <v>9236</v>
      </c>
      <c r="C7" s="3" t="s">
        <v>9234</v>
      </c>
      <c r="D7" s="3" t="s">
        <v>9235</v>
      </c>
      <c r="E7" s="3"/>
    </row>
    <row r="8" spans="1:5">
      <c r="A8" s="3" t="s">
        <v>9237</v>
      </c>
      <c r="B8" s="3" t="s">
        <v>9238</v>
      </c>
      <c r="C8" s="3" t="s">
        <v>9234</v>
      </c>
      <c r="D8" s="3" t="s">
        <v>9237</v>
      </c>
      <c r="E8" s="3"/>
    </row>
    <row r="9" spans="1:5">
      <c r="A9" s="3" t="s">
        <v>9239</v>
      </c>
      <c r="B9" s="3" t="s">
        <v>9240</v>
      </c>
      <c r="C9" s="3" t="s">
        <v>9234</v>
      </c>
      <c r="D9" s="3" t="s">
        <v>9239</v>
      </c>
      <c r="E9" s="3"/>
    </row>
    <row r="10" spans="1:5">
      <c r="A10" s="3" t="s">
        <v>9241</v>
      </c>
      <c r="B10" s="3" t="s">
        <v>9242</v>
      </c>
      <c r="C10" s="3" t="s">
        <v>9234</v>
      </c>
      <c r="D10" s="3" t="s">
        <v>9241</v>
      </c>
      <c r="E10" s="3"/>
    </row>
    <row r="11" spans="1:5">
      <c r="A11" s="3" t="s">
        <v>9243</v>
      </c>
      <c r="B11" s="3" t="s">
        <v>9244</v>
      </c>
      <c r="C11" s="3" t="s">
        <v>9234</v>
      </c>
      <c r="D11" s="3" t="s">
        <v>9243</v>
      </c>
      <c r="E11" s="3"/>
    </row>
    <row r="12" spans="1:5">
      <c r="A12" s="3" t="s">
        <v>9245</v>
      </c>
      <c r="B12" s="3" t="s">
        <v>9246</v>
      </c>
      <c r="C12" s="3" t="s">
        <v>9234</v>
      </c>
      <c r="D12" s="3" t="s">
        <v>9245</v>
      </c>
      <c r="E12" s="3"/>
    </row>
    <row r="13" spans="1:5">
      <c r="A13" s="3" t="s">
        <v>9247</v>
      </c>
      <c r="B13" s="3" t="s">
        <v>9248</v>
      </c>
      <c r="C13" s="3" t="s">
        <v>9234</v>
      </c>
      <c r="D13" s="3" t="s">
        <v>9247</v>
      </c>
      <c r="E13" s="3"/>
    </row>
  </sheetData>
  <pageMargins left="0.75" right="0.75" top="1" bottom="1" header="0.511805555555556" footer="0.511805555555556"/>
  <headerFooter/>
</worksheet>
</file>

<file path=xl/worksheets/sheet1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
  <sheetViews>
    <sheetView workbookViewId="0">
      <selection activeCell="D6" sqref="D6:D13"/>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89</v>
      </c>
      <c r="B2" s="2" t="s">
        <v>9249</v>
      </c>
      <c r="C2" s="2" t="s">
        <v>90</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9232</v>
      </c>
      <c r="B6" s="3" t="s">
        <v>9233</v>
      </c>
      <c r="C6" s="3" t="s">
        <v>9234</v>
      </c>
      <c r="D6" s="3" t="s">
        <v>9232</v>
      </c>
      <c r="E6" s="3"/>
    </row>
    <row r="7" spans="1:5">
      <c r="A7" s="3" t="s">
        <v>9235</v>
      </c>
      <c r="B7" s="3" t="s">
        <v>9236</v>
      </c>
      <c r="C7" s="3" t="s">
        <v>9234</v>
      </c>
      <c r="D7" s="3" t="s">
        <v>9235</v>
      </c>
      <c r="E7" s="3"/>
    </row>
    <row r="8" spans="1:5">
      <c r="A8" s="3" t="s">
        <v>9237</v>
      </c>
      <c r="B8" s="3" t="s">
        <v>9238</v>
      </c>
      <c r="C8" s="3" t="s">
        <v>9234</v>
      </c>
      <c r="D8" s="3" t="s">
        <v>9237</v>
      </c>
      <c r="E8" s="3"/>
    </row>
    <row r="9" spans="1:5">
      <c r="A9" s="3" t="s">
        <v>9239</v>
      </c>
      <c r="B9" s="3" t="s">
        <v>9240</v>
      </c>
      <c r="C9" s="3" t="s">
        <v>9234</v>
      </c>
      <c r="D9" s="3" t="s">
        <v>9239</v>
      </c>
      <c r="E9" s="3"/>
    </row>
    <row r="10" spans="1:5">
      <c r="A10" s="3" t="s">
        <v>9241</v>
      </c>
      <c r="B10" s="3" t="s">
        <v>9242</v>
      </c>
      <c r="C10" s="3" t="s">
        <v>9234</v>
      </c>
      <c r="D10" s="3" t="s">
        <v>9241</v>
      </c>
      <c r="E10" s="3"/>
    </row>
    <row r="11" spans="1:5">
      <c r="A11" s="3" t="s">
        <v>9243</v>
      </c>
      <c r="B11" s="3" t="s">
        <v>9244</v>
      </c>
      <c r="C11" s="3" t="s">
        <v>9234</v>
      </c>
      <c r="D11" s="3" t="s">
        <v>9243</v>
      </c>
      <c r="E11" s="3"/>
    </row>
    <row r="12" spans="1:5">
      <c r="A12" s="3" t="s">
        <v>9245</v>
      </c>
      <c r="B12" s="3" t="s">
        <v>9246</v>
      </c>
      <c r="C12" s="3" t="s">
        <v>9234</v>
      </c>
      <c r="D12" s="3" t="s">
        <v>9245</v>
      </c>
      <c r="E12" s="3"/>
    </row>
    <row r="13" spans="1:5">
      <c r="A13" s="3" t="s">
        <v>9247</v>
      </c>
      <c r="B13" s="3" t="s">
        <v>9248</v>
      </c>
      <c r="C13" s="3" t="s">
        <v>9234</v>
      </c>
      <c r="D13" s="3" t="s">
        <v>9247</v>
      </c>
      <c r="E13" s="3"/>
    </row>
  </sheetData>
  <pageMargins left="0.75" right="0.75" top="1" bottom="1" header="0.511805555555556" footer="0.511805555555556"/>
  <headerFooter/>
</worksheet>
</file>

<file path=xl/worksheets/sheet1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
  <sheetViews>
    <sheetView workbookViewId="0">
      <selection activeCell="D6" sqref="D6:D13"/>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87</v>
      </c>
      <c r="B2" s="2" t="s">
        <v>9250</v>
      </c>
      <c r="C2" s="2" t="s">
        <v>88</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9232</v>
      </c>
      <c r="B6" s="3" t="s">
        <v>9233</v>
      </c>
      <c r="C6" s="3" t="s">
        <v>9234</v>
      </c>
      <c r="D6" s="3" t="s">
        <v>9232</v>
      </c>
      <c r="E6" s="3"/>
    </row>
    <row r="7" spans="1:5">
      <c r="A7" s="3" t="s">
        <v>9235</v>
      </c>
      <c r="B7" s="3" t="s">
        <v>9236</v>
      </c>
      <c r="C7" s="3" t="s">
        <v>9234</v>
      </c>
      <c r="D7" s="3" t="s">
        <v>9235</v>
      </c>
      <c r="E7" s="3"/>
    </row>
    <row r="8" spans="1:5">
      <c r="A8" s="3" t="s">
        <v>9237</v>
      </c>
      <c r="B8" s="3" t="s">
        <v>9238</v>
      </c>
      <c r="C8" s="3" t="s">
        <v>9234</v>
      </c>
      <c r="D8" s="3" t="s">
        <v>9237</v>
      </c>
      <c r="E8" s="3"/>
    </row>
    <row r="9" spans="1:5">
      <c r="A9" s="3" t="s">
        <v>9239</v>
      </c>
      <c r="B9" s="3" t="s">
        <v>9240</v>
      </c>
      <c r="C9" s="3" t="s">
        <v>9234</v>
      </c>
      <c r="D9" s="3" t="s">
        <v>9239</v>
      </c>
      <c r="E9" s="3"/>
    </row>
    <row r="10" spans="1:5">
      <c r="A10" s="3" t="s">
        <v>9241</v>
      </c>
      <c r="B10" s="3" t="s">
        <v>9242</v>
      </c>
      <c r="C10" s="3" t="s">
        <v>9234</v>
      </c>
      <c r="D10" s="3" t="s">
        <v>9241</v>
      </c>
      <c r="E10" s="3"/>
    </row>
    <row r="11" spans="1:5">
      <c r="A11" s="3" t="s">
        <v>9243</v>
      </c>
      <c r="B11" s="3" t="s">
        <v>9244</v>
      </c>
      <c r="C11" s="3" t="s">
        <v>9234</v>
      </c>
      <c r="D11" s="3" t="s">
        <v>9243</v>
      </c>
      <c r="E11" s="3"/>
    </row>
    <row r="12" spans="1:5">
      <c r="A12" s="3" t="s">
        <v>9245</v>
      </c>
      <c r="B12" s="3" t="s">
        <v>9246</v>
      </c>
      <c r="C12" s="3" t="s">
        <v>9234</v>
      </c>
      <c r="D12" s="3" t="s">
        <v>9245</v>
      </c>
      <c r="E12" s="3"/>
    </row>
    <row r="13" spans="1:5">
      <c r="A13" s="3" t="s">
        <v>9247</v>
      </c>
      <c r="B13" s="3" t="s">
        <v>9248</v>
      </c>
      <c r="C13" s="3" t="s">
        <v>9234</v>
      </c>
      <c r="D13" s="3" t="s">
        <v>9247</v>
      </c>
      <c r="E13" s="3"/>
    </row>
  </sheetData>
  <pageMargins left="0.75" right="0.75" top="1" bottom="1" header="0.511805555555556" footer="0.511805555555556"/>
  <headerFooter/>
</worksheet>
</file>

<file path=xl/worksheets/sheet1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
  <sheetViews>
    <sheetView workbookViewId="0">
      <selection activeCell="D6" sqref="D6:D13"/>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85</v>
      </c>
      <c r="B2" s="2" t="s">
        <v>9251</v>
      </c>
      <c r="C2" s="2" t="s">
        <v>86</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9232</v>
      </c>
      <c r="B6" s="3" t="s">
        <v>9233</v>
      </c>
      <c r="C6" s="3" t="s">
        <v>9234</v>
      </c>
      <c r="D6" s="3" t="s">
        <v>9232</v>
      </c>
      <c r="E6" s="3"/>
    </row>
    <row r="7" spans="1:5">
      <c r="A7" s="3" t="s">
        <v>9235</v>
      </c>
      <c r="B7" s="3" t="s">
        <v>9236</v>
      </c>
      <c r="C7" s="3" t="s">
        <v>9234</v>
      </c>
      <c r="D7" s="3" t="s">
        <v>9235</v>
      </c>
      <c r="E7" s="3"/>
    </row>
    <row r="8" spans="1:5">
      <c r="A8" s="3" t="s">
        <v>9237</v>
      </c>
      <c r="B8" s="3" t="s">
        <v>9238</v>
      </c>
      <c r="C8" s="3" t="s">
        <v>9234</v>
      </c>
      <c r="D8" s="3" t="s">
        <v>9237</v>
      </c>
      <c r="E8" s="3"/>
    </row>
    <row r="9" spans="1:5">
      <c r="A9" s="3" t="s">
        <v>9239</v>
      </c>
      <c r="B9" s="3" t="s">
        <v>9240</v>
      </c>
      <c r="C9" s="3" t="s">
        <v>9234</v>
      </c>
      <c r="D9" s="3" t="s">
        <v>9239</v>
      </c>
      <c r="E9" s="3"/>
    </row>
    <row r="10" spans="1:5">
      <c r="A10" s="3" t="s">
        <v>9241</v>
      </c>
      <c r="B10" s="3" t="s">
        <v>9242</v>
      </c>
      <c r="C10" s="3" t="s">
        <v>9234</v>
      </c>
      <c r="D10" s="3" t="s">
        <v>9241</v>
      </c>
      <c r="E10" s="3"/>
    </row>
    <row r="11" spans="1:5">
      <c r="A11" s="3" t="s">
        <v>9243</v>
      </c>
      <c r="B11" s="3" t="s">
        <v>9244</v>
      </c>
      <c r="C11" s="3" t="s">
        <v>9234</v>
      </c>
      <c r="D11" s="3" t="s">
        <v>9243</v>
      </c>
      <c r="E11" s="3"/>
    </row>
    <row r="12" spans="1:5">
      <c r="A12" s="3" t="s">
        <v>9245</v>
      </c>
      <c r="B12" s="3" t="s">
        <v>9246</v>
      </c>
      <c r="C12" s="3" t="s">
        <v>9234</v>
      </c>
      <c r="D12" s="3" t="s">
        <v>9245</v>
      </c>
      <c r="E12" s="3"/>
    </row>
    <row r="13" spans="1:5">
      <c r="A13" s="3" t="s">
        <v>9247</v>
      </c>
      <c r="B13" s="3" t="s">
        <v>9248</v>
      </c>
      <c r="C13" s="3" t="s">
        <v>9234</v>
      </c>
      <c r="D13" s="3" t="s">
        <v>9247</v>
      </c>
      <c r="E13" s="3"/>
    </row>
  </sheetData>
  <pageMargins left="0.75" right="0.75" top="1" bottom="1" header="0.511805555555556" footer="0.511805555555556"/>
  <headerFooter/>
</worksheet>
</file>

<file path=xl/worksheets/sheet1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4"/>
  <sheetViews>
    <sheetView workbookViewId="0">
      <selection activeCell="D6" sqref="D6:D14"/>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83</v>
      </c>
      <c r="B2" s="2" t="s">
        <v>9252</v>
      </c>
      <c r="C2" s="2" t="s">
        <v>84</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9253</v>
      </c>
      <c r="B6" s="3" t="s">
        <v>9233</v>
      </c>
      <c r="C6" s="3" t="s">
        <v>9234</v>
      </c>
      <c r="D6" s="3" t="s">
        <v>9253</v>
      </c>
      <c r="E6" s="3"/>
    </row>
    <row r="7" spans="1:5">
      <c r="A7" s="3" t="s">
        <v>9254</v>
      </c>
      <c r="B7" s="3" t="s">
        <v>9236</v>
      </c>
      <c r="C7" s="3" t="s">
        <v>9234</v>
      </c>
      <c r="D7" s="3" t="s">
        <v>9254</v>
      </c>
      <c r="E7" s="3"/>
    </row>
    <row r="8" spans="1:5">
      <c r="A8" s="3" t="s">
        <v>9255</v>
      </c>
      <c r="B8" s="3" t="s">
        <v>9238</v>
      </c>
      <c r="C8" s="3" t="s">
        <v>9234</v>
      </c>
      <c r="D8" s="3" t="s">
        <v>9255</v>
      </c>
      <c r="E8" s="3"/>
    </row>
    <row r="9" spans="1:5">
      <c r="A9" s="3" t="s">
        <v>9256</v>
      </c>
      <c r="B9" s="3" t="s">
        <v>9240</v>
      </c>
      <c r="C9" s="3" t="s">
        <v>9234</v>
      </c>
      <c r="D9" s="3" t="s">
        <v>9256</v>
      </c>
      <c r="E9" s="3"/>
    </row>
    <row r="10" spans="1:5">
      <c r="A10" s="3" t="s">
        <v>9257</v>
      </c>
      <c r="B10" s="3" t="s">
        <v>9242</v>
      </c>
      <c r="C10" s="3" t="s">
        <v>9234</v>
      </c>
      <c r="D10" s="3" t="s">
        <v>9257</v>
      </c>
      <c r="E10" s="3"/>
    </row>
    <row r="11" spans="1:5">
      <c r="A11" s="3" t="s">
        <v>9258</v>
      </c>
      <c r="B11" s="3" t="s">
        <v>9244</v>
      </c>
      <c r="C11" s="3" t="s">
        <v>9234</v>
      </c>
      <c r="D11" s="3" t="s">
        <v>9258</v>
      </c>
      <c r="E11" s="3"/>
    </row>
    <row r="12" spans="1:5">
      <c r="A12" s="3" t="s">
        <v>9259</v>
      </c>
      <c r="B12" s="3" t="s">
        <v>9246</v>
      </c>
      <c r="C12" s="3" t="s">
        <v>9234</v>
      </c>
      <c r="D12" s="3" t="s">
        <v>9259</v>
      </c>
      <c r="E12" s="3"/>
    </row>
    <row r="13" spans="1:5">
      <c r="A13" s="3" t="s">
        <v>9260</v>
      </c>
      <c r="B13" s="3" t="s">
        <v>9248</v>
      </c>
      <c r="C13" s="3" t="s">
        <v>9234</v>
      </c>
      <c r="D13" s="3" t="s">
        <v>9260</v>
      </c>
      <c r="E13" s="3"/>
    </row>
    <row r="14" spans="1:5">
      <c r="A14" s="3" t="s">
        <v>9261</v>
      </c>
      <c r="B14" s="3" t="s">
        <v>9262</v>
      </c>
      <c r="C14" s="3" t="s">
        <v>9234</v>
      </c>
      <c r="D14" s="3" t="s">
        <v>9261</v>
      </c>
      <c r="E14" s="3"/>
    </row>
  </sheetData>
  <pageMargins left="0.75" right="0.75" top="1" bottom="1" header="0.511805555555556" footer="0.511805555555556"/>
  <headerFooter/>
</worksheet>
</file>

<file path=xl/worksheets/sheet1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4"/>
  <sheetViews>
    <sheetView workbookViewId="0">
      <selection activeCell="D6" sqref="D6:D14"/>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81</v>
      </c>
      <c r="B2" s="2" t="s">
        <v>9263</v>
      </c>
      <c r="C2" s="2" t="s">
        <v>82</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9253</v>
      </c>
      <c r="B6" s="3" t="s">
        <v>9233</v>
      </c>
      <c r="C6" s="3" t="s">
        <v>9234</v>
      </c>
      <c r="D6" s="3" t="s">
        <v>9253</v>
      </c>
      <c r="E6" s="3"/>
    </row>
    <row r="7" spans="1:5">
      <c r="A7" s="3" t="s">
        <v>9254</v>
      </c>
      <c r="B7" s="3" t="s">
        <v>9236</v>
      </c>
      <c r="C7" s="3" t="s">
        <v>9234</v>
      </c>
      <c r="D7" s="3" t="s">
        <v>9254</v>
      </c>
      <c r="E7" s="3"/>
    </row>
    <row r="8" spans="1:5">
      <c r="A8" s="3" t="s">
        <v>9255</v>
      </c>
      <c r="B8" s="3" t="s">
        <v>9238</v>
      </c>
      <c r="C8" s="3" t="s">
        <v>9234</v>
      </c>
      <c r="D8" s="3" t="s">
        <v>9255</v>
      </c>
      <c r="E8" s="3"/>
    </row>
    <row r="9" spans="1:5">
      <c r="A9" s="3" t="s">
        <v>9256</v>
      </c>
      <c r="B9" s="3" t="s">
        <v>9240</v>
      </c>
      <c r="C9" s="3" t="s">
        <v>9234</v>
      </c>
      <c r="D9" s="3" t="s">
        <v>9256</v>
      </c>
      <c r="E9" s="3"/>
    </row>
    <row r="10" spans="1:5">
      <c r="A10" s="3" t="s">
        <v>9257</v>
      </c>
      <c r="B10" s="3" t="s">
        <v>9242</v>
      </c>
      <c r="C10" s="3" t="s">
        <v>9234</v>
      </c>
      <c r="D10" s="3" t="s">
        <v>9257</v>
      </c>
      <c r="E10" s="3"/>
    </row>
    <row r="11" spans="1:5">
      <c r="A11" s="3" t="s">
        <v>9258</v>
      </c>
      <c r="B11" s="3" t="s">
        <v>9244</v>
      </c>
      <c r="C11" s="3" t="s">
        <v>9234</v>
      </c>
      <c r="D11" s="3" t="s">
        <v>9258</v>
      </c>
      <c r="E11" s="3"/>
    </row>
    <row r="12" spans="1:5">
      <c r="A12" s="3" t="s">
        <v>9259</v>
      </c>
      <c r="B12" s="3" t="s">
        <v>9246</v>
      </c>
      <c r="C12" s="3" t="s">
        <v>9234</v>
      </c>
      <c r="D12" s="3" t="s">
        <v>9259</v>
      </c>
      <c r="E12" s="3"/>
    </row>
    <row r="13" spans="1:5">
      <c r="A13" s="3" t="s">
        <v>9260</v>
      </c>
      <c r="B13" s="3" t="s">
        <v>9248</v>
      </c>
      <c r="C13" s="3" t="s">
        <v>9234</v>
      </c>
      <c r="D13" s="3" t="s">
        <v>9260</v>
      </c>
      <c r="E13" s="3"/>
    </row>
    <row r="14" spans="1:5">
      <c r="A14" s="3" t="s">
        <v>9261</v>
      </c>
      <c r="B14" s="3" t="s">
        <v>9262</v>
      </c>
      <c r="C14" s="3" t="s">
        <v>9234</v>
      </c>
      <c r="D14" s="3" t="s">
        <v>9261</v>
      </c>
      <c r="E14" s="3"/>
    </row>
  </sheetData>
  <pageMargins left="0.75" right="0.75" top="1" bottom="1" header="0.511805555555556" footer="0.511805555555556"/>
  <headerFooter/>
</worksheet>
</file>

<file path=xl/worksheets/sheet1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4"/>
  <sheetViews>
    <sheetView workbookViewId="0">
      <selection activeCell="D6" sqref="D6:D14"/>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79</v>
      </c>
      <c r="B2" s="2" t="s">
        <v>9264</v>
      </c>
      <c r="C2" s="2" t="s">
        <v>80</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9253</v>
      </c>
      <c r="B6" s="3" t="s">
        <v>9233</v>
      </c>
      <c r="C6" s="3" t="s">
        <v>9234</v>
      </c>
      <c r="D6" s="3" t="s">
        <v>9253</v>
      </c>
      <c r="E6" s="3"/>
    </row>
    <row r="7" spans="1:5">
      <c r="A7" s="3" t="s">
        <v>9254</v>
      </c>
      <c r="B7" s="3" t="s">
        <v>9236</v>
      </c>
      <c r="C7" s="3" t="s">
        <v>9234</v>
      </c>
      <c r="D7" s="3" t="s">
        <v>9254</v>
      </c>
      <c r="E7" s="3"/>
    </row>
    <row r="8" spans="1:5">
      <c r="A8" s="3" t="s">
        <v>9255</v>
      </c>
      <c r="B8" s="3" t="s">
        <v>9238</v>
      </c>
      <c r="C8" s="3" t="s">
        <v>9234</v>
      </c>
      <c r="D8" s="3" t="s">
        <v>9255</v>
      </c>
      <c r="E8" s="3"/>
    </row>
    <row r="9" spans="1:5">
      <c r="A9" s="3" t="s">
        <v>9256</v>
      </c>
      <c r="B9" s="3" t="s">
        <v>9240</v>
      </c>
      <c r="C9" s="3" t="s">
        <v>9234</v>
      </c>
      <c r="D9" s="3" t="s">
        <v>9256</v>
      </c>
      <c r="E9" s="3"/>
    </row>
    <row r="10" spans="1:5">
      <c r="A10" s="3" t="s">
        <v>9257</v>
      </c>
      <c r="B10" s="3" t="s">
        <v>9242</v>
      </c>
      <c r="C10" s="3" t="s">
        <v>9234</v>
      </c>
      <c r="D10" s="3" t="s">
        <v>9257</v>
      </c>
      <c r="E10" s="3"/>
    </row>
    <row r="11" spans="1:5">
      <c r="A11" s="3" t="s">
        <v>9258</v>
      </c>
      <c r="B11" s="3" t="s">
        <v>9244</v>
      </c>
      <c r="C11" s="3" t="s">
        <v>9234</v>
      </c>
      <c r="D11" s="3" t="s">
        <v>9258</v>
      </c>
      <c r="E11" s="3"/>
    </row>
    <row r="12" spans="1:5">
      <c r="A12" s="3" t="s">
        <v>9259</v>
      </c>
      <c r="B12" s="3" t="s">
        <v>9246</v>
      </c>
      <c r="C12" s="3" t="s">
        <v>9234</v>
      </c>
      <c r="D12" s="3" t="s">
        <v>9259</v>
      </c>
      <c r="E12" s="3"/>
    </row>
    <row r="13" spans="1:5">
      <c r="A13" s="3" t="s">
        <v>9260</v>
      </c>
      <c r="B13" s="3" t="s">
        <v>9248</v>
      </c>
      <c r="C13" s="3" t="s">
        <v>9234</v>
      </c>
      <c r="D13" s="3" t="s">
        <v>9260</v>
      </c>
      <c r="E13" s="3"/>
    </row>
    <row r="14" spans="1:5">
      <c r="A14" s="3" t="s">
        <v>9261</v>
      </c>
      <c r="B14" s="3" t="s">
        <v>9262</v>
      </c>
      <c r="C14" s="3" t="s">
        <v>9234</v>
      </c>
      <c r="D14" s="3" t="s">
        <v>9261</v>
      </c>
      <c r="E14" s="3"/>
    </row>
  </sheetData>
  <pageMargins left="0.75" right="0.75" top="1" bottom="1" header="0.511805555555556" footer="0.511805555555556"/>
  <headerFooter/>
</worksheet>
</file>

<file path=xl/worksheets/sheet1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4"/>
  <sheetViews>
    <sheetView workbookViewId="0">
      <selection activeCell="D6" sqref="D6:D14"/>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77</v>
      </c>
      <c r="B2" s="2" t="s">
        <v>9265</v>
      </c>
      <c r="C2" s="2" t="s">
        <v>78</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9253</v>
      </c>
      <c r="B6" s="3" t="s">
        <v>9233</v>
      </c>
      <c r="C6" s="3" t="s">
        <v>9234</v>
      </c>
      <c r="D6" s="3" t="s">
        <v>9253</v>
      </c>
      <c r="E6" s="3"/>
    </row>
    <row r="7" spans="1:5">
      <c r="A7" s="3" t="s">
        <v>9254</v>
      </c>
      <c r="B7" s="3" t="s">
        <v>9236</v>
      </c>
      <c r="C7" s="3" t="s">
        <v>9234</v>
      </c>
      <c r="D7" s="3" t="s">
        <v>9254</v>
      </c>
      <c r="E7" s="3"/>
    </row>
    <row r="8" spans="1:5">
      <c r="A8" s="3" t="s">
        <v>9255</v>
      </c>
      <c r="B8" s="3" t="s">
        <v>9238</v>
      </c>
      <c r="C8" s="3" t="s">
        <v>9234</v>
      </c>
      <c r="D8" s="3" t="s">
        <v>9255</v>
      </c>
      <c r="E8" s="3"/>
    </row>
    <row r="9" spans="1:5">
      <c r="A9" s="3" t="s">
        <v>9256</v>
      </c>
      <c r="B9" s="3" t="s">
        <v>9240</v>
      </c>
      <c r="C9" s="3" t="s">
        <v>9234</v>
      </c>
      <c r="D9" s="3" t="s">
        <v>9256</v>
      </c>
      <c r="E9" s="3"/>
    </row>
    <row r="10" spans="1:5">
      <c r="A10" s="3" t="s">
        <v>9257</v>
      </c>
      <c r="B10" s="3" t="s">
        <v>9242</v>
      </c>
      <c r="C10" s="3" t="s">
        <v>9234</v>
      </c>
      <c r="D10" s="3" t="s">
        <v>9257</v>
      </c>
      <c r="E10" s="3"/>
    </row>
    <row r="11" spans="1:5">
      <c r="A11" s="3" t="s">
        <v>9258</v>
      </c>
      <c r="B11" s="3" t="s">
        <v>9244</v>
      </c>
      <c r="C11" s="3" t="s">
        <v>9234</v>
      </c>
      <c r="D11" s="3" t="s">
        <v>9258</v>
      </c>
      <c r="E11" s="3"/>
    </row>
    <row r="12" spans="1:5">
      <c r="A12" s="3" t="s">
        <v>9259</v>
      </c>
      <c r="B12" s="3" t="s">
        <v>9246</v>
      </c>
      <c r="C12" s="3" t="s">
        <v>9234</v>
      </c>
      <c r="D12" s="3" t="s">
        <v>9259</v>
      </c>
      <c r="E12" s="3"/>
    </row>
    <row r="13" spans="1:5">
      <c r="A13" s="3" t="s">
        <v>9260</v>
      </c>
      <c r="B13" s="3" t="s">
        <v>9248</v>
      </c>
      <c r="C13" s="3" t="s">
        <v>9234</v>
      </c>
      <c r="D13" s="3" t="s">
        <v>9260</v>
      </c>
      <c r="E13" s="3"/>
    </row>
    <row r="14" spans="1:5">
      <c r="A14" s="3" t="s">
        <v>9261</v>
      </c>
      <c r="B14" s="3" t="s">
        <v>9262</v>
      </c>
      <c r="C14" s="3" t="s">
        <v>9234</v>
      </c>
      <c r="D14" s="3" t="s">
        <v>9261</v>
      </c>
      <c r="E14" s="3"/>
    </row>
  </sheetData>
  <pageMargins left="0.75" right="0.75" top="1" bottom="1" header="0.511805555555556" footer="0.511805555555556"/>
  <headerFooter/>
</worksheet>
</file>

<file path=xl/worksheets/sheet1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6"/>
  <sheetViews>
    <sheetView workbookViewId="0">
      <selection activeCell="D6" sqref="D6:D16"/>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75</v>
      </c>
      <c r="B2" s="2" t="s">
        <v>9266</v>
      </c>
      <c r="C2" s="2" t="s">
        <v>76</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9267</v>
      </c>
      <c r="B6" s="3" t="s">
        <v>9233</v>
      </c>
      <c r="C6" s="3" t="s">
        <v>9234</v>
      </c>
      <c r="D6" s="3" t="s">
        <v>9267</v>
      </c>
      <c r="E6" s="3"/>
    </row>
    <row r="7" spans="1:5">
      <c r="A7" s="3" t="s">
        <v>9268</v>
      </c>
      <c r="B7" s="3" t="s">
        <v>9236</v>
      </c>
      <c r="C7" s="3" t="s">
        <v>9234</v>
      </c>
      <c r="D7" s="3" t="s">
        <v>9268</v>
      </c>
      <c r="E7" s="3"/>
    </row>
    <row r="8" spans="1:5">
      <c r="A8" s="3" t="s">
        <v>9269</v>
      </c>
      <c r="B8" s="3" t="s">
        <v>9238</v>
      </c>
      <c r="C8" s="3" t="s">
        <v>9234</v>
      </c>
      <c r="D8" s="3" t="s">
        <v>9269</v>
      </c>
      <c r="E8" s="3"/>
    </row>
    <row r="9" spans="1:5">
      <c r="A9" s="3" t="s">
        <v>9270</v>
      </c>
      <c r="B9" s="3" t="s">
        <v>9240</v>
      </c>
      <c r="C9" s="3" t="s">
        <v>9234</v>
      </c>
      <c r="D9" s="3" t="s">
        <v>9270</v>
      </c>
      <c r="E9" s="3"/>
    </row>
    <row r="10" spans="1:5">
      <c r="A10" s="3" t="s">
        <v>9271</v>
      </c>
      <c r="B10" s="3" t="s">
        <v>9242</v>
      </c>
      <c r="C10" s="3" t="s">
        <v>9234</v>
      </c>
      <c r="D10" s="3" t="s">
        <v>9271</v>
      </c>
      <c r="E10" s="3"/>
    </row>
    <row r="11" spans="1:5">
      <c r="A11" s="3" t="s">
        <v>9272</v>
      </c>
      <c r="B11" s="3" t="s">
        <v>9244</v>
      </c>
      <c r="C11" s="3" t="s">
        <v>9234</v>
      </c>
      <c r="D11" s="3" t="s">
        <v>9272</v>
      </c>
      <c r="E11" s="3"/>
    </row>
    <row r="12" spans="1:5">
      <c r="A12" s="3" t="s">
        <v>9273</v>
      </c>
      <c r="B12" s="3" t="s">
        <v>9246</v>
      </c>
      <c r="C12" s="3" t="s">
        <v>9234</v>
      </c>
      <c r="D12" s="3" t="s">
        <v>9273</v>
      </c>
      <c r="E12" s="3"/>
    </row>
    <row r="13" spans="1:5">
      <c r="A13" s="3" t="s">
        <v>9274</v>
      </c>
      <c r="B13" s="3" t="s">
        <v>9248</v>
      </c>
      <c r="C13" s="3" t="s">
        <v>9234</v>
      </c>
      <c r="D13" s="3" t="s">
        <v>9274</v>
      </c>
      <c r="E13" s="3"/>
    </row>
    <row r="14" spans="1:5">
      <c r="A14" s="3" t="s">
        <v>9275</v>
      </c>
      <c r="B14" s="3" t="s">
        <v>9262</v>
      </c>
      <c r="C14" s="3" t="s">
        <v>9234</v>
      </c>
      <c r="D14" s="3" t="s">
        <v>9275</v>
      </c>
      <c r="E14" s="3"/>
    </row>
    <row r="15" spans="1:5">
      <c r="A15" s="3" t="s">
        <v>9276</v>
      </c>
      <c r="B15" s="3" t="s">
        <v>9277</v>
      </c>
      <c r="C15" s="3" t="s">
        <v>9234</v>
      </c>
      <c r="D15" s="3" t="s">
        <v>9276</v>
      </c>
      <c r="E15" s="3"/>
    </row>
    <row r="16" spans="1:5">
      <c r="A16" s="3" t="s">
        <v>9278</v>
      </c>
      <c r="B16" s="3" t="s">
        <v>9279</v>
      </c>
      <c r="C16" s="3" t="s">
        <v>9234</v>
      </c>
      <c r="D16" s="3" t="s">
        <v>9278</v>
      </c>
      <c r="E16" s="3"/>
    </row>
  </sheetData>
  <pageMargins left="0.75" right="0.75" top="1" bottom="1" header="0.511805555555556" footer="0.511805555555556"/>
  <headerFooter/>
</worksheet>
</file>

<file path=xl/worksheets/sheet1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6"/>
  <sheetViews>
    <sheetView workbookViewId="0">
      <selection activeCell="D6" sqref="D6:D16"/>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73</v>
      </c>
      <c r="B2" s="2" t="s">
        <v>9280</v>
      </c>
      <c r="C2" s="2" t="s">
        <v>74</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9267</v>
      </c>
      <c r="B6" s="3" t="s">
        <v>9233</v>
      </c>
      <c r="C6" s="3" t="s">
        <v>9234</v>
      </c>
      <c r="D6" s="3" t="s">
        <v>9267</v>
      </c>
      <c r="E6" s="3"/>
    </row>
    <row r="7" spans="1:5">
      <c r="A7" s="3" t="s">
        <v>9268</v>
      </c>
      <c r="B7" s="3" t="s">
        <v>9236</v>
      </c>
      <c r="C7" s="3" t="s">
        <v>9234</v>
      </c>
      <c r="D7" s="3" t="s">
        <v>9268</v>
      </c>
      <c r="E7" s="3"/>
    </row>
    <row r="8" spans="1:5">
      <c r="A8" s="3" t="s">
        <v>9269</v>
      </c>
      <c r="B8" s="3" t="s">
        <v>9238</v>
      </c>
      <c r="C8" s="3" t="s">
        <v>9234</v>
      </c>
      <c r="D8" s="3" t="s">
        <v>9269</v>
      </c>
      <c r="E8" s="3"/>
    </row>
    <row r="9" spans="1:5">
      <c r="A9" s="3" t="s">
        <v>9270</v>
      </c>
      <c r="B9" s="3" t="s">
        <v>9240</v>
      </c>
      <c r="C9" s="3" t="s">
        <v>9234</v>
      </c>
      <c r="D9" s="3" t="s">
        <v>9270</v>
      </c>
      <c r="E9" s="3"/>
    </row>
    <row r="10" spans="1:5">
      <c r="A10" s="3" t="s">
        <v>9271</v>
      </c>
      <c r="B10" s="3" t="s">
        <v>9242</v>
      </c>
      <c r="C10" s="3" t="s">
        <v>9234</v>
      </c>
      <c r="D10" s="3" t="s">
        <v>9271</v>
      </c>
      <c r="E10" s="3"/>
    </row>
    <row r="11" spans="1:5">
      <c r="A11" s="3" t="s">
        <v>9272</v>
      </c>
      <c r="B11" s="3" t="s">
        <v>9244</v>
      </c>
      <c r="C11" s="3" t="s">
        <v>9234</v>
      </c>
      <c r="D11" s="3" t="s">
        <v>9272</v>
      </c>
      <c r="E11" s="3"/>
    </row>
    <row r="12" spans="1:5">
      <c r="A12" s="3" t="s">
        <v>9273</v>
      </c>
      <c r="B12" s="3" t="s">
        <v>9246</v>
      </c>
      <c r="C12" s="3" t="s">
        <v>9234</v>
      </c>
      <c r="D12" s="3" t="s">
        <v>9273</v>
      </c>
      <c r="E12" s="3"/>
    </row>
    <row r="13" spans="1:5">
      <c r="A13" s="3" t="s">
        <v>9274</v>
      </c>
      <c r="B13" s="3" t="s">
        <v>9248</v>
      </c>
      <c r="C13" s="3" t="s">
        <v>9234</v>
      </c>
      <c r="D13" s="3" t="s">
        <v>9274</v>
      </c>
      <c r="E13" s="3"/>
    </row>
    <row r="14" spans="1:5">
      <c r="A14" s="3" t="s">
        <v>9275</v>
      </c>
      <c r="B14" s="3" t="s">
        <v>9262</v>
      </c>
      <c r="C14" s="3" t="s">
        <v>9234</v>
      </c>
      <c r="D14" s="3" t="s">
        <v>9275</v>
      </c>
      <c r="E14" s="3"/>
    </row>
    <row r="15" spans="1:5">
      <c r="A15" s="3" t="s">
        <v>9276</v>
      </c>
      <c r="B15" s="3" t="s">
        <v>9277</v>
      </c>
      <c r="C15" s="3" t="s">
        <v>9234</v>
      </c>
      <c r="D15" s="3" t="s">
        <v>9276</v>
      </c>
      <c r="E15" s="3"/>
    </row>
    <row r="16" spans="1:5">
      <c r="A16" s="3" t="s">
        <v>9278</v>
      </c>
      <c r="B16" s="3" t="s">
        <v>9279</v>
      </c>
      <c r="C16" s="3" t="s">
        <v>9234</v>
      </c>
      <c r="D16" s="3" t="s">
        <v>9278</v>
      </c>
      <c r="E16" s="3"/>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6"/>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246</v>
      </c>
      <c r="B2" s="10" t="s">
        <v>431</v>
      </c>
      <c r="C2" s="10" t="s">
        <v>246</v>
      </c>
    </row>
    <row r="3" spans="1:5">
      <c r="A3" s="7" t="s">
        <v>259</v>
      </c>
      <c r="B3" s="7" t="s">
        <v>260</v>
      </c>
      <c r="C3" s="7" t="s">
        <v>261</v>
      </c>
      <c r="D3" s="7" t="s">
        <v>262</v>
      </c>
      <c r="E3" s="7" t="s">
        <v>263</v>
      </c>
    </row>
    <row r="4" spans="1:5">
      <c r="A4" s="10" t="s">
        <v>432</v>
      </c>
      <c r="B4" s="10" t="s">
        <v>433</v>
      </c>
      <c r="C4" s="10" t="s">
        <v>434</v>
      </c>
      <c r="D4" s="10" t="s">
        <v>432</v>
      </c>
      <c r="E4" s="10"/>
    </row>
    <row r="5" spans="1:5">
      <c r="A5" s="10" t="s">
        <v>435</v>
      </c>
      <c r="B5" s="10" t="s">
        <v>436</v>
      </c>
      <c r="C5" s="10" t="s">
        <v>434</v>
      </c>
      <c r="D5" s="10" t="s">
        <v>435</v>
      </c>
      <c r="E5" s="10"/>
    </row>
    <row r="6" spans="1:5">
      <c r="A6" s="10" t="s">
        <v>437</v>
      </c>
      <c r="B6" s="10" t="s">
        <v>438</v>
      </c>
      <c r="C6" s="10" t="s">
        <v>439</v>
      </c>
      <c r="D6" s="10" t="s">
        <v>437</v>
      </c>
      <c r="E6" s="10"/>
    </row>
    <row r="7" spans="1:5">
      <c r="A7" s="10" t="s">
        <v>440</v>
      </c>
      <c r="B7" s="10" t="s">
        <v>441</v>
      </c>
      <c r="C7" s="10" t="s">
        <v>266</v>
      </c>
      <c r="D7" s="10" t="s">
        <v>440</v>
      </c>
      <c r="E7" s="10"/>
    </row>
    <row r="8" spans="1:5">
      <c r="A8" s="10" t="s">
        <v>442</v>
      </c>
      <c r="B8" s="10" t="s">
        <v>443</v>
      </c>
      <c r="C8" s="10" t="s">
        <v>266</v>
      </c>
      <c r="D8" s="10" t="s">
        <v>442</v>
      </c>
      <c r="E8" s="10"/>
    </row>
    <row r="9" spans="1:5">
      <c r="A9" s="10" t="s">
        <v>444</v>
      </c>
      <c r="B9" s="10" t="s">
        <v>445</v>
      </c>
      <c r="C9" s="10" t="s">
        <v>316</v>
      </c>
      <c r="D9" s="10" t="s">
        <v>444</v>
      </c>
      <c r="E9" s="10"/>
    </row>
    <row r="10" spans="1:5">
      <c r="A10" s="10" t="s">
        <v>446</v>
      </c>
      <c r="B10" s="10" t="s">
        <v>447</v>
      </c>
      <c r="C10" s="10" t="s">
        <v>316</v>
      </c>
      <c r="D10" s="10" t="s">
        <v>446</v>
      </c>
      <c r="E10" s="10"/>
    </row>
    <row r="11" spans="1:5">
      <c r="A11" s="10" t="s">
        <v>448</v>
      </c>
      <c r="B11" s="10" t="s">
        <v>449</v>
      </c>
      <c r="C11" s="10" t="s">
        <v>316</v>
      </c>
      <c r="D11" s="10" t="s">
        <v>448</v>
      </c>
      <c r="E11" s="10"/>
    </row>
    <row r="12" spans="1:5">
      <c r="A12" s="10" t="s">
        <v>450</v>
      </c>
      <c r="B12" s="10" t="s">
        <v>451</v>
      </c>
      <c r="C12" s="10" t="s">
        <v>316</v>
      </c>
      <c r="D12" s="10" t="s">
        <v>450</v>
      </c>
      <c r="E12" s="10"/>
    </row>
    <row r="13" spans="1:5">
      <c r="A13" s="10" t="s">
        <v>452</v>
      </c>
      <c r="B13" s="10" t="s">
        <v>453</v>
      </c>
      <c r="C13" s="10" t="s">
        <v>316</v>
      </c>
      <c r="D13" s="10" t="s">
        <v>452</v>
      </c>
      <c r="E13" s="10"/>
    </row>
    <row r="14" spans="1:5">
      <c r="A14" s="10" t="s">
        <v>454</v>
      </c>
      <c r="B14" s="10" t="s">
        <v>455</v>
      </c>
      <c r="C14" s="10" t="s">
        <v>316</v>
      </c>
      <c r="D14" s="10" t="s">
        <v>454</v>
      </c>
      <c r="E14" s="10"/>
    </row>
    <row r="15" spans="1:5">
      <c r="A15" s="10" t="s">
        <v>456</v>
      </c>
      <c r="B15" s="10" t="s">
        <v>457</v>
      </c>
      <c r="C15" s="10" t="s">
        <v>316</v>
      </c>
      <c r="D15" s="10" t="s">
        <v>456</v>
      </c>
      <c r="E15" s="10"/>
    </row>
    <row r="16" spans="1:5">
      <c r="A16" s="10" t="s">
        <v>458</v>
      </c>
      <c r="B16" s="10" t="s">
        <v>459</v>
      </c>
      <c r="C16" s="10" t="s">
        <v>316</v>
      </c>
      <c r="D16" s="10" t="s">
        <v>458</v>
      </c>
      <c r="E16" s="10"/>
    </row>
    <row r="17" spans="1:5">
      <c r="A17" s="10" t="s">
        <v>460</v>
      </c>
      <c r="B17" s="10" t="s">
        <v>461</v>
      </c>
      <c r="C17" s="10" t="s">
        <v>316</v>
      </c>
      <c r="D17" s="10" t="s">
        <v>460</v>
      </c>
      <c r="E17" s="10"/>
    </row>
    <row r="18" spans="1:5">
      <c r="A18" s="10" t="s">
        <v>462</v>
      </c>
      <c r="B18" s="10" t="s">
        <v>463</v>
      </c>
      <c r="C18" s="10" t="s">
        <v>316</v>
      </c>
      <c r="D18" s="10" t="s">
        <v>462</v>
      </c>
      <c r="E18" s="10"/>
    </row>
    <row r="19" spans="1:5">
      <c r="A19" s="10" t="s">
        <v>464</v>
      </c>
      <c r="B19" s="10" t="s">
        <v>465</v>
      </c>
      <c r="C19" s="10" t="s">
        <v>316</v>
      </c>
      <c r="D19" s="10" t="s">
        <v>464</v>
      </c>
      <c r="E19" s="10"/>
    </row>
    <row r="20" spans="1:5">
      <c r="A20" s="10" t="s">
        <v>466</v>
      </c>
      <c r="B20" s="10" t="s">
        <v>467</v>
      </c>
      <c r="C20" s="10" t="s">
        <v>316</v>
      </c>
      <c r="D20" s="10" t="s">
        <v>466</v>
      </c>
      <c r="E20" s="10"/>
    </row>
    <row r="21" spans="1:5">
      <c r="A21" s="10" t="s">
        <v>468</v>
      </c>
      <c r="B21" s="10" t="s">
        <v>469</v>
      </c>
      <c r="C21" s="10" t="s">
        <v>316</v>
      </c>
      <c r="D21" s="10" t="s">
        <v>468</v>
      </c>
      <c r="E21" s="10"/>
    </row>
    <row r="22" spans="1:5">
      <c r="A22" s="10" t="s">
        <v>470</v>
      </c>
      <c r="B22" s="10" t="s">
        <v>471</v>
      </c>
      <c r="C22" s="10" t="s">
        <v>316</v>
      </c>
      <c r="D22" s="10" t="s">
        <v>470</v>
      </c>
      <c r="E22" s="10"/>
    </row>
    <row r="23" spans="1:5">
      <c r="A23" s="10" t="s">
        <v>472</v>
      </c>
      <c r="B23" s="10" t="s">
        <v>473</v>
      </c>
      <c r="C23" s="10" t="s">
        <v>316</v>
      </c>
      <c r="D23" s="10" t="s">
        <v>472</v>
      </c>
      <c r="E23" s="10"/>
    </row>
    <row r="24" spans="1:5">
      <c r="A24" s="10" t="s">
        <v>474</v>
      </c>
      <c r="B24" s="10" t="s">
        <v>475</v>
      </c>
      <c r="C24" s="10" t="s">
        <v>316</v>
      </c>
      <c r="D24" s="10" t="s">
        <v>474</v>
      </c>
      <c r="E24" s="10"/>
    </row>
    <row r="25" spans="1:5">
      <c r="A25" s="10" t="s">
        <v>476</v>
      </c>
      <c r="B25" s="10" t="s">
        <v>477</v>
      </c>
      <c r="C25" s="10" t="s">
        <v>316</v>
      </c>
      <c r="D25" s="10" t="s">
        <v>476</v>
      </c>
      <c r="E25" s="10"/>
    </row>
    <row r="26" spans="1:5">
      <c r="A26" s="10" t="s">
        <v>478</v>
      </c>
      <c r="B26" s="10" t="s">
        <v>479</v>
      </c>
      <c r="C26" s="10" t="s">
        <v>316</v>
      </c>
      <c r="D26" s="10" t="s">
        <v>478</v>
      </c>
      <c r="E26" s="10"/>
    </row>
  </sheetData>
  <pageMargins left="0.699305555555556" right="0.699305555555556" top="0.75" bottom="0.75" header="0.3" footer="0.3"/>
  <headerFooter/>
</worksheet>
</file>

<file path=xl/worksheets/sheet1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6"/>
  <sheetViews>
    <sheetView workbookViewId="0">
      <selection activeCell="D6" sqref="D6:D16"/>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71</v>
      </c>
      <c r="B2" s="2" t="s">
        <v>9281</v>
      </c>
      <c r="C2" s="2" t="s">
        <v>72</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9267</v>
      </c>
      <c r="B6" s="3" t="s">
        <v>9233</v>
      </c>
      <c r="C6" s="3" t="s">
        <v>9234</v>
      </c>
      <c r="D6" s="3" t="s">
        <v>9267</v>
      </c>
      <c r="E6" s="3"/>
    </row>
    <row r="7" spans="1:5">
      <c r="A7" s="3" t="s">
        <v>9268</v>
      </c>
      <c r="B7" s="3" t="s">
        <v>9236</v>
      </c>
      <c r="C7" s="3" t="s">
        <v>9234</v>
      </c>
      <c r="D7" s="3" t="s">
        <v>9268</v>
      </c>
      <c r="E7" s="3"/>
    </row>
    <row r="8" spans="1:5">
      <c r="A8" s="3" t="s">
        <v>9269</v>
      </c>
      <c r="B8" s="3" t="s">
        <v>9238</v>
      </c>
      <c r="C8" s="3" t="s">
        <v>9234</v>
      </c>
      <c r="D8" s="3" t="s">
        <v>9269</v>
      </c>
      <c r="E8" s="3"/>
    </row>
    <row r="9" spans="1:5">
      <c r="A9" s="3" t="s">
        <v>9270</v>
      </c>
      <c r="B9" s="3" t="s">
        <v>9240</v>
      </c>
      <c r="C9" s="3" t="s">
        <v>9234</v>
      </c>
      <c r="D9" s="3" t="s">
        <v>9270</v>
      </c>
      <c r="E9" s="3"/>
    </row>
    <row r="10" spans="1:5">
      <c r="A10" s="3" t="s">
        <v>9271</v>
      </c>
      <c r="B10" s="3" t="s">
        <v>9242</v>
      </c>
      <c r="C10" s="3" t="s">
        <v>9234</v>
      </c>
      <c r="D10" s="3" t="s">
        <v>9271</v>
      </c>
      <c r="E10" s="3"/>
    </row>
    <row r="11" spans="1:5">
      <c r="A11" s="3" t="s">
        <v>9272</v>
      </c>
      <c r="B11" s="3" t="s">
        <v>9244</v>
      </c>
      <c r="C11" s="3" t="s">
        <v>9234</v>
      </c>
      <c r="D11" s="3" t="s">
        <v>9272</v>
      </c>
      <c r="E11" s="3"/>
    </row>
    <row r="12" spans="1:5">
      <c r="A12" s="3" t="s">
        <v>9273</v>
      </c>
      <c r="B12" s="3" t="s">
        <v>9246</v>
      </c>
      <c r="C12" s="3" t="s">
        <v>9234</v>
      </c>
      <c r="D12" s="3" t="s">
        <v>9273</v>
      </c>
      <c r="E12" s="3"/>
    </row>
    <row r="13" spans="1:5">
      <c r="A13" s="3" t="s">
        <v>9274</v>
      </c>
      <c r="B13" s="3" t="s">
        <v>9248</v>
      </c>
      <c r="C13" s="3" t="s">
        <v>9234</v>
      </c>
      <c r="D13" s="3" t="s">
        <v>9274</v>
      </c>
      <c r="E13" s="3"/>
    </row>
    <row r="14" spans="1:5">
      <c r="A14" s="3" t="s">
        <v>9275</v>
      </c>
      <c r="B14" s="3" t="s">
        <v>9262</v>
      </c>
      <c r="C14" s="3" t="s">
        <v>9234</v>
      </c>
      <c r="D14" s="3" t="s">
        <v>9275</v>
      </c>
      <c r="E14" s="3"/>
    </row>
    <row r="15" spans="1:5">
      <c r="A15" s="3" t="s">
        <v>9276</v>
      </c>
      <c r="B15" s="3" t="s">
        <v>9277</v>
      </c>
      <c r="C15" s="3" t="s">
        <v>9234</v>
      </c>
      <c r="D15" s="3" t="s">
        <v>9276</v>
      </c>
      <c r="E15" s="3"/>
    </row>
    <row r="16" spans="1:5">
      <c r="A16" s="3" t="s">
        <v>9278</v>
      </c>
      <c r="B16" s="3" t="s">
        <v>9279</v>
      </c>
      <c r="C16" s="3" t="s">
        <v>9234</v>
      </c>
      <c r="D16" s="3" t="s">
        <v>9278</v>
      </c>
      <c r="E16" s="3"/>
    </row>
  </sheetData>
  <pageMargins left="0.75" right="0.75" top="1" bottom="1" header="0.511805555555556" footer="0.511805555555556"/>
  <headerFooter/>
</worksheet>
</file>

<file path=xl/worksheets/sheet1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6"/>
  <sheetViews>
    <sheetView workbookViewId="0">
      <selection activeCell="D6" sqref="D6:D16"/>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69</v>
      </c>
      <c r="B2" s="2" t="s">
        <v>9282</v>
      </c>
      <c r="C2" s="2" t="s">
        <v>70</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9267</v>
      </c>
      <c r="B6" s="3" t="s">
        <v>9233</v>
      </c>
      <c r="C6" s="3" t="s">
        <v>9234</v>
      </c>
      <c r="D6" s="3" t="s">
        <v>9267</v>
      </c>
      <c r="E6" s="3"/>
    </row>
    <row r="7" spans="1:5">
      <c r="A7" s="3" t="s">
        <v>9268</v>
      </c>
      <c r="B7" s="3" t="s">
        <v>9236</v>
      </c>
      <c r="C7" s="3" t="s">
        <v>9234</v>
      </c>
      <c r="D7" s="3" t="s">
        <v>9268</v>
      </c>
      <c r="E7" s="3"/>
    </row>
    <row r="8" spans="1:5">
      <c r="A8" s="3" t="s">
        <v>9269</v>
      </c>
      <c r="B8" s="3" t="s">
        <v>9238</v>
      </c>
      <c r="C8" s="3" t="s">
        <v>9234</v>
      </c>
      <c r="D8" s="3" t="s">
        <v>9269</v>
      </c>
      <c r="E8" s="3"/>
    </row>
    <row r="9" spans="1:5">
      <c r="A9" s="3" t="s">
        <v>9270</v>
      </c>
      <c r="B9" s="3" t="s">
        <v>9240</v>
      </c>
      <c r="C9" s="3" t="s">
        <v>9234</v>
      </c>
      <c r="D9" s="3" t="s">
        <v>9270</v>
      </c>
      <c r="E9" s="3"/>
    </row>
    <row r="10" spans="1:5">
      <c r="A10" s="3" t="s">
        <v>9271</v>
      </c>
      <c r="B10" s="3" t="s">
        <v>9242</v>
      </c>
      <c r="C10" s="3" t="s">
        <v>9234</v>
      </c>
      <c r="D10" s="3" t="s">
        <v>9271</v>
      </c>
      <c r="E10" s="3"/>
    </row>
    <row r="11" spans="1:5">
      <c r="A11" s="3" t="s">
        <v>9272</v>
      </c>
      <c r="B11" s="3" t="s">
        <v>9244</v>
      </c>
      <c r="C11" s="3" t="s">
        <v>9234</v>
      </c>
      <c r="D11" s="3" t="s">
        <v>9272</v>
      </c>
      <c r="E11" s="3"/>
    </row>
    <row r="12" spans="1:5">
      <c r="A12" s="3" t="s">
        <v>9273</v>
      </c>
      <c r="B12" s="3" t="s">
        <v>9246</v>
      </c>
      <c r="C12" s="3" t="s">
        <v>9234</v>
      </c>
      <c r="D12" s="3" t="s">
        <v>9273</v>
      </c>
      <c r="E12" s="3"/>
    </row>
    <row r="13" spans="1:5">
      <c r="A13" s="3" t="s">
        <v>9274</v>
      </c>
      <c r="B13" s="3" t="s">
        <v>9248</v>
      </c>
      <c r="C13" s="3" t="s">
        <v>9234</v>
      </c>
      <c r="D13" s="3" t="s">
        <v>9274</v>
      </c>
      <c r="E13" s="3"/>
    </row>
    <row r="14" spans="1:5">
      <c r="A14" s="3" t="s">
        <v>9275</v>
      </c>
      <c r="B14" s="3" t="s">
        <v>9262</v>
      </c>
      <c r="C14" s="3" t="s">
        <v>9234</v>
      </c>
      <c r="D14" s="3" t="s">
        <v>9275</v>
      </c>
      <c r="E14" s="3"/>
    </row>
    <row r="15" spans="1:5">
      <c r="A15" s="3" t="s">
        <v>9276</v>
      </c>
      <c r="B15" s="3" t="s">
        <v>9277</v>
      </c>
      <c r="C15" s="3" t="s">
        <v>9234</v>
      </c>
      <c r="D15" s="3" t="s">
        <v>9276</v>
      </c>
      <c r="E15" s="3"/>
    </row>
    <row r="16" spans="1:5">
      <c r="A16" s="3" t="s">
        <v>9278</v>
      </c>
      <c r="B16" s="3" t="s">
        <v>9279</v>
      </c>
      <c r="C16" s="3" t="s">
        <v>9234</v>
      </c>
      <c r="D16" s="3" t="s">
        <v>9278</v>
      </c>
      <c r="E16" s="3"/>
    </row>
  </sheetData>
  <pageMargins left="0.75" right="0.75" top="1" bottom="1" header="0.511805555555556" footer="0.511805555555556"/>
  <headerFooter/>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2"/>
  <sheetViews>
    <sheetView workbookViewId="0">
      <selection activeCell="D6" sqref="D6:D32"/>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67</v>
      </c>
      <c r="B2" s="2" t="s">
        <v>9283</v>
      </c>
      <c r="C2" s="2" t="s">
        <v>68</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3620</v>
      </c>
      <c r="B6" s="3" t="s">
        <v>9233</v>
      </c>
      <c r="C6" s="3" t="s">
        <v>9234</v>
      </c>
      <c r="D6" s="3" t="s">
        <v>3620</v>
      </c>
      <c r="E6" s="3"/>
    </row>
    <row r="7" spans="1:5">
      <c r="A7" s="3" t="s">
        <v>2807</v>
      </c>
      <c r="B7" s="3" t="s">
        <v>9236</v>
      </c>
      <c r="C7" s="3" t="s">
        <v>9234</v>
      </c>
      <c r="D7" s="3" t="s">
        <v>2807</v>
      </c>
      <c r="E7" s="3"/>
    </row>
    <row r="8" spans="1:5">
      <c r="A8" s="3" t="s">
        <v>2813</v>
      </c>
      <c r="B8" s="3" t="s">
        <v>9238</v>
      </c>
      <c r="C8" s="3" t="s">
        <v>9234</v>
      </c>
      <c r="D8" s="3" t="s">
        <v>2813</v>
      </c>
      <c r="E8" s="3"/>
    </row>
    <row r="9" spans="1:5">
      <c r="A9" s="3" t="s">
        <v>9284</v>
      </c>
      <c r="B9" s="3" t="s">
        <v>9240</v>
      </c>
      <c r="C9" s="3" t="s">
        <v>9234</v>
      </c>
      <c r="D9" s="3" t="s">
        <v>9284</v>
      </c>
      <c r="E9" s="3"/>
    </row>
    <row r="10" spans="1:5">
      <c r="A10" s="3" t="s">
        <v>9285</v>
      </c>
      <c r="B10" s="3" t="s">
        <v>9242</v>
      </c>
      <c r="C10" s="3" t="s">
        <v>9234</v>
      </c>
      <c r="D10" s="3" t="s">
        <v>9285</v>
      </c>
      <c r="E10" s="3"/>
    </row>
    <row r="11" spans="1:5">
      <c r="A11" s="3" t="s">
        <v>9286</v>
      </c>
      <c r="B11" s="3" t="s">
        <v>9244</v>
      </c>
      <c r="C11" s="3" t="s">
        <v>9234</v>
      </c>
      <c r="D11" s="3" t="s">
        <v>9286</v>
      </c>
      <c r="E11" s="3"/>
    </row>
    <row r="12" spans="1:5">
      <c r="A12" s="3" t="s">
        <v>9287</v>
      </c>
      <c r="B12" s="3" t="s">
        <v>9246</v>
      </c>
      <c r="C12" s="3" t="s">
        <v>9234</v>
      </c>
      <c r="D12" s="3" t="s">
        <v>9287</v>
      </c>
      <c r="E12" s="3"/>
    </row>
    <row r="13" spans="1:5">
      <c r="A13" s="3" t="s">
        <v>9288</v>
      </c>
      <c r="B13" s="3" t="s">
        <v>9248</v>
      </c>
      <c r="C13" s="3" t="s">
        <v>9234</v>
      </c>
      <c r="D13" s="3" t="s">
        <v>9288</v>
      </c>
      <c r="E13" s="3"/>
    </row>
    <row r="14" spans="1:5">
      <c r="A14" s="3" t="s">
        <v>9289</v>
      </c>
      <c r="B14" s="3" t="s">
        <v>9262</v>
      </c>
      <c r="C14" s="3" t="s">
        <v>9234</v>
      </c>
      <c r="D14" s="3" t="s">
        <v>9289</v>
      </c>
      <c r="E14" s="3"/>
    </row>
    <row r="15" spans="1:5">
      <c r="A15" s="3" t="s">
        <v>9290</v>
      </c>
      <c r="B15" s="3" t="s">
        <v>9277</v>
      </c>
      <c r="C15" s="3" t="s">
        <v>9234</v>
      </c>
      <c r="D15" s="3" t="s">
        <v>9290</v>
      </c>
      <c r="E15" s="3"/>
    </row>
    <row r="16" spans="1:5">
      <c r="A16" s="3" t="s">
        <v>9291</v>
      </c>
      <c r="B16" s="3" t="s">
        <v>9279</v>
      </c>
      <c r="C16" s="3" t="s">
        <v>9234</v>
      </c>
      <c r="D16" s="3" t="s">
        <v>9291</v>
      </c>
      <c r="E16" s="3"/>
    </row>
    <row r="17" spans="1:5">
      <c r="A17" s="3" t="s">
        <v>9292</v>
      </c>
      <c r="B17" s="3" t="s">
        <v>9293</v>
      </c>
      <c r="C17" s="3" t="s">
        <v>9234</v>
      </c>
      <c r="D17" s="3" t="s">
        <v>9292</v>
      </c>
      <c r="E17" s="3"/>
    </row>
    <row r="18" spans="1:5">
      <c r="A18" s="3" t="s">
        <v>9294</v>
      </c>
      <c r="B18" s="3" t="s">
        <v>9295</v>
      </c>
      <c r="C18" s="3" t="s">
        <v>9234</v>
      </c>
      <c r="D18" s="3" t="s">
        <v>9294</v>
      </c>
      <c r="E18" s="3"/>
    </row>
    <row r="19" spans="1:5">
      <c r="A19" s="3" t="s">
        <v>9296</v>
      </c>
      <c r="B19" s="3" t="s">
        <v>9297</v>
      </c>
      <c r="C19" s="3" t="s">
        <v>9234</v>
      </c>
      <c r="D19" s="3" t="s">
        <v>9296</v>
      </c>
      <c r="E19" s="3"/>
    </row>
    <row r="20" spans="1:5">
      <c r="A20" s="3" t="s">
        <v>9298</v>
      </c>
      <c r="B20" s="3" t="s">
        <v>9299</v>
      </c>
      <c r="C20" s="3" t="s">
        <v>9234</v>
      </c>
      <c r="D20" s="3" t="s">
        <v>9298</v>
      </c>
      <c r="E20" s="3"/>
    </row>
    <row r="21" spans="1:5">
      <c r="A21" s="3" t="s">
        <v>9300</v>
      </c>
      <c r="B21" s="3" t="s">
        <v>9301</v>
      </c>
      <c r="C21" s="3" t="s">
        <v>9234</v>
      </c>
      <c r="D21" s="3" t="s">
        <v>9300</v>
      </c>
      <c r="E21" s="3"/>
    </row>
    <row r="22" spans="1:5">
      <c r="A22" s="3" t="s">
        <v>9302</v>
      </c>
      <c r="B22" s="3" t="s">
        <v>9303</v>
      </c>
      <c r="C22" s="3" t="s">
        <v>9234</v>
      </c>
      <c r="D22" s="3" t="s">
        <v>9302</v>
      </c>
      <c r="E22" s="3"/>
    </row>
    <row r="23" spans="1:5">
      <c r="A23" s="3" t="s">
        <v>9304</v>
      </c>
      <c r="B23" s="3" t="s">
        <v>9305</v>
      </c>
      <c r="C23" s="3" t="s">
        <v>9234</v>
      </c>
      <c r="D23" s="3" t="s">
        <v>9304</v>
      </c>
      <c r="E23" s="3"/>
    </row>
    <row r="24" spans="1:5">
      <c r="A24" s="3" t="s">
        <v>9306</v>
      </c>
      <c r="B24" s="3" t="s">
        <v>9307</v>
      </c>
      <c r="C24" s="3" t="s">
        <v>9234</v>
      </c>
      <c r="D24" s="3" t="s">
        <v>9306</v>
      </c>
      <c r="E24" s="3"/>
    </row>
    <row r="25" spans="1:5">
      <c r="A25" s="3" t="s">
        <v>9308</v>
      </c>
      <c r="B25" s="3" t="s">
        <v>9309</v>
      </c>
      <c r="C25" s="3" t="s">
        <v>9234</v>
      </c>
      <c r="D25" s="3" t="s">
        <v>9308</v>
      </c>
      <c r="E25" s="3"/>
    </row>
    <row r="26" spans="1:5">
      <c r="A26" s="3" t="s">
        <v>9310</v>
      </c>
      <c r="B26" s="3" t="s">
        <v>9311</v>
      </c>
      <c r="C26" s="3" t="s">
        <v>9234</v>
      </c>
      <c r="D26" s="3" t="s">
        <v>9310</v>
      </c>
      <c r="E26" s="3"/>
    </row>
    <row r="27" spans="1:5">
      <c r="A27" s="3" t="s">
        <v>9312</v>
      </c>
      <c r="B27" s="3" t="s">
        <v>9313</v>
      </c>
      <c r="C27" s="3" t="s">
        <v>9234</v>
      </c>
      <c r="D27" s="3" t="s">
        <v>9312</v>
      </c>
      <c r="E27" s="3"/>
    </row>
    <row r="28" spans="1:5">
      <c r="A28" s="3" t="s">
        <v>9314</v>
      </c>
      <c r="B28" s="3" t="s">
        <v>9315</v>
      </c>
      <c r="C28" s="3" t="s">
        <v>9234</v>
      </c>
      <c r="D28" s="3" t="s">
        <v>9314</v>
      </c>
      <c r="E28" s="3"/>
    </row>
    <row r="29" spans="1:5">
      <c r="A29" s="3" t="s">
        <v>9316</v>
      </c>
      <c r="B29" s="3" t="s">
        <v>9317</v>
      </c>
      <c r="C29" s="3" t="s">
        <v>9234</v>
      </c>
      <c r="D29" s="3" t="s">
        <v>9316</v>
      </c>
      <c r="E29" s="3"/>
    </row>
    <row r="30" spans="1:5">
      <c r="A30" s="3" t="s">
        <v>9318</v>
      </c>
      <c r="B30" s="3" t="s">
        <v>9319</v>
      </c>
      <c r="C30" s="3" t="s">
        <v>9234</v>
      </c>
      <c r="D30" s="3" t="s">
        <v>9318</v>
      </c>
      <c r="E30" s="3"/>
    </row>
    <row r="31" spans="1:5">
      <c r="A31" s="3" t="s">
        <v>9320</v>
      </c>
      <c r="B31" s="3" t="s">
        <v>9321</v>
      </c>
      <c r="C31" s="3" t="s">
        <v>9234</v>
      </c>
      <c r="D31" s="3" t="s">
        <v>9320</v>
      </c>
      <c r="E31" s="3"/>
    </row>
    <row r="32" spans="1:5">
      <c r="A32" s="3" t="s">
        <v>9322</v>
      </c>
      <c r="B32" s="3" t="s">
        <v>9323</v>
      </c>
      <c r="C32" s="3" t="s">
        <v>9234</v>
      </c>
      <c r="D32" s="3" t="s">
        <v>9322</v>
      </c>
      <c r="E32" s="3"/>
    </row>
  </sheetData>
  <pageMargins left="0.75" right="0.75" top="1" bottom="1" header="0.511805555555556" footer="0.511805555555556"/>
  <headerFooter/>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2"/>
  <sheetViews>
    <sheetView workbookViewId="0">
      <selection activeCell="D6" sqref="D6:D32"/>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65</v>
      </c>
      <c r="B2" s="2" t="s">
        <v>9324</v>
      </c>
      <c r="C2" s="2" t="s">
        <v>66</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3620</v>
      </c>
      <c r="B6" s="3" t="s">
        <v>9233</v>
      </c>
      <c r="C6" s="3" t="s">
        <v>9234</v>
      </c>
      <c r="D6" s="3" t="s">
        <v>3620</v>
      </c>
      <c r="E6" s="3"/>
    </row>
    <row r="7" spans="1:5">
      <c r="A7" s="3" t="s">
        <v>2807</v>
      </c>
      <c r="B7" s="3" t="s">
        <v>9236</v>
      </c>
      <c r="C7" s="3" t="s">
        <v>9234</v>
      </c>
      <c r="D7" s="3" t="s">
        <v>2807</v>
      </c>
      <c r="E7" s="3"/>
    </row>
    <row r="8" spans="1:5">
      <c r="A8" s="3" t="s">
        <v>2813</v>
      </c>
      <c r="B8" s="3" t="s">
        <v>9238</v>
      </c>
      <c r="C8" s="3" t="s">
        <v>9234</v>
      </c>
      <c r="D8" s="3" t="s">
        <v>2813</v>
      </c>
      <c r="E8" s="3"/>
    </row>
    <row r="9" spans="1:5">
      <c r="A9" s="3" t="s">
        <v>9284</v>
      </c>
      <c r="B9" s="3" t="s">
        <v>9240</v>
      </c>
      <c r="C9" s="3" t="s">
        <v>9234</v>
      </c>
      <c r="D9" s="3" t="s">
        <v>9284</v>
      </c>
      <c r="E9" s="3"/>
    </row>
    <row r="10" spans="1:5">
      <c r="A10" s="3" t="s">
        <v>9285</v>
      </c>
      <c r="B10" s="3" t="s">
        <v>9242</v>
      </c>
      <c r="C10" s="3" t="s">
        <v>9234</v>
      </c>
      <c r="D10" s="3" t="s">
        <v>9285</v>
      </c>
      <c r="E10" s="3"/>
    </row>
    <row r="11" spans="1:5">
      <c r="A11" s="3" t="s">
        <v>9286</v>
      </c>
      <c r="B11" s="3" t="s">
        <v>9244</v>
      </c>
      <c r="C11" s="3" t="s">
        <v>9234</v>
      </c>
      <c r="D11" s="3" t="s">
        <v>9286</v>
      </c>
      <c r="E11" s="3"/>
    </row>
    <row r="12" spans="1:5">
      <c r="A12" s="3" t="s">
        <v>9287</v>
      </c>
      <c r="B12" s="3" t="s">
        <v>9246</v>
      </c>
      <c r="C12" s="3" t="s">
        <v>9234</v>
      </c>
      <c r="D12" s="3" t="s">
        <v>9287</v>
      </c>
      <c r="E12" s="3"/>
    </row>
    <row r="13" spans="1:5">
      <c r="A13" s="3" t="s">
        <v>9288</v>
      </c>
      <c r="B13" s="3" t="s">
        <v>9248</v>
      </c>
      <c r="C13" s="3" t="s">
        <v>9234</v>
      </c>
      <c r="D13" s="3" t="s">
        <v>9288</v>
      </c>
      <c r="E13" s="3"/>
    </row>
    <row r="14" spans="1:5">
      <c r="A14" s="3" t="s">
        <v>9289</v>
      </c>
      <c r="B14" s="3" t="s">
        <v>9262</v>
      </c>
      <c r="C14" s="3" t="s">
        <v>9234</v>
      </c>
      <c r="D14" s="3" t="s">
        <v>9289</v>
      </c>
      <c r="E14" s="3"/>
    </row>
    <row r="15" spans="1:5">
      <c r="A15" s="3" t="s">
        <v>9290</v>
      </c>
      <c r="B15" s="3" t="s">
        <v>9277</v>
      </c>
      <c r="C15" s="3" t="s">
        <v>9234</v>
      </c>
      <c r="D15" s="3" t="s">
        <v>9290</v>
      </c>
      <c r="E15" s="3"/>
    </row>
    <row r="16" spans="1:5">
      <c r="A16" s="3" t="s">
        <v>9291</v>
      </c>
      <c r="B16" s="3" t="s">
        <v>9279</v>
      </c>
      <c r="C16" s="3" t="s">
        <v>9234</v>
      </c>
      <c r="D16" s="3" t="s">
        <v>9291</v>
      </c>
      <c r="E16" s="3"/>
    </row>
    <row r="17" spans="1:5">
      <c r="A17" s="3" t="s">
        <v>9292</v>
      </c>
      <c r="B17" s="3" t="s">
        <v>9293</v>
      </c>
      <c r="C17" s="3" t="s">
        <v>9234</v>
      </c>
      <c r="D17" s="3" t="s">
        <v>9292</v>
      </c>
      <c r="E17" s="3"/>
    </row>
    <row r="18" spans="1:5">
      <c r="A18" s="3" t="s">
        <v>9294</v>
      </c>
      <c r="B18" s="3" t="s">
        <v>9295</v>
      </c>
      <c r="C18" s="3" t="s">
        <v>9234</v>
      </c>
      <c r="D18" s="3" t="s">
        <v>9294</v>
      </c>
      <c r="E18" s="3"/>
    </row>
    <row r="19" spans="1:5">
      <c r="A19" s="3" t="s">
        <v>9296</v>
      </c>
      <c r="B19" s="3" t="s">
        <v>9297</v>
      </c>
      <c r="C19" s="3" t="s">
        <v>9234</v>
      </c>
      <c r="D19" s="3" t="s">
        <v>9296</v>
      </c>
      <c r="E19" s="3"/>
    </row>
    <row r="20" spans="1:5">
      <c r="A20" s="3" t="s">
        <v>9298</v>
      </c>
      <c r="B20" s="3" t="s">
        <v>9299</v>
      </c>
      <c r="C20" s="3" t="s">
        <v>9234</v>
      </c>
      <c r="D20" s="3" t="s">
        <v>9298</v>
      </c>
      <c r="E20" s="3"/>
    </row>
    <row r="21" spans="1:5">
      <c r="A21" s="3" t="s">
        <v>9300</v>
      </c>
      <c r="B21" s="3" t="s">
        <v>9301</v>
      </c>
      <c r="C21" s="3" t="s">
        <v>9234</v>
      </c>
      <c r="D21" s="3" t="s">
        <v>9300</v>
      </c>
      <c r="E21" s="3"/>
    </row>
    <row r="22" spans="1:5">
      <c r="A22" s="3" t="s">
        <v>9302</v>
      </c>
      <c r="B22" s="3" t="s">
        <v>9303</v>
      </c>
      <c r="C22" s="3" t="s">
        <v>9234</v>
      </c>
      <c r="D22" s="3" t="s">
        <v>9302</v>
      </c>
      <c r="E22" s="3"/>
    </row>
    <row r="23" spans="1:5">
      <c r="A23" s="3" t="s">
        <v>9304</v>
      </c>
      <c r="B23" s="3" t="s">
        <v>9305</v>
      </c>
      <c r="C23" s="3" t="s">
        <v>9234</v>
      </c>
      <c r="D23" s="3" t="s">
        <v>9304</v>
      </c>
      <c r="E23" s="3"/>
    </row>
    <row r="24" spans="1:5">
      <c r="A24" s="3" t="s">
        <v>9306</v>
      </c>
      <c r="B24" s="3" t="s">
        <v>9307</v>
      </c>
      <c r="C24" s="3" t="s">
        <v>9234</v>
      </c>
      <c r="D24" s="3" t="s">
        <v>9306</v>
      </c>
      <c r="E24" s="3"/>
    </row>
    <row r="25" spans="1:5">
      <c r="A25" s="3" t="s">
        <v>9308</v>
      </c>
      <c r="B25" s="3" t="s">
        <v>9309</v>
      </c>
      <c r="C25" s="3" t="s">
        <v>9234</v>
      </c>
      <c r="D25" s="3" t="s">
        <v>9308</v>
      </c>
      <c r="E25" s="3"/>
    </row>
    <row r="26" spans="1:5">
      <c r="A26" s="3" t="s">
        <v>9310</v>
      </c>
      <c r="B26" s="3" t="s">
        <v>9311</v>
      </c>
      <c r="C26" s="3" t="s">
        <v>9234</v>
      </c>
      <c r="D26" s="3" t="s">
        <v>9310</v>
      </c>
      <c r="E26" s="3"/>
    </row>
    <row r="27" spans="1:5">
      <c r="A27" s="3" t="s">
        <v>9312</v>
      </c>
      <c r="B27" s="3" t="s">
        <v>9313</v>
      </c>
      <c r="C27" s="3" t="s">
        <v>9234</v>
      </c>
      <c r="D27" s="3" t="s">
        <v>9312</v>
      </c>
      <c r="E27" s="3"/>
    </row>
    <row r="28" spans="1:5">
      <c r="A28" s="3" t="s">
        <v>9314</v>
      </c>
      <c r="B28" s="3" t="s">
        <v>9315</v>
      </c>
      <c r="C28" s="3" t="s">
        <v>9234</v>
      </c>
      <c r="D28" s="3" t="s">
        <v>9314</v>
      </c>
      <c r="E28" s="3"/>
    </row>
    <row r="29" spans="1:5">
      <c r="A29" s="3" t="s">
        <v>9316</v>
      </c>
      <c r="B29" s="3" t="s">
        <v>9317</v>
      </c>
      <c r="C29" s="3" t="s">
        <v>9234</v>
      </c>
      <c r="D29" s="3" t="s">
        <v>9316</v>
      </c>
      <c r="E29" s="3"/>
    </row>
    <row r="30" spans="1:5">
      <c r="A30" s="3" t="s">
        <v>9318</v>
      </c>
      <c r="B30" s="3" t="s">
        <v>9319</v>
      </c>
      <c r="C30" s="3" t="s">
        <v>9234</v>
      </c>
      <c r="D30" s="3" t="s">
        <v>9318</v>
      </c>
      <c r="E30" s="3"/>
    </row>
    <row r="31" spans="1:5">
      <c r="A31" s="3" t="s">
        <v>9320</v>
      </c>
      <c r="B31" s="3" t="s">
        <v>9321</v>
      </c>
      <c r="C31" s="3" t="s">
        <v>9234</v>
      </c>
      <c r="D31" s="3" t="s">
        <v>9320</v>
      </c>
      <c r="E31" s="3"/>
    </row>
    <row r="32" spans="1:5">
      <c r="A32" s="3" t="s">
        <v>9322</v>
      </c>
      <c r="B32" s="3" t="s">
        <v>9323</v>
      </c>
      <c r="C32" s="3" t="s">
        <v>9234</v>
      </c>
      <c r="D32" s="3" t="s">
        <v>9322</v>
      </c>
      <c r="E32" s="3"/>
    </row>
  </sheetData>
  <pageMargins left="0.75" right="0.75" top="1" bottom="1" header="0.511805555555556" footer="0.511805555555556"/>
  <headerFooter/>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2"/>
  <sheetViews>
    <sheetView workbookViewId="0">
      <selection activeCell="D6" sqref="D6:D32"/>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63</v>
      </c>
      <c r="B2" s="2" t="s">
        <v>9325</v>
      </c>
      <c r="C2" s="2" t="s">
        <v>64</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3620</v>
      </c>
      <c r="B6" s="3" t="s">
        <v>9233</v>
      </c>
      <c r="C6" s="3" t="s">
        <v>9234</v>
      </c>
      <c r="D6" s="3" t="s">
        <v>3620</v>
      </c>
      <c r="E6" s="3"/>
    </row>
    <row r="7" spans="1:5">
      <c r="A7" s="3" t="s">
        <v>2807</v>
      </c>
      <c r="B7" s="3" t="s">
        <v>9236</v>
      </c>
      <c r="C7" s="3" t="s">
        <v>9234</v>
      </c>
      <c r="D7" s="3" t="s">
        <v>2807</v>
      </c>
      <c r="E7" s="3"/>
    </row>
    <row r="8" spans="1:5">
      <c r="A8" s="3" t="s">
        <v>2813</v>
      </c>
      <c r="B8" s="3" t="s">
        <v>9238</v>
      </c>
      <c r="C8" s="3" t="s">
        <v>9234</v>
      </c>
      <c r="D8" s="3" t="s">
        <v>2813</v>
      </c>
      <c r="E8" s="3"/>
    </row>
    <row r="9" spans="1:5">
      <c r="A9" s="3" t="s">
        <v>9284</v>
      </c>
      <c r="B9" s="3" t="s">
        <v>9240</v>
      </c>
      <c r="C9" s="3" t="s">
        <v>9234</v>
      </c>
      <c r="D9" s="3" t="s">
        <v>9284</v>
      </c>
      <c r="E9" s="3"/>
    </row>
    <row r="10" spans="1:5">
      <c r="A10" s="3" t="s">
        <v>9285</v>
      </c>
      <c r="B10" s="3" t="s">
        <v>9242</v>
      </c>
      <c r="C10" s="3" t="s">
        <v>9234</v>
      </c>
      <c r="D10" s="3" t="s">
        <v>9285</v>
      </c>
      <c r="E10" s="3"/>
    </row>
    <row r="11" spans="1:5">
      <c r="A11" s="3" t="s">
        <v>9286</v>
      </c>
      <c r="B11" s="3" t="s">
        <v>9244</v>
      </c>
      <c r="C11" s="3" t="s">
        <v>9234</v>
      </c>
      <c r="D11" s="3" t="s">
        <v>9286</v>
      </c>
      <c r="E11" s="3"/>
    </row>
    <row r="12" spans="1:5">
      <c r="A12" s="3" t="s">
        <v>9287</v>
      </c>
      <c r="B12" s="3" t="s">
        <v>9246</v>
      </c>
      <c r="C12" s="3" t="s">
        <v>9234</v>
      </c>
      <c r="D12" s="3" t="s">
        <v>9287</v>
      </c>
      <c r="E12" s="3"/>
    </row>
    <row r="13" spans="1:5">
      <c r="A13" s="3" t="s">
        <v>9288</v>
      </c>
      <c r="B13" s="3" t="s">
        <v>9248</v>
      </c>
      <c r="C13" s="3" t="s">
        <v>9234</v>
      </c>
      <c r="D13" s="3" t="s">
        <v>9288</v>
      </c>
      <c r="E13" s="3"/>
    </row>
    <row r="14" spans="1:5">
      <c r="A14" s="3" t="s">
        <v>9289</v>
      </c>
      <c r="B14" s="3" t="s">
        <v>9262</v>
      </c>
      <c r="C14" s="3" t="s">
        <v>9234</v>
      </c>
      <c r="D14" s="3" t="s">
        <v>9289</v>
      </c>
      <c r="E14" s="3"/>
    </row>
    <row r="15" spans="1:5">
      <c r="A15" s="3" t="s">
        <v>9290</v>
      </c>
      <c r="B15" s="3" t="s">
        <v>9277</v>
      </c>
      <c r="C15" s="3" t="s">
        <v>9234</v>
      </c>
      <c r="D15" s="3" t="s">
        <v>9290</v>
      </c>
      <c r="E15" s="3"/>
    </row>
    <row r="16" spans="1:5">
      <c r="A16" s="3" t="s">
        <v>9291</v>
      </c>
      <c r="B16" s="3" t="s">
        <v>9279</v>
      </c>
      <c r="C16" s="3" t="s">
        <v>9234</v>
      </c>
      <c r="D16" s="3" t="s">
        <v>9291</v>
      </c>
      <c r="E16" s="3"/>
    </row>
    <row r="17" spans="1:5">
      <c r="A17" s="3" t="s">
        <v>9292</v>
      </c>
      <c r="B17" s="3" t="s">
        <v>9293</v>
      </c>
      <c r="C17" s="3" t="s">
        <v>9234</v>
      </c>
      <c r="D17" s="3" t="s">
        <v>9292</v>
      </c>
      <c r="E17" s="3"/>
    </row>
    <row r="18" spans="1:5">
      <c r="A18" s="3" t="s">
        <v>9294</v>
      </c>
      <c r="B18" s="3" t="s">
        <v>9295</v>
      </c>
      <c r="C18" s="3" t="s">
        <v>9234</v>
      </c>
      <c r="D18" s="3" t="s">
        <v>9294</v>
      </c>
      <c r="E18" s="3"/>
    </row>
    <row r="19" spans="1:5">
      <c r="A19" s="3" t="s">
        <v>9296</v>
      </c>
      <c r="B19" s="3" t="s">
        <v>9297</v>
      </c>
      <c r="C19" s="3" t="s">
        <v>9234</v>
      </c>
      <c r="D19" s="3" t="s">
        <v>9296</v>
      </c>
      <c r="E19" s="3"/>
    </row>
    <row r="20" spans="1:5">
      <c r="A20" s="3" t="s">
        <v>9298</v>
      </c>
      <c r="B20" s="3" t="s">
        <v>9299</v>
      </c>
      <c r="C20" s="3" t="s">
        <v>9234</v>
      </c>
      <c r="D20" s="3" t="s">
        <v>9298</v>
      </c>
      <c r="E20" s="3"/>
    </row>
    <row r="21" spans="1:5">
      <c r="A21" s="3" t="s">
        <v>9300</v>
      </c>
      <c r="B21" s="3" t="s">
        <v>9301</v>
      </c>
      <c r="C21" s="3" t="s">
        <v>9234</v>
      </c>
      <c r="D21" s="3" t="s">
        <v>9300</v>
      </c>
      <c r="E21" s="3"/>
    </row>
    <row r="22" spans="1:5">
      <c r="A22" s="3" t="s">
        <v>9302</v>
      </c>
      <c r="B22" s="3" t="s">
        <v>9303</v>
      </c>
      <c r="C22" s="3" t="s">
        <v>9234</v>
      </c>
      <c r="D22" s="3" t="s">
        <v>9302</v>
      </c>
      <c r="E22" s="3"/>
    </row>
    <row r="23" spans="1:5">
      <c r="A23" s="3" t="s">
        <v>9304</v>
      </c>
      <c r="B23" s="3" t="s">
        <v>9305</v>
      </c>
      <c r="C23" s="3" t="s">
        <v>9234</v>
      </c>
      <c r="D23" s="3" t="s">
        <v>9304</v>
      </c>
      <c r="E23" s="3"/>
    </row>
    <row r="24" spans="1:5">
      <c r="A24" s="3" t="s">
        <v>9306</v>
      </c>
      <c r="B24" s="3" t="s">
        <v>9307</v>
      </c>
      <c r="C24" s="3" t="s">
        <v>9234</v>
      </c>
      <c r="D24" s="3" t="s">
        <v>9306</v>
      </c>
      <c r="E24" s="3"/>
    </row>
    <row r="25" spans="1:5">
      <c r="A25" s="3" t="s">
        <v>9308</v>
      </c>
      <c r="B25" s="3" t="s">
        <v>9309</v>
      </c>
      <c r="C25" s="3" t="s">
        <v>9234</v>
      </c>
      <c r="D25" s="3" t="s">
        <v>9308</v>
      </c>
      <c r="E25" s="3"/>
    </row>
    <row r="26" spans="1:5">
      <c r="A26" s="3" t="s">
        <v>9310</v>
      </c>
      <c r="B26" s="3" t="s">
        <v>9311</v>
      </c>
      <c r="C26" s="3" t="s">
        <v>9234</v>
      </c>
      <c r="D26" s="3" t="s">
        <v>9310</v>
      </c>
      <c r="E26" s="3"/>
    </row>
    <row r="27" spans="1:5">
      <c r="A27" s="3" t="s">
        <v>9312</v>
      </c>
      <c r="B27" s="3" t="s">
        <v>9313</v>
      </c>
      <c r="C27" s="3" t="s">
        <v>9234</v>
      </c>
      <c r="D27" s="3" t="s">
        <v>9312</v>
      </c>
      <c r="E27" s="3"/>
    </row>
    <row r="28" spans="1:5">
      <c r="A28" s="3" t="s">
        <v>9314</v>
      </c>
      <c r="B28" s="3" t="s">
        <v>9315</v>
      </c>
      <c r="C28" s="3" t="s">
        <v>9234</v>
      </c>
      <c r="D28" s="3" t="s">
        <v>9314</v>
      </c>
      <c r="E28" s="3"/>
    </row>
    <row r="29" spans="1:5">
      <c r="A29" s="3" t="s">
        <v>9316</v>
      </c>
      <c r="B29" s="3" t="s">
        <v>9317</v>
      </c>
      <c r="C29" s="3" t="s">
        <v>9234</v>
      </c>
      <c r="D29" s="3" t="s">
        <v>9316</v>
      </c>
      <c r="E29" s="3"/>
    </row>
    <row r="30" spans="1:5">
      <c r="A30" s="3" t="s">
        <v>9318</v>
      </c>
      <c r="B30" s="3" t="s">
        <v>9319</v>
      </c>
      <c r="C30" s="3" t="s">
        <v>9234</v>
      </c>
      <c r="D30" s="3" t="s">
        <v>9318</v>
      </c>
      <c r="E30" s="3"/>
    </row>
    <row r="31" spans="1:5">
      <c r="A31" s="3" t="s">
        <v>9320</v>
      </c>
      <c r="B31" s="3" t="s">
        <v>9321</v>
      </c>
      <c r="C31" s="3" t="s">
        <v>9234</v>
      </c>
      <c r="D31" s="3" t="s">
        <v>9320</v>
      </c>
      <c r="E31" s="3"/>
    </row>
    <row r="32" spans="1:5">
      <c r="A32" s="3" t="s">
        <v>9322</v>
      </c>
      <c r="B32" s="3" t="s">
        <v>9323</v>
      </c>
      <c r="C32" s="3" t="s">
        <v>9234</v>
      </c>
      <c r="D32" s="3" t="s">
        <v>9322</v>
      </c>
      <c r="E32" s="3"/>
    </row>
  </sheetData>
  <pageMargins left="0.75" right="0.75" top="1" bottom="1" header="0.511805555555556" footer="0.511805555555556"/>
  <headerFooter/>
</worksheet>
</file>

<file path=xl/worksheets/sheet1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2"/>
  <sheetViews>
    <sheetView workbookViewId="0">
      <selection activeCell="D6" sqref="D6:D32"/>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61</v>
      </c>
      <c r="B2" s="2" t="s">
        <v>9326</v>
      </c>
      <c r="C2" s="2" t="s">
        <v>62</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3620</v>
      </c>
      <c r="B6" s="3" t="s">
        <v>9233</v>
      </c>
      <c r="C6" s="3" t="s">
        <v>9234</v>
      </c>
      <c r="D6" s="3" t="s">
        <v>3620</v>
      </c>
      <c r="E6" s="3"/>
    </row>
    <row r="7" spans="1:5">
      <c r="A7" s="3" t="s">
        <v>2807</v>
      </c>
      <c r="B7" s="3" t="s">
        <v>9236</v>
      </c>
      <c r="C7" s="3" t="s">
        <v>9234</v>
      </c>
      <c r="D7" s="3" t="s">
        <v>2807</v>
      </c>
      <c r="E7" s="3"/>
    </row>
    <row r="8" spans="1:5">
      <c r="A8" s="3" t="s">
        <v>2813</v>
      </c>
      <c r="B8" s="3" t="s">
        <v>9238</v>
      </c>
      <c r="C8" s="3" t="s">
        <v>9234</v>
      </c>
      <c r="D8" s="3" t="s">
        <v>2813</v>
      </c>
      <c r="E8" s="3"/>
    </row>
    <row r="9" spans="1:5">
      <c r="A9" s="3" t="s">
        <v>9284</v>
      </c>
      <c r="B9" s="3" t="s">
        <v>9240</v>
      </c>
      <c r="C9" s="3" t="s">
        <v>9234</v>
      </c>
      <c r="D9" s="3" t="s">
        <v>9284</v>
      </c>
      <c r="E9" s="3"/>
    </row>
    <row r="10" spans="1:5">
      <c r="A10" s="3" t="s">
        <v>9285</v>
      </c>
      <c r="B10" s="3" t="s">
        <v>9242</v>
      </c>
      <c r="C10" s="3" t="s">
        <v>9234</v>
      </c>
      <c r="D10" s="3" t="s">
        <v>9285</v>
      </c>
      <c r="E10" s="3"/>
    </row>
    <row r="11" spans="1:5">
      <c r="A11" s="3" t="s">
        <v>9286</v>
      </c>
      <c r="B11" s="3" t="s">
        <v>9244</v>
      </c>
      <c r="C11" s="3" t="s">
        <v>9234</v>
      </c>
      <c r="D11" s="3" t="s">
        <v>9286</v>
      </c>
      <c r="E11" s="3"/>
    </row>
    <row r="12" spans="1:5">
      <c r="A12" s="3" t="s">
        <v>9287</v>
      </c>
      <c r="B12" s="3" t="s">
        <v>9246</v>
      </c>
      <c r="C12" s="3" t="s">
        <v>9234</v>
      </c>
      <c r="D12" s="3" t="s">
        <v>9287</v>
      </c>
      <c r="E12" s="3"/>
    </row>
    <row r="13" spans="1:5">
      <c r="A13" s="3" t="s">
        <v>9288</v>
      </c>
      <c r="B13" s="3" t="s">
        <v>9248</v>
      </c>
      <c r="C13" s="3" t="s">
        <v>9234</v>
      </c>
      <c r="D13" s="3" t="s">
        <v>9288</v>
      </c>
      <c r="E13" s="3"/>
    </row>
    <row r="14" spans="1:5">
      <c r="A14" s="3" t="s">
        <v>9289</v>
      </c>
      <c r="B14" s="3" t="s">
        <v>9262</v>
      </c>
      <c r="C14" s="3" t="s">
        <v>9234</v>
      </c>
      <c r="D14" s="3" t="s">
        <v>9289</v>
      </c>
      <c r="E14" s="3"/>
    </row>
    <row r="15" spans="1:5">
      <c r="A15" s="3" t="s">
        <v>9290</v>
      </c>
      <c r="B15" s="3" t="s">
        <v>9277</v>
      </c>
      <c r="C15" s="3" t="s">
        <v>9234</v>
      </c>
      <c r="D15" s="3" t="s">
        <v>9290</v>
      </c>
      <c r="E15" s="3"/>
    </row>
    <row r="16" spans="1:5">
      <c r="A16" s="3" t="s">
        <v>9291</v>
      </c>
      <c r="B16" s="3" t="s">
        <v>9279</v>
      </c>
      <c r="C16" s="3" t="s">
        <v>9234</v>
      </c>
      <c r="D16" s="3" t="s">
        <v>9291</v>
      </c>
      <c r="E16" s="3"/>
    </row>
    <row r="17" spans="1:5">
      <c r="A17" s="3" t="s">
        <v>9292</v>
      </c>
      <c r="B17" s="3" t="s">
        <v>9293</v>
      </c>
      <c r="C17" s="3" t="s">
        <v>9234</v>
      </c>
      <c r="D17" s="3" t="s">
        <v>9292</v>
      </c>
      <c r="E17" s="3"/>
    </row>
    <row r="18" spans="1:5">
      <c r="A18" s="3" t="s">
        <v>9294</v>
      </c>
      <c r="B18" s="3" t="s">
        <v>9295</v>
      </c>
      <c r="C18" s="3" t="s">
        <v>9234</v>
      </c>
      <c r="D18" s="3" t="s">
        <v>9294</v>
      </c>
      <c r="E18" s="3"/>
    </row>
    <row r="19" spans="1:5">
      <c r="A19" s="3" t="s">
        <v>9296</v>
      </c>
      <c r="B19" s="3" t="s">
        <v>9297</v>
      </c>
      <c r="C19" s="3" t="s">
        <v>9234</v>
      </c>
      <c r="D19" s="3" t="s">
        <v>9296</v>
      </c>
      <c r="E19" s="3"/>
    </row>
    <row r="20" spans="1:5">
      <c r="A20" s="3" t="s">
        <v>9298</v>
      </c>
      <c r="B20" s="3" t="s">
        <v>9299</v>
      </c>
      <c r="C20" s="3" t="s">
        <v>9234</v>
      </c>
      <c r="D20" s="3" t="s">
        <v>9298</v>
      </c>
      <c r="E20" s="3"/>
    </row>
    <row r="21" spans="1:5">
      <c r="A21" s="3" t="s">
        <v>9300</v>
      </c>
      <c r="B21" s="3" t="s">
        <v>9301</v>
      </c>
      <c r="C21" s="3" t="s">
        <v>9234</v>
      </c>
      <c r="D21" s="3" t="s">
        <v>9300</v>
      </c>
      <c r="E21" s="3"/>
    </row>
    <row r="22" spans="1:5">
      <c r="A22" s="3" t="s">
        <v>9302</v>
      </c>
      <c r="B22" s="3" t="s">
        <v>9303</v>
      </c>
      <c r="C22" s="3" t="s">
        <v>9234</v>
      </c>
      <c r="D22" s="3" t="s">
        <v>9302</v>
      </c>
      <c r="E22" s="3"/>
    </row>
    <row r="23" spans="1:5">
      <c r="A23" s="3" t="s">
        <v>9304</v>
      </c>
      <c r="B23" s="3" t="s">
        <v>9305</v>
      </c>
      <c r="C23" s="3" t="s">
        <v>9234</v>
      </c>
      <c r="D23" s="3" t="s">
        <v>9304</v>
      </c>
      <c r="E23" s="3"/>
    </row>
    <row r="24" spans="1:5">
      <c r="A24" s="3" t="s">
        <v>9306</v>
      </c>
      <c r="B24" s="3" t="s">
        <v>9307</v>
      </c>
      <c r="C24" s="3" t="s">
        <v>9234</v>
      </c>
      <c r="D24" s="3" t="s">
        <v>9306</v>
      </c>
      <c r="E24" s="3"/>
    </row>
    <row r="25" spans="1:5">
      <c r="A25" s="3" t="s">
        <v>9308</v>
      </c>
      <c r="B25" s="3" t="s">
        <v>9309</v>
      </c>
      <c r="C25" s="3" t="s">
        <v>9234</v>
      </c>
      <c r="D25" s="3" t="s">
        <v>9308</v>
      </c>
      <c r="E25" s="3"/>
    </row>
    <row r="26" spans="1:5">
      <c r="A26" s="3" t="s">
        <v>9310</v>
      </c>
      <c r="B26" s="3" t="s">
        <v>9311</v>
      </c>
      <c r="C26" s="3" t="s">
        <v>9234</v>
      </c>
      <c r="D26" s="3" t="s">
        <v>9310</v>
      </c>
      <c r="E26" s="3"/>
    </row>
    <row r="27" spans="1:5">
      <c r="A27" s="3" t="s">
        <v>9312</v>
      </c>
      <c r="B27" s="3" t="s">
        <v>9313</v>
      </c>
      <c r="C27" s="3" t="s">
        <v>9234</v>
      </c>
      <c r="D27" s="3" t="s">
        <v>9312</v>
      </c>
      <c r="E27" s="3"/>
    </row>
    <row r="28" spans="1:5">
      <c r="A28" s="3" t="s">
        <v>9314</v>
      </c>
      <c r="B28" s="3" t="s">
        <v>9315</v>
      </c>
      <c r="C28" s="3" t="s">
        <v>9234</v>
      </c>
      <c r="D28" s="3" t="s">
        <v>9314</v>
      </c>
      <c r="E28" s="3"/>
    </row>
    <row r="29" spans="1:5">
      <c r="A29" s="3" t="s">
        <v>9316</v>
      </c>
      <c r="B29" s="3" t="s">
        <v>9317</v>
      </c>
      <c r="C29" s="3" t="s">
        <v>9234</v>
      </c>
      <c r="D29" s="3" t="s">
        <v>9316</v>
      </c>
      <c r="E29" s="3"/>
    </row>
    <row r="30" spans="1:5">
      <c r="A30" s="3" t="s">
        <v>9318</v>
      </c>
      <c r="B30" s="3" t="s">
        <v>9319</v>
      </c>
      <c r="C30" s="3" t="s">
        <v>9234</v>
      </c>
      <c r="D30" s="3" t="s">
        <v>9318</v>
      </c>
      <c r="E30" s="3"/>
    </row>
    <row r="31" spans="1:5">
      <c r="A31" s="3" t="s">
        <v>9320</v>
      </c>
      <c r="B31" s="3" t="s">
        <v>9321</v>
      </c>
      <c r="C31" s="3" t="s">
        <v>9234</v>
      </c>
      <c r="D31" s="3" t="s">
        <v>9320</v>
      </c>
      <c r="E31" s="3"/>
    </row>
    <row r="32" spans="1:5">
      <c r="A32" s="3" t="s">
        <v>9322</v>
      </c>
      <c r="B32" s="3" t="s">
        <v>9323</v>
      </c>
      <c r="C32" s="3" t="s">
        <v>9234</v>
      </c>
      <c r="D32" s="3" t="s">
        <v>9322</v>
      </c>
      <c r="E32" s="3"/>
    </row>
  </sheetData>
  <pageMargins left="0.75" right="0.75" top="1" bottom="1" header="0.511805555555556" footer="0.511805555555556"/>
  <headerFooter/>
</worksheet>
</file>

<file path=xl/worksheets/sheet1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8"/>
  <sheetViews>
    <sheetView workbookViewId="0">
      <selection activeCell="D6" sqref="D6:D18"/>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59</v>
      </c>
      <c r="B2" s="2" t="s">
        <v>9327</v>
      </c>
      <c r="C2" s="2" t="s">
        <v>60</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9328</v>
      </c>
      <c r="B6" s="3" t="s">
        <v>9233</v>
      </c>
      <c r="C6" s="3" t="s">
        <v>9234</v>
      </c>
      <c r="D6" s="3" t="s">
        <v>9328</v>
      </c>
      <c r="E6" s="3"/>
    </row>
    <row r="7" spans="1:5">
      <c r="A7" s="3" t="s">
        <v>9329</v>
      </c>
      <c r="B7" s="3" t="s">
        <v>9236</v>
      </c>
      <c r="C7" s="3" t="s">
        <v>9234</v>
      </c>
      <c r="D7" s="3" t="s">
        <v>9329</v>
      </c>
      <c r="E7" s="3"/>
    </row>
    <row r="8" spans="1:5">
      <c r="A8" s="3" t="s">
        <v>9330</v>
      </c>
      <c r="B8" s="3" t="s">
        <v>9238</v>
      </c>
      <c r="C8" s="3" t="s">
        <v>9234</v>
      </c>
      <c r="D8" s="3" t="s">
        <v>9330</v>
      </c>
      <c r="E8" s="3"/>
    </row>
    <row r="9" spans="1:5">
      <c r="A9" s="3" t="s">
        <v>9331</v>
      </c>
      <c r="B9" s="3" t="s">
        <v>9240</v>
      </c>
      <c r="C9" s="3" t="s">
        <v>9234</v>
      </c>
      <c r="D9" s="3" t="s">
        <v>9331</v>
      </c>
      <c r="E9" s="3"/>
    </row>
    <row r="10" spans="1:5">
      <c r="A10" s="3" t="s">
        <v>9332</v>
      </c>
      <c r="B10" s="3" t="s">
        <v>9242</v>
      </c>
      <c r="C10" s="3" t="s">
        <v>9234</v>
      </c>
      <c r="D10" s="3" t="s">
        <v>9332</v>
      </c>
      <c r="E10" s="3"/>
    </row>
    <row r="11" spans="1:5">
      <c r="A11" s="3" t="s">
        <v>9333</v>
      </c>
      <c r="B11" s="3" t="s">
        <v>9244</v>
      </c>
      <c r="C11" s="3" t="s">
        <v>9234</v>
      </c>
      <c r="D11" s="3" t="s">
        <v>9333</v>
      </c>
      <c r="E11" s="3"/>
    </row>
    <row r="12" spans="1:5">
      <c r="A12" s="3" t="s">
        <v>9334</v>
      </c>
      <c r="B12" s="3" t="s">
        <v>9246</v>
      </c>
      <c r="C12" s="3" t="s">
        <v>9234</v>
      </c>
      <c r="D12" s="3" t="s">
        <v>9334</v>
      </c>
      <c r="E12" s="3"/>
    </row>
    <row r="13" spans="1:5">
      <c r="A13" s="3" t="s">
        <v>9335</v>
      </c>
      <c r="B13" s="3" t="s">
        <v>9248</v>
      </c>
      <c r="C13" s="3" t="s">
        <v>9234</v>
      </c>
      <c r="D13" s="3" t="s">
        <v>9335</v>
      </c>
      <c r="E13" s="3"/>
    </row>
    <row r="14" spans="1:5">
      <c r="A14" s="3" t="s">
        <v>9336</v>
      </c>
      <c r="B14" s="3" t="s">
        <v>9262</v>
      </c>
      <c r="C14" s="3" t="s">
        <v>9234</v>
      </c>
      <c r="D14" s="3" t="s">
        <v>9336</v>
      </c>
      <c r="E14" s="3"/>
    </row>
    <row r="15" spans="1:5">
      <c r="A15" s="3" t="s">
        <v>9337</v>
      </c>
      <c r="B15" s="3" t="s">
        <v>9277</v>
      </c>
      <c r="C15" s="3" t="s">
        <v>9234</v>
      </c>
      <c r="D15" s="3" t="s">
        <v>9337</v>
      </c>
      <c r="E15" s="3"/>
    </row>
    <row r="16" spans="1:5">
      <c r="A16" s="3" t="s">
        <v>9338</v>
      </c>
      <c r="B16" s="3" t="s">
        <v>9279</v>
      </c>
      <c r="C16" s="3" t="s">
        <v>9234</v>
      </c>
      <c r="D16" s="3" t="s">
        <v>9338</v>
      </c>
      <c r="E16" s="3"/>
    </row>
    <row r="17" spans="1:5">
      <c r="A17" s="3" t="s">
        <v>9339</v>
      </c>
      <c r="B17" s="3" t="s">
        <v>9293</v>
      </c>
      <c r="C17" s="3" t="s">
        <v>9234</v>
      </c>
      <c r="D17" s="3" t="s">
        <v>9339</v>
      </c>
      <c r="E17" s="3"/>
    </row>
    <row r="18" spans="1:5">
      <c r="A18" s="3" t="s">
        <v>9340</v>
      </c>
      <c r="B18" s="3" t="s">
        <v>9295</v>
      </c>
      <c r="C18" s="3" t="s">
        <v>9234</v>
      </c>
      <c r="D18" s="3" t="s">
        <v>9340</v>
      </c>
      <c r="E18" s="3"/>
    </row>
  </sheetData>
  <pageMargins left="0.75" right="0.75" top="1" bottom="1" header="0.511805555555556" footer="0.511805555555556"/>
  <headerFooter/>
</worksheet>
</file>

<file path=xl/worksheets/sheet1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8"/>
  <sheetViews>
    <sheetView workbookViewId="0">
      <selection activeCell="D6" sqref="D6:D18"/>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57</v>
      </c>
      <c r="B2" s="2" t="s">
        <v>9341</v>
      </c>
      <c r="C2" s="2" t="s">
        <v>58</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9328</v>
      </c>
      <c r="B6" s="3" t="s">
        <v>9233</v>
      </c>
      <c r="C6" s="3" t="s">
        <v>9234</v>
      </c>
      <c r="D6" s="3" t="s">
        <v>9328</v>
      </c>
      <c r="E6" s="3"/>
    </row>
    <row r="7" spans="1:5">
      <c r="A7" s="3" t="s">
        <v>9329</v>
      </c>
      <c r="B7" s="3" t="s">
        <v>9236</v>
      </c>
      <c r="C7" s="3" t="s">
        <v>9234</v>
      </c>
      <c r="D7" s="3" t="s">
        <v>9329</v>
      </c>
      <c r="E7" s="3"/>
    </row>
    <row r="8" spans="1:5">
      <c r="A8" s="3" t="s">
        <v>9330</v>
      </c>
      <c r="B8" s="3" t="s">
        <v>9238</v>
      </c>
      <c r="C8" s="3" t="s">
        <v>9234</v>
      </c>
      <c r="D8" s="3" t="s">
        <v>9330</v>
      </c>
      <c r="E8" s="3"/>
    </row>
    <row r="9" spans="1:5">
      <c r="A9" s="3" t="s">
        <v>9331</v>
      </c>
      <c r="B9" s="3" t="s">
        <v>9240</v>
      </c>
      <c r="C9" s="3" t="s">
        <v>9234</v>
      </c>
      <c r="D9" s="3" t="s">
        <v>9331</v>
      </c>
      <c r="E9" s="3"/>
    </row>
    <row r="10" spans="1:5">
      <c r="A10" s="3" t="s">
        <v>9332</v>
      </c>
      <c r="B10" s="3" t="s">
        <v>9242</v>
      </c>
      <c r="C10" s="3" t="s">
        <v>9234</v>
      </c>
      <c r="D10" s="3" t="s">
        <v>9332</v>
      </c>
      <c r="E10" s="3"/>
    </row>
    <row r="11" spans="1:5">
      <c r="A11" s="3" t="s">
        <v>9333</v>
      </c>
      <c r="B11" s="3" t="s">
        <v>9244</v>
      </c>
      <c r="C11" s="3" t="s">
        <v>9234</v>
      </c>
      <c r="D11" s="3" t="s">
        <v>9333</v>
      </c>
      <c r="E11" s="3"/>
    </row>
    <row r="12" spans="1:5">
      <c r="A12" s="3" t="s">
        <v>9334</v>
      </c>
      <c r="B12" s="3" t="s">
        <v>9246</v>
      </c>
      <c r="C12" s="3" t="s">
        <v>9234</v>
      </c>
      <c r="D12" s="3" t="s">
        <v>9334</v>
      </c>
      <c r="E12" s="3"/>
    </row>
    <row r="13" spans="1:5">
      <c r="A13" s="3" t="s">
        <v>9335</v>
      </c>
      <c r="B13" s="3" t="s">
        <v>9248</v>
      </c>
      <c r="C13" s="3" t="s">
        <v>9234</v>
      </c>
      <c r="D13" s="3" t="s">
        <v>9335</v>
      </c>
      <c r="E13" s="3"/>
    </row>
    <row r="14" spans="1:5">
      <c r="A14" s="3" t="s">
        <v>9336</v>
      </c>
      <c r="B14" s="3" t="s">
        <v>9262</v>
      </c>
      <c r="C14" s="3" t="s">
        <v>9234</v>
      </c>
      <c r="D14" s="3" t="s">
        <v>9336</v>
      </c>
      <c r="E14" s="3"/>
    </row>
    <row r="15" spans="1:5">
      <c r="A15" s="3" t="s">
        <v>9337</v>
      </c>
      <c r="B15" s="3" t="s">
        <v>9277</v>
      </c>
      <c r="C15" s="3" t="s">
        <v>9234</v>
      </c>
      <c r="D15" s="3" t="s">
        <v>9337</v>
      </c>
      <c r="E15" s="3"/>
    </row>
    <row r="16" spans="1:5">
      <c r="A16" s="3" t="s">
        <v>9338</v>
      </c>
      <c r="B16" s="3" t="s">
        <v>9279</v>
      </c>
      <c r="C16" s="3" t="s">
        <v>9234</v>
      </c>
      <c r="D16" s="3" t="s">
        <v>9338</v>
      </c>
      <c r="E16" s="3"/>
    </row>
    <row r="17" spans="1:5">
      <c r="A17" s="3" t="s">
        <v>9339</v>
      </c>
      <c r="B17" s="3" t="s">
        <v>9293</v>
      </c>
      <c r="C17" s="3" t="s">
        <v>9234</v>
      </c>
      <c r="D17" s="3" t="s">
        <v>9339</v>
      </c>
      <c r="E17" s="3"/>
    </row>
    <row r="18" spans="1:5">
      <c r="A18" s="3" t="s">
        <v>9340</v>
      </c>
      <c r="B18" s="3" t="s">
        <v>9295</v>
      </c>
      <c r="C18" s="3" t="s">
        <v>9234</v>
      </c>
      <c r="D18" s="3" t="s">
        <v>9340</v>
      </c>
      <c r="E18" s="3"/>
    </row>
  </sheetData>
  <pageMargins left="0.75" right="0.75" top="1" bottom="1" header="0.511805555555556" footer="0.511805555555556"/>
  <headerFooter/>
</worksheet>
</file>

<file path=xl/worksheets/sheet1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8"/>
  <sheetViews>
    <sheetView workbookViewId="0">
      <selection activeCell="D6" sqref="D6:D18"/>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55</v>
      </c>
      <c r="B2" s="2" t="s">
        <v>9342</v>
      </c>
      <c r="C2" s="2" t="s">
        <v>56</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9328</v>
      </c>
      <c r="B6" s="3" t="s">
        <v>9233</v>
      </c>
      <c r="C6" s="3" t="s">
        <v>9234</v>
      </c>
      <c r="D6" s="3" t="s">
        <v>9328</v>
      </c>
      <c r="E6" s="3"/>
    </row>
    <row r="7" spans="1:5">
      <c r="A7" s="3" t="s">
        <v>9329</v>
      </c>
      <c r="B7" s="3" t="s">
        <v>9236</v>
      </c>
      <c r="C7" s="3" t="s">
        <v>9234</v>
      </c>
      <c r="D7" s="3" t="s">
        <v>9329</v>
      </c>
      <c r="E7" s="3"/>
    </row>
    <row r="8" spans="1:5">
      <c r="A8" s="3" t="s">
        <v>9330</v>
      </c>
      <c r="B8" s="3" t="s">
        <v>9238</v>
      </c>
      <c r="C8" s="3" t="s">
        <v>9234</v>
      </c>
      <c r="D8" s="3" t="s">
        <v>9330</v>
      </c>
      <c r="E8" s="3"/>
    </row>
    <row r="9" spans="1:5">
      <c r="A9" s="3" t="s">
        <v>9331</v>
      </c>
      <c r="B9" s="3" t="s">
        <v>9240</v>
      </c>
      <c r="C9" s="3" t="s">
        <v>9234</v>
      </c>
      <c r="D9" s="3" t="s">
        <v>9331</v>
      </c>
      <c r="E9" s="3"/>
    </row>
    <row r="10" spans="1:5">
      <c r="A10" s="3" t="s">
        <v>9332</v>
      </c>
      <c r="B10" s="3" t="s">
        <v>9242</v>
      </c>
      <c r="C10" s="3" t="s">
        <v>9234</v>
      </c>
      <c r="D10" s="3" t="s">
        <v>9332</v>
      </c>
      <c r="E10" s="3"/>
    </row>
    <row r="11" spans="1:5">
      <c r="A11" s="3" t="s">
        <v>9333</v>
      </c>
      <c r="B11" s="3" t="s">
        <v>9244</v>
      </c>
      <c r="C11" s="3" t="s">
        <v>9234</v>
      </c>
      <c r="D11" s="3" t="s">
        <v>9333</v>
      </c>
      <c r="E11" s="3"/>
    </row>
    <row r="12" spans="1:5">
      <c r="A12" s="3" t="s">
        <v>9334</v>
      </c>
      <c r="B12" s="3" t="s">
        <v>9246</v>
      </c>
      <c r="C12" s="3" t="s">
        <v>9234</v>
      </c>
      <c r="D12" s="3" t="s">
        <v>9334</v>
      </c>
      <c r="E12" s="3"/>
    </row>
    <row r="13" spans="1:5">
      <c r="A13" s="3" t="s">
        <v>9335</v>
      </c>
      <c r="B13" s="3" t="s">
        <v>9248</v>
      </c>
      <c r="C13" s="3" t="s">
        <v>9234</v>
      </c>
      <c r="D13" s="3" t="s">
        <v>9335</v>
      </c>
      <c r="E13" s="3"/>
    </row>
    <row r="14" spans="1:5">
      <c r="A14" s="3" t="s">
        <v>9336</v>
      </c>
      <c r="B14" s="3" t="s">
        <v>9262</v>
      </c>
      <c r="C14" s="3" t="s">
        <v>9234</v>
      </c>
      <c r="D14" s="3" t="s">
        <v>9336</v>
      </c>
      <c r="E14" s="3"/>
    </row>
    <row r="15" spans="1:5">
      <c r="A15" s="3" t="s">
        <v>9337</v>
      </c>
      <c r="B15" s="3" t="s">
        <v>9277</v>
      </c>
      <c r="C15" s="3" t="s">
        <v>9234</v>
      </c>
      <c r="D15" s="3" t="s">
        <v>9337</v>
      </c>
      <c r="E15" s="3"/>
    </row>
    <row r="16" spans="1:5">
      <c r="A16" s="3" t="s">
        <v>9338</v>
      </c>
      <c r="B16" s="3" t="s">
        <v>9279</v>
      </c>
      <c r="C16" s="3" t="s">
        <v>9234</v>
      </c>
      <c r="D16" s="3" t="s">
        <v>9338</v>
      </c>
      <c r="E16" s="3"/>
    </row>
    <row r="17" spans="1:5">
      <c r="A17" s="3" t="s">
        <v>9339</v>
      </c>
      <c r="B17" s="3" t="s">
        <v>9293</v>
      </c>
      <c r="C17" s="3" t="s">
        <v>9234</v>
      </c>
      <c r="D17" s="3" t="s">
        <v>9339</v>
      </c>
      <c r="E17" s="3"/>
    </row>
    <row r="18" spans="1:5">
      <c r="A18" s="3" t="s">
        <v>9340</v>
      </c>
      <c r="B18" s="3" t="s">
        <v>9295</v>
      </c>
      <c r="C18" s="3" t="s">
        <v>9234</v>
      </c>
      <c r="D18" s="3" t="s">
        <v>9340</v>
      </c>
      <c r="E18" s="3"/>
    </row>
  </sheetData>
  <pageMargins left="0.75" right="0.75" top="1" bottom="1" header="0.511805555555556" footer="0.511805555555556"/>
  <headerFooter/>
</worksheet>
</file>

<file path=xl/worksheets/sheet1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8"/>
  <sheetViews>
    <sheetView workbookViewId="0">
      <selection activeCell="D6" sqref="D6:D18"/>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53</v>
      </c>
      <c r="B2" s="2" t="s">
        <v>9343</v>
      </c>
      <c r="C2" s="2" t="s">
        <v>54</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9328</v>
      </c>
      <c r="B6" s="3" t="s">
        <v>9233</v>
      </c>
      <c r="C6" s="3" t="s">
        <v>9234</v>
      </c>
      <c r="D6" s="3" t="s">
        <v>9328</v>
      </c>
      <c r="E6" s="3"/>
    </row>
    <row r="7" spans="1:5">
      <c r="A7" s="3" t="s">
        <v>9329</v>
      </c>
      <c r="B7" s="3" t="s">
        <v>9236</v>
      </c>
      <c r="C7" s="3" t="s">
        <v>9234</v>
      </c>
      <c r="D7" s="3" t="s">
        <v>9329</v>
      </c>
      <c r="E7" s="3"/>
    </row>
    <row r="8" spans="1:5">
      <c r="A8" s="3" t="s">
        <v>9330</v>
      </c>
      <c r="B8" s="3" t="s">
        <v>9238</v>
      </c>
      <c r="C8" s="3" t="s">
        <v>9234</v>
      </c>
      <c r="D8" s="3" t="s">
        <v>9330</v>
      </c>
      <c r="E8" s="3"/>
    </row>
    <row r="9" spans="1:5">
      <c r="A9" s="3" t="s">
        <v>9331</v>
      </c>
      <c r="B9" s="3" t="s">
        <v>9240</v>
      </c>
      <c r="C9" s="3" t="s">
        <v>9234</v>
      </c>
      <c r="D9" s="3" t="s">
        <v>9331</v>
      </c>
      <c r="E9" s="3"/>
    </row>
    <row r="10" spans="1:5">
      <c r="A10" s="3" t="s">
        <v>9332</v>
      </c>
      <c r="B10" s="3" t="s">
        <v>9242</v>
      </c>
      <c r="C10" s="3" t="s">
        <v>9234</v>
      </c>
      <c r="D10" s="3" t="s">
        <v>9332</v>
      </c>
      <c r="E10" s="3"/>
    </row>
    <row r="11" spans="1:5">
      <c r="A11" s="3" t="s">
        <v>9333</v>
      </c>
      <c r="B11" s="3" t="s">
        <v>9244</v>
      </c>
      <c r="C11" s="3" t="s">
        <v>9234</v>
      </c>
      <c r="D11" s="3" t="s">
        <v>9333</v>
      </c>
      <c r="E11" s="3"/>
    </row>
    <row r="12" spans="1:5">
      <c r="A12" s="3" t="s">
        <v>9334</v>
      </c>
      <c r="B12" s="3" t="s">
        <v>9246</v>
      </c>
      <c r="C12" s="3" t="s">
        <v>9234</v>
      </c>
      <c r="D12" s="3" t="s">
        <v>9334</v>
      </c>
      <c r="E12" s="3"/>
    </row>
    <row r="13" spans="1:5">
      <c r="A13" s="3" t="s">
        <v>9335</v>
      </c>
      <c r="B13" s="3" t="s">
        <v>9248</v>
      </c>
      <c r="C13" s="3" t="s">
        <v>9234</v>
      </c>
      <c r="D13" s="3" t="s">
        <v>9335</v>
      </c>
      <c r="E13" s="3"/>
    </row>
    <row r="14" spans="1:5">
      <c r="A14" s="3" t="s">
        <v>9336</v>
      </c>
      <c r="B14" s="3" t="s">
        <v>9262</v>
      </c>
      <c r="C14" s="3" t="s">
        <v>9234</v>
      </c>
      <c r="D14" s="3" t="s">
        <v>9336</v>
      </c>
      <c r="E14" s="3"/>
    </row>
    <row r="15" spans="1:5">
      <c r="A15" s="3" t="s">
        <v>9337</v>
      </c>
      <c r="B15" s="3" t="s">
        <v>9277</v>
      </c>
      <c r="C15" s="3" t="s">
        <v>9234</v>
      </c>
      <c r="D15" s="3" t="s">
        <v>9337</v>
      </c>
      <c r="E15" s="3"/>
    </row>
    <row r="16" spans="1:5">
      <c r="A16" s="3" t="s">
        <v>9338</v>
      </c>
      <c r="B16" s="3" t="s">
        <v>9279</v>
      </c>
      <c r="C16" s="3" t="s">
        <v>9234</v>
      </c>
      <c r="D16" s="3" t="s">
        <v>9338</v>
      </c>
      <c r="E16" s="3"/>
    </row>
    <row r="17" spans="1:5">
      <c r="A17" s="3" t="s">
        <v>9339</v>
      </c>
      <c r="B17" s="3" t="s">
        <v>9293</v>
      </c>
      <c r="C17" s="3" t="s">
        <v>9234</v>
      </c>
      <c r="D17" s="3" t="s">
        <v>9339</v>
      </c>
      <c r="E17" s="3"/>
    </row>
    <row r="18" spans="1:5">
      <c r="A18" s="3" t="s">
        <v>9340</v>
      </c>
      <c r="B18" s="3" t="s">
        <v>9295</v>
      </c>
      <c r="C18" s="3" t="s">
        <v>9234</v>
      </c>
      <c r="D18" s="3" t="s">
        <v>9340</v>
      </c>
      <c r="E18" s="3"/>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6"/>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245</v>
      </c>
      <c r="B2" s="10" t="s">
        <v>480</v>
      </c>
      <c r="C2" s="10" t="s">
        <v>245</v>
      </c>
    </row>
    <row r="3" spans="1:5">
      <c r="A3" s="7" t="s">
        <v>259</v>
      </c>
      <c r="B3" s="7" t="s">
        <v>260</v>
      </c>
      <c r="C3" s="7" t="s">
        <v>261</v>
      </c>
      <c r="D3" s="7" t="s">
        <v>262</v>
      </c>
      <c r="E3" s="7" t="s">
        <v>263</v>
      </c>
    </row>
    <row r="4" spans="1:5">
      <c r="A4" s="10" t="s">
        <v>432</v>
      </c>
      <c r="B4" s="10" t="s">
        <v>433</v>
      </c>
      <c r="C4" s="10" t="s">
        <v>434</v>
      </c>
      <c r="D4" s="10" t="s">
        <v>432</v>
      </c>
      <c r="E4" s="10"/>
    </row>
    <row r="5" spans="1:5">
      <c r="A5" s="10" t="s">
        <v>435</v>
      </c>
      <c r="B5" s="10" t="s">
        <v>436</v>
      </c>
      <c r="C5" s="10" t="s">
        <v>434</v>
      </c>
      <c r="D5" s="10" t="s">
        <v>435</v>
      </c>
      <c r="E5" s="10"/>
    </row>
    <row r="6" spans="1:5">
      <c r="A6" s="10" t="s">
        <v>437</v>
      </c>
      <c r="B6" s="10" t="s">
        <v>438</v>
      </c>
      <c r="C6" s="10" t="s">
        <v>439</v>
      </c>
      <c r="D6" s="10" t="s">
        <v>437</v>
      </c>
      <c r="E6" s="10"/>
    </row>
    <row r="7" spans="1:5">
      <c r="A7" s="10" t="s">
        <v>440</v>
      </c>
      <c r="B7" s="10" t="s">
        <v>441</v>
      </c>
      <c r="C7" s="10" t="s">
        <v>266</v>
      </c>
      <c r="D7" s="10" t="s">
        <v>440</v>
      </c>
      <c r="E7" s="10"/>
    </row>
    <row r="8" spans="1:5">
      <c r="A8" s="10" t="s">
        <v>442</v>
      </c>
      <c r="B8" s="10" t="s">
        <v>443</v>
      </c>
      <c r="C8" s="10" t="s">
        <v>266</v>
      </c>
      <c r="D8" s="10" t="s">
        <v>442</v>
      </c>
      <c r="E8" s="10"/>
    </row>
    <row r="9" spans="1:5">
      <c r="A9" s="10" t="s">
        <v>444</v>
      </c>
      <c r="B9" s="10" t="s">
        <v>445</v>
      </c>
      <c r="C9" s="10" t="s">
        <v>316</v>
      </c>
      <c r="D9" s="10" t="s">
        <v>444</v>
      </c>
      <c r="E9" s="10"/>
    </row>
    <row r="10" spans="1:5">
      <c r="A10" s="10" t="s">
        <v>446</v>
      </c>
      <c r="B10" s="10" t="s">
        <v>447</v>
      </c>
      <c r="C10" s="10" t="s">
        <v>316</v>
      </c>
      <c r="D10" s="10" t="s">
        <v>446</v>
      </c>
      <c r="E10" s="10"/>
    </row>
    <row r="11" spans="1:5">
      <c r="A11" s="10" t="s">
        <v>448</v>
      </c>
      <c r="B11" s="10" t="s">
        <v>449</v>
      </c>
      <c r="C11" s="10" t="s">
        <v>316</v>
      </c>
      <c r="D11" s="10" t="s">
        <v>448</v>
      </c>
      <c r="E11" s="10"/>
    </row>
    <row r="12" spans="1:5">
      <c r="A12" s="10" t="s">
        <v>450</v>
      </c>
      <c r="B12" s="10" t="s">
        <v>451</v>
      </c>
      <c r="C12" s="10" t="s">
        <v>316</v>
      </c>
      <c r="D12" s="10" t="s">
        <v>450</v>
      </c>
      <c r="E12" s="10"/>
    </row>
    <row r="13" spans="1:5">
      <c r="A13" s="10" t="s">
        <v>452</v>
      </c>
      <c r="B13" s="10" t="s">
        <v>453</v>
      </c>
      <c r="C13" s="10" t="s">
        <v>316</v>
      </c>
      <c r="D13" s="10" t="s">
        <v>452</v>
      </c>
      <c r="E13" s="10"/>
    </row>
    <row r="14" spans="1:5">
      <c r="A14" s="10" t="s">
        <v>454</v>
      </c>
      <c r="B14" s="10" t="s">
        <v>455</v>
      </c>
      <c r="C14" s="10" t="s">
        <v>316</v>
      </c>
      <c r="D14" s="10" t="s">
        <v>454</v>
      </c>
      <c r="E14" s="10"/>
    </row>
    <row r="15" spans="1:5">
      <c r="A15" s="10" t="s">
        <v>456</v>
      </c>
      <c r="B15" s="10" t="s">
        <v>457</v>
      </c>
      <c r="C15" s="10" t="s">
        <v>316</v>
      </c>
      <c r="D15" s="10" t="s">
        <v>456</v>
      </c>
      <c r="E15" s="10"/>
    </row>
    <row r="16" spans="1:5">
      <c r="A16" s="10" t="s">
        <v>458</v>
      </c>
      <c r="B16" s="10" t="s">
        <v>459</v>
      </c>
      <c r="C16" s="10" t="s">
        <v>316</v>
      </c>
      <c r="D16" s="10" t="s">
        <v>458</v>
      </c>
      <c r="E16" s="10"/>
    </row>
    <row r="17" spans="1:5">
      <c r="A17" s="10" t="s">
        <v>460</v>
      </c>
      <c r="B17" s="10" t="s">
        <v>461</v>
      </c>
      <c r="C17" s="10" t="s">
        <v>316</v>
      </c>
      <c r="D17" s="10" t="s">
        <v>460</v>
      </c>
      <c r="E17" s="10"/>
    </row>
    <row r="18" spans="1:5">
      <c r="A18" s="10" t="s">
        <v>462</v>
      </c>
      <c r="B18" s="10" t="s">
        <v>463</v>
      </c>
      <c r="C18" s="10" t="s">
        <v>316</v>
      </c>
      <c r="D18" s="10" t="s">
        <v>462</v>
      </c>
      <c r="E18" s="10"/>
    </row>
    <row r="19" spans="1:5">
      <c r="A19" s="10" t="s">
        <v>464</v>
      </c>
      <c r="B19" s="10" t="s">
        <v>465</v>
      </c>
      <c r="C19" s="10" t="s">
        <v>316</v>
      </c>
      <c r="D19" s="10" t="s">
        <v>464</v>
      </c>
      <c r="E19" s="10"/>
    </row>
    <row r="20" spans="1:5">
      <c r="A20" s="10" t="s">
        <v>466</v>
      </c>
      <c r="B20" s="10" t="s">
        <v>467</v>
      </c>
      <c r="C20" s="10" t="s">
        <v>316</v>
      </c>
      <c r="D20" s="10" t="s">
        <v>466</v>
      </c>
      <c r="E20" s="10"/>
    </row>
    <row r="21" spans="1:5">
      <c r="A21" s="10" t="s">
        <v>468</v>
      </c>
      <c r="B21" s="10" t="s">
        <v>469</v>
      </c>
      <c r="C21" s="10" t="s">
        <v>316</v>
      </c>
      <c r="D21" s="10" t="s">
        <v>468</v>
      </c>
      <c r="E21" s="10"/>
    </row>
    <row r="22" spans="1:5">
      <c r="A22" s="10" t="s">
        <v>470</v>
      </c>
      <c r="B22" s="10" t="s">
        <v>471</v>
      </c>
      <c r="C22" s="10" t="s">
        <v>316</v>
      </c>
      <c r="D22" s="10" t="s">
        <v>470</v>
      </c>
      <c r="E22" s="10"/>
    </row>
    <row r="23" spans="1:5">
      <c r="A23" s="10" t="s">
        <v>472</v>
      </c>
      <c r="B23" s="10" t="s">
        <v>473</v>
      </c>
      <c r="C23" s="10" t="s">
        <v>316</v>
      </c>
      <c r="D23" s="10" t="s">
        <v>472</v>
      </c>
      <c r="E23" s="10"/>
    </row>
    <row r="24" spans="1:5">
      <c r="A24" s="10" t="s">
        <v>474</v>
      </c>
      <c r="B24" s="10" t="s">
        <v>475</v>
      </c>
      <c r="C24" s="10" t="s">
        <v>316</v>
      </c>
      <c r="D24" s="10" t="s">
        <v>474</v>
      </c>
      <c r="E24" s="10"/>
    </row>
    <row r="25" spans="1:5">
      <c r="A25" s="10" t="s">
        <v>476</v>
      </c>
      <c r="B25" s="10" t="s">
        <v>477</v>
      </c>
      <c r="C25" s="10" t="s">
        <v>316</v>
      </c>
      <c r="D25" s="10" t="s">
        <v>476</v>
      </c>
      <c r="E25" s="10"/>
    </row>
    <row r="26" spans="1:5">
      <c r="A26" s="10" t="s">
        <v>478</v>
      </c>
      <c r="B26" s="10" t="s">
        <v>479</v>
      </c>
      <c r="C26" s="10" t="s">
        <v>316</v>
      </c>
      <c r="D26" s="10" t="s">
        <v>478</v>
      </c>
      <c r="E26" s="10"/>
    </row>
  </sheetData>
  <pageMargins left="0.699305555555556" right="0.699305555555556" top="0.75" bottom="0.75" header="0.3" footer="0.3"/>
  <headerFooter/>
</worksheet>
</file>

<file path=xl/worksheets/sheet1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D6" sqref="D6:D1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51</v>
      </c>
      <c r="B2" s="2" t="s">
        <v>9344</v>
      </c>
      <c r="C2" s="2" t="s">
        <v>52</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9345</v>
      </c>
      <c r="B6" s="3" t="s">
        <v>9233</v>
      </c>
      <c r="C6" s="3" t="s">
        <v>9234</v>
      </c>
      <c r="D6" s="3" t="s">
        <v>9345</v>
      </c>
      <c r="E6" s="3"/>
    </row>
    <row r="7" spans="1:5">
      <c r="A7" s="3" t="s">
        <v>9346</v>
      </c>
      <c r="B7" s="3" t="s">
        <v>9236</v>
      </c>
      <c r="C7" s="3" t="s">
        <v>9234</v>
      </c>
      <c r="D7" s="3" t="s">
        <v>9346</v>
      </c>
      <c r="E7" s="3"/>
    </row>
    <row r="8" spans="1:5">
      <c r="A8" s="3" t="s">
        <v>9347</v>
      </c>
      <c r="B8" s="3" t="s">
        <v>9238</v>
      </c>
      <c r="C8" s="3" t="s">
        <v>9234</v>
      </c>
      <c r="D8" s="3" t="s">
        <v>9347</v>
      </c>
      <c r="E8" s="3"/>
    </row>
    <row r="9" spans="1:5">
      <c r="A9" s="3" t="s">
        <v>9348</v>
      </c>
      <c r="B9" s="3" t="s">
        <v>9240</v>
      </c>
      <c r="C9" s="3" t="s">
        <v>9234</v>
      </c>
      <c r="D9" s="3" t="s">
        <v>9348</v>
      </c>
      <c r="E9" s="3"/>
    </row>
    <row r="10" spans="1:5">
      <c r="A10" s="3" t="s">
        <v>9349</v>
      </c>
      <c r="B10" s="3" t="s">
        <v>9242</v>
      </c>
      <c r="C10" s="3" t="s">
        <v>9234</v>
      </c>
      <c r="D10" s="3" t="s">
        <v>9349</v>
      </c>
      <c r="E10" s="3"/>
    </row>
    <row r="11" spans="1:5">
      <c r="A11" s="3" t="s">
        <v>9350</v>
      </c>
      <c r="B11" s="3" t="s">
        <v>9244</v>
      </c>
      <c r="C11" s="3" t="s">
        <v>9234</v>
      </c>
      <c r="D11" s="3" t="s">
        <v>9350</v>
      </c>
      <c r="E11" s="3"/>
    </row>
  </sheetData>
  <pageMargins left="0.75" right="0.75" top="1" bottom="1" header="0.511805555555556" footer="0.511805555555556"/>
  <headerFooter/>
</worksheet>
</file>

<file path=xl/worksheets/sheet1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D6" sqref="D6:D1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49</v>
      </c>
      <c r="B2" s="2" t="s">
        <v>9351</v>
      </c>
      <c r="C2" s="2" t="s">
        <v>50</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9345</v>
      </c>
      <c r="B6" s="3" t="s">
        <v>9233</v>
      </c>
      <c r="C6" s="3" t="s">
        <v>9234</v>
      </c>
      <c r="D6" s="3" t="s">
        <v>9345</v>
      </c>
      <c r="E6" s="3"/>
    </row>
    <row r="7" spans="1:5">
      <c r="A7" s="3" t="s">
        <v>9346</v>
      </c>
      <c r="B7" s="3" t="s">
        <v>9236</v>
      </c>
      <c r="C7" s="3" t="s">
        <v>9234</v>
      </c>
      <c r="D7" s="3" t="s">
        <v>9346</v>
      </c>
      <c r="E7" s="3"/>
    </row>
    <row r="8" spans="1:5">
      <c r="A8" s="3" t="s">
        <v>9347</v>
      </c>
      <c r="B8" s="3" t="s">
        <v>9238</v>
      </c>
      <c r="C8" s="3" t="s">
        <v>9234</v>
      </c>
      <c r="D8" s="3" t="s">
        <v>9347</v>
      </c>
      <c r="E8" s="3"/>
    </row>
    <row r="9" spans="1:5">
      <c r="A9" s="3" t="s">
        <v>9348</v>
      </c>
      <c r="B9" s="3" t="s">
        <v>9240</v>
      </c>
      <c r="C9" s="3" t="s">
        <v>9234</v>
      </c>
      <c r="D9" s="3" t="s">
        <v>9348</v>
      </c>
      <c r="E9" s="3"/>
    </row>
    <row r="10" spans="1:5">
      <c r="A10" s="3" t="s">
        <v>9349</v>
      </c>
      <c r="B10" s="3" t="s">
        <v>9242</v>
      </c>
      <c r="C10" s="3" t="s">
        <v>9234</v>
      </c>
      <c r="D10" s="3" t="s">
        <v>9349</v>
      </c>
      <c r="E10" s="3"/>
    </row>
    <row r="11" spans="1:5">
      <c r="A11" s="3" t="s">
        <v>9350</v>
      </c>
      <c r="B11" s="3" t="s">
        <v>9244</v>
      </c>
      <c r="C11" s="3" t="s">
        <v>9234</v>
      </c>
      <c r="D11" s="3" t="s">
        <v>9350</v>
      </c>
      <c r="E11" s="3"/>
    </row>
  </sheetData>
  <pageMargins left="0.75" right="0.75" top="1" bottom="1" header="0.511805555555556" footer="0.511805555555556"/>
  <headerFooter/>
</worksheet>
</file>

<file path=xl/worksheets/sheet1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D6" sqref="D6:D1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47</v>
      </c>
      <c r="B2" s="2" t="s">
        <v>9352</v>
      </c>
      <c r="C2" s="2" t="s">
        <v>48</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9345</v>
      </c>
      <c r="B6" s="3" t="s">
        <v>9233</v>
      </c>
      <c r="C6" s="3" t="s">
        <v>9234</v>
      </c>
      <c r="D6" s="3" t="s">
        <v>9345</v>
      </c>
      <c r="E6" s="3"/>
    </row>
    <row r="7" spans="1:5">
      <c r="A7" s="3" t="s">
        <v>9346</v>
      </c>
      <c r="B7" s="3" t="s">
        <v>9236</v>
      </c>
      <c r="C7" s="3" t="s">
        <v>9234</v>
      </c>
      <c r="D7" s="3" t="s">
        <v>9346</v>
      </c>
      <c r="E7" s="3"/>
    </row>
    <row r="8" spans="1:5">
      <c r="A8" s="3" t="s">
        <v>9347</v>
      </c>
      <c r="B8" s="3" t="s">
        <v>9238</v>
      </c>
      <c r="C8" s="3" t="s">
        <v>9234</v>
      </c>
      <c r="D8" s="3" t="s">
        <v>9347</v>
      </c>
      <c r="E8" s="3"/>
    </row>
    <row r="9" spans="1:5">
      <c r="A9" s="3" t="s">
        <v>9348</v>
      </c>
      <c r="B9" s="3" t="s">
        <v>9240</v>
      </c>
      <c r="C9" s="3" t="s">
        <v>9234</v>
      </c>
      <c r="D9" s="3" t="s">
        <v>9348</v>
      </c>
      <c r="E9" s="3"/>
    </row>
    <row r="10" spans="1:5">
      <c r="A10" s="3" t="s">
        <v>9349</v>
      </c>
      <c r="B10" s="3" t="s">
        <v>9242</v>
      </c>
      <c r="C10" s="3" t="s">
        <v>9234</v>
      </c>
      <c r="D10" s="3" t="s">
        <v>9349</v>
      </c>
      <c r="E10" s="3"/>
    </row>
    <row r="11" spans="1:5">
      <c r="A11" s="3" t="s">
        <v>9350</v>
      </c>
      <c r="B11" s="3" t="s">
        <v>9244</v>
      </c>
      <c r="C11" s="3" t="s">
        <v>9234</v>
      </c>
      <c r="D11" s="3" t="s">
        <v>9350</v>
      </c>
      <c r="E11" s="3"/>
    </row>
  </sheetData>
  <pageMargins left="0.75" right="0.75" top="1" bottom="1" header="0.511805555555556" footer="0.511805555555556"/>
  <headerFooter/>
</worksheet>
</file>

<file path=xl/worksheets/sheet1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D6" sqref="D6:D1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45</v>
      </c>
      <c r="B2" s="2" t="s">
        <v>9353</v>
      </c>
      <c r="C2" s="2" t="s">
        <v>46</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9345</v>
      </c>
      <c r="B6" s="3" t="s">
        <v>9233</v>
      </c>
      <c r="C6" s="3" t="s">
        <v>9234</v>
      </c>
      <c r="D6" s="3" t="s">
        <v>9345</v>
      </c>
      <c r="E6" s="3"/>
    </row>
    <row r="7" spans="1:5">
      <c r="A7" s="3" t="s">
        <v>9346</v>
      </c>
      <c r="B7" s="3" t="s">
        <v>9236</v>
      </c>
      <c r="C7" s="3" t="s">
        <v>9234</v>
      </c>
      <c r="D7" s="3" t="s">
        <v>9346</v>
      </c>
      <c r="E7" s="3"/>
    </row>
    <row r="8" spans="1:5">
      <c r="A8" s="3" t="s">
        <v>9347</v>
      </c>
      <c r="B8" s="3" t="s">
        <v>9238</v>
      </c>
      <c r="C8" s="3" t="s">
        <v>9234</v>
      </c>
      <c r="D8" s="3" t="s">
        <v>9347</v>
      </c>
      <c r="E8" s="3"/>
    </row>
    <row r="9" spans="1:5">
      <c r="A9" s="3" t="s">
        <v>9348</v>
      </c>
      <c r="B9" s="3" t="s">
        <v>9240</v>
      </c>
      <c r="C9" s="3" t="s">
        <v>9234</v>
      </c>
      <c r="D9" s="3" t="s">
        <v>9348</v>
      </c>
      <c r="E9" s="3"/>
    </row>
    <row r="10" spans="1:5">
      <c r="A10" s="3" t="s">
        <v>9349</v>
      </c>
      <c r="B10" s="3" t="s">
        <v>9242</v>
      </c>
      <c r="C10" s="3" t="s">
        <v>9234</v>
      </c>
      <c r="D10" s="3" t="s">
        <v>9349</v>
      </c>
      <c r="E10" s="3"/>
    </row>
    <row r="11" spans="1:5">
      <c r="A11" s="3" t="s">
        <v>9350</v>
      </c>
      <c r="B11" s="3" t="s">
        <v>9244</v>
      </c>
      <c r="C11" s="3" t="s">
        <v>9234</v>
      </c>
      <c r="D11" s="3" t="s">
        <v>9350</v>
      </c>
      <c r="E11" s="3"/>
    </row>
  </sheetData>
  <pageMargins left="0.75" right="0.75" top="1" bottom="1" header="0.511805555555556" footer="0.511805555555556"/>
  <headerFooter/>
</worksheet>
</file>

<file path=xl/worksheets/sheet1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
  <sheetViews>
    <sheetView workbookViewId="0">
      <selection activeCell="D6" sqref="D6:D25"/>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43</v>
      </c>
      <c r="B2" s="2" t="s">
        <v>9354</v>
      </c>
      <c r="C2" s="2" t="s">
        <v>44</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9355</v>
      </c>
      <c r="B6" s="3" t="s">
        <v>9233</v>
      </c>
      <c r="C6" s="3" t="s">
        <v>9234</v>
      </c>
      <c r="D6" s="3" t="s">
        <v>9355</v>
      </c>
      <c r="E6" s="3"/>
    </row>
    <row r="7" spans="1:5">
      <c r="A7" s="3" t="s">
        <v>9356</v>
      </c>
      <c r="B7" s="3" t="s">
        <v>9236</v>
      </c>
      <c r="C7" s="3" t="s">
        <v>9234</v>
      </c>
      <c r="D7" s="3" t="s">
        <v>9356</v>
      </c>
      <c r="E7" s="3"/>
    </row>
    <row r="8" spans="1:5">
      <c r="A8" s="3" t="s">
        <v>9357</v>
      </c>
      <c r="B8" s="3" t="s">
        <v>9238</v>
      </c>
      <c r="C8" s="3" t="s">
        <v>9234</v>
      </c>
      <c r="D8" s="3" t="s">
        <v>9357</v>
      </c>
      <c r="E8" s="3"/>
    </row>
    <row r="9" spans="1:5">
      <c r="A9" s="3" t="s">
        <v>9358</v>
      </c>
      <c r="B9" s="3" t="s">
        <v>9240</v>
      </c>
      <c r="C9" s="3" t="s">
        <v>9234</v>
      </c>
      <c r="D9" s="3" t="s">
        <v>9358</v>
      </c>
      <c r="E9" s="3"/>
    </row>
    <row r="10" spans="1:5">
      <c r="A10" s="3" t="s">
        <v>9359</v>
      </c>
      <c r="B10" s="3" t="s">
        <v>9242</v>
      </c>
      <c r="C10" s="3" t="s">
        <v>9234</v>
      </c>
      <c r="D10" s="3" t="s">
        <v>9359</v>
      </c>
      <c r="E10" s="3"/>
    </row>
    <row r="11" spans="1:5">
      <c r="A11" s="3" t="s">
        <v>9360</v>
      </c>
      <c r="B11" s="3" t="s">
        <v>9244</v>
      </c>
      <c r="C11" s="3" t="s">
        <v>9234</v>
      </c>
      <c r="D11" s="3" t="s">
        <v>9360</v>
      </c>
      <c r="E11" s="3"/>
    </row>
    <row r="12" spans="1:5">
      <c r="A12" s="3" t="s">
        <v>9361</v>
      </c>
      <c r="B12" s="3" t="s">
        <v>9246</v>
      </c>
      <c r="C12" s="3" t="s">
        <v>9234</v>
      </c>
      <c r="D12" s="3" t="s">
        <v>9361</v>
      </c>
      <c r="E12" s="3"/>
    </row>
    <row r="13" spans="1:5">
      <c r="A13" s="3" t="s">
        <v>9362</v>
      </c>
      <c r="B13" s="3" t="s">
        <v>9248</v>
      </c>
      <c r="C13" s="3" t="s">
        <v>9234</v>
      </c>
      <c r="D13" s="3" t="s">
        <v>9362</v>
      </c>
      <c r="E13" s="3"/>
    </row>
    <row r="14" spans="1:5">
      <c r="A14" s="3" t="s">
        <v>9363</v>
      </c>
      <c r="B14" s="3" t="s">
        <v>9262</v>
      </c>
      <c r="C14" s="3" t="s">
        <v>9234</v>
      </c>
      <c r="D14" s="3" t="s">
        <v>9363</v>
      </c>
      <c r="E14" s="3"/>
    </row>
    <row r="15" spans="1:5">
      <c r="A15" s="3" t="s">
        <v>9364</v>
      </c>
      <c r="B15" s="3" t="s">
        <v>9277</v>
      </c>
      <c r="C15" s="3" t="s">
        <v>9234</v>
      </c>
      <c r="D15" s="3" t="s">
        <v>9364</v>
      </c>
      <c r="E15" s="3"/>
    </row>
    <row r="16" spans="1:5">
      <c r="A16" s="3" t="s">
        <v>9365</v>
      </c>
      <c r="B16" s="3" t="s">
        <v>9279</v>
      </c>
      <c r="C16" s="3" t="s">
        <v>9234</v>
      </c>
      <c r="D16" s="3" t="s">
        <v>9365</v>
      </c>
      <c r="E16" s="3"/>
    </row>
    <row r="17" spans="1:5">
      <c r="A17" s="3" t="s">
        <v>9366</v>
      </c>
      <c r="B17" s="3" t="s">
        <v>9293</v>
      </c>
      <c r="C17" s="3" t="s">
        <v>9234</v>
      </c>
      <c r="D17" s="3" t="s">
        <v>9366</v>
      </c>
      <c r="E17" s="3"/>
    </row>
    <row r="18" spans="1:5">
      <c r="A18" s="3" t="s">
        <v>9367</v>
      </c>
      <c r="B18" s="3" t="s">
        <v>9295</v>
      </c>
      <c r="C18" s="3" t="s">
        <v>9234</v>
      </c>
      <c r="D18" s="3" t="s">
        <v>9367</v>
      </c>
      <c r="E18" s="3"/>
    </row>
    <row r="19" spans="1:5">
      <c r="A19" s="3" t="s">
        <v>9368</v>
      </c>
      <c r="B19" s="3" t="s">
        <v>9297</v>
      </c>
      <c r="C19" s="3" t="s">
        <v>9234</v>
      </c>
      <c r="D19" s="3" t="s">
        <v>9368</v>
      </c>
      <c r="E19" s="3"/>
    </row>
    <row r="20" spans="1:5">
      <c r="A20" s="3" t="s">
        <v>9369</v>
      </c>
      <c r="B20" s="3" t="s">
        <v>9299</v>
      </c>
      <c r="C20" s="3" t="s">
        <v>9234</v>
      </c>
      <c r="D20" s="3" t="s">
        <v>9369</v>
      </c>
      <c r="E20" s="3"/>
    </row>
    <row r="21" spans="1:5">
      <c r="A21" s="3" t="s">
        <v>9370</v>
      </c>
      <c r="B21" s="3" t="s">
        <v>9301</v>
      </c>
      <c r="C21" s="3" t="s">
        <v>9234</v>
      </c>
      <c r="D21" s="3" t="s">
        <v>9370</v>
      </c>
      <c r="E21" s="3"/>
    </row>
    <row r="22" spans="1:5">
      <c r="A22" s="3" t="s">
        <v>9371</v>
      </c>
      <c r="B22" s="3" t="s">
        <v>9303</v>
      </c>
      <c r="C22" s="3" t="s">
        <v>9234</v>
      </c>
      <c r="D22" s="3" t="s">
        <v>9371</v>
      </c>
      <c r="E22" s="3"/>
    </row>
    <row r="23" spans="1:5">
      <c r="A23" s="3" t="s">
        <v>9372</v>
      </c>
      <c r="B23" s="3" t="s">
        <v>9305</v>
      </c>
      <c r="C23" s="3" t="s">
        <v>9234</v>
      </c>
      <c r="D23" s="3" t="s">
        <v>9372</v>
      </c>
      <c r="E23" s="3"/>
    </row>
    <row r="24" spans="1:5">
      <c r="A24" s="3" t="s">
        <v>2813</v>
      </c>
      <c r="B24" s="3" t="s">
        <v>9307</v>
      </c>
      <c r="C24" s="3" t="s">
        <v>9234</v>
      </c>
      <c r="D24" s="3" t="s">
        <v>2813</v>
      </c>
      <c r="E24" s="3"/>
    </row>
    <row r="25" spans="1:5">
      <c r="A25" s="3" t="s">
        <v>2807</v>
      </c>
      <c r="B25" s="3" t="s">
        <v>9309</v>
      </c>
      <c r="C25" s="3" t="s">
        <v>9234</v>
      </c>
      <c r="D25" s="3" t="s">
        <v>2807</v>
      </c>
      <c r="E25" s="3"/>
    </row>
  </sheetData>
  <pageMargins left="0.75" right="0.75" top="1" bottom="1" header="0.511805555555556" footer="0.511805555555556"/>
  <headerFooter/>
</worksheet>
</file>

<file path=xl/worksheets/sheet1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
  <sheetViews>
    <sheetView workbookViewId="0">
      <selection activeCell="D6" sqref="D6:D25"/>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41</v>
      </c>
      <c r="B2" s="2" t="s">
        <v>9373</v>
      </c>
      <c r="C2" s="2" t="s">
        <v>42</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9355</v>
      </c>
      <c r="B6" s="3" t="s">
        <v>9233</v>
      </c>
      <c r="C6" s="3" t="s">
        <v>9234</v>
      </c>
      <c r="D6" s="3" t="s">
        <v>9355</v>
      </c>
      <c r="E6" s="3"/>
    </row>
    <row r="7" spans="1:5">
      <c r="A7" s="3" t="s">
        <v>9356</v>
      </c>
      <c r="B7" s="3" t="s">
        <v>9236</v>
      </c>
      <c r="C7" s="3" t="s">
        <v>9234</v>
      </c>
      <c r="D7" s="3" t="s">
        <v>9356</v>
      </c>
      <c r="E7" s="3"/>
    </row>
    <row r="8" spans="1:5">
      <c r="A8" s="3" t="s">
        <v>9357</v>
      </c>
      <c r="B8" s="3" t="s">
        <v>9238</v>
      </c>
      <c r="C8" s="3" t="s">
        <v>9234</v>
      </c>
      <c r="D8" s="3" t="s">
        <v>9357</v>
      </c>
      <c r="E8" s="3"/>
    </row>
    <row r="9" spans="1:5">
      <c r="A9" s="3" t="s">
        <v>9358</v>
      </c>
      <c r="B9" s="3" t="s">
        <v>9240</v>
      </c>
      <c r="C9" s="3" t="s">
        <v>9234</v>
      </c>
      <c r="D9" s="3" t="s">
        <v>9358</v>
      </c>
      <c r="E9" s="3"/>
    </row>
    <row r="10" spans="1:5">
      <c r="A10" s="3" t="s">
        <v>9359</v>
      </c>
      <c r="B10" s="3" t="s">
        <v>9242</v>
      </c>
      <c r="C10" s="3" t="s">
        <v>9234</v>
      </c>
      <c r="D10" s="3" t="s">
        <v>9359</v>
      </c>
      <c r="E10" s="3"/>
    </row>
    <row r="11" spans="1:5">
      <c r="A11" s="3" t="s">
        <v>9360</v>
      </c>
      <c r="B11" s="3" t="s">
        <v>9244</v>
      </c>
      <c r="C11" s="3" t="s">
        <v>9234</v>
      </c>
      <c r="D11" s="3" t="s">
        <v>9360</v>
      </c>
      <c r="E11" s="3"/>
    </row>
    <row r="12" spans="1:5">
      <c r="A12" s="3" t="s">
        <v>9361</v>
      </c>
      <c r="B12" s="3" t="s">
        <v>9246</v>
      </c>
      <c r="C12" s="3" t="s">
        <v>9234</v>
      </c>
      <c r="D12" s="3" t="s">
        <v>9361</v>
      </c>
      <c r="E12" s="3"/>
    </row>
    <row r="13" spans="1:5">
      <c r="A13" s="3" t="s">
        <v>9362</v>
      </c>
      <c r="B13" s="3" t="s">
        <v>9248</v>
      </c>
      <c r="C13" s="3" t="s">
        <v>9234</v>
      </c>
      <c r="D13" s="3" t="s">
        <v>9362</v>
      </c>
      <c r="E13" s="3"/>
    </row>
    <row r="14" spans="1:5">
      <c r="A14" s="3" t="s">
        <v>9363</v>
      </c>
      <c r="B14" s="3" t="s">
        <v>9262</v>
      </c>
      <c r="C14" s="3" t="s">
        <v>9234</v>
      </c>
      <c r="D14" s="3" t="s">
        <v>9363</v>
      </c>
      <c r="E14" s="3"/>
    </row>
    <row r="15" spans="1:5">
      <c r="A15" s="3" t="s">
        <v>9364</v>
      </c>
      <c r="B15" s="3" t="s">
        <v>9277</v>
      </c>
      <c r="C15" s="3" t="s">
        <v>9234</v>
      </c>
      <c r="D15" s="3" t="s">
        <v>9364</v>
      </c>
      <c r="E15" s="3"/>
    </row>
    <row r="16" spans="1:5">
      <c r="A16" s="3" t="s">
        <v>9365</v>
      </c>
      <c r="B16" s="3" t="s">
        <v>9279</v>
      </c>
      <c r="C16" s="3" t="s">
        <v>9234</v>
      </c>
      <c r="D16" s="3" t="s">
        <v>9365</v>
      </c>
      <c r="E16" s="3"/>
    </row>
    <row r="17" spans="1:5">
      <c r="A17" s="3" t="s">
        <v>9366</v>
      </c>
      <c r="B17" s="3" t="s">
        <v>9293</v>
      </c>
      <c r="C17" s="3" t="s">
        <v>9234</v>
      </c>
      <c r="D17" s="3" t="s">
        <v>9366</v>
      </c>
      <c r="E17" s="3"/>
    </row>
    <row r="18" spans="1:5">
      <c r="A18" s="3" t="s">
        <v>9367</v>
      </c>
      <c r="B18" s="3" t="s">
        <v>9295</v>
      </c>
      <c r="C18" s="3" t="s">
        <v>9234</v>
      </c>
      <c r="D18" s="3" t="s">
        <v>9367</v>
      </c>
      <c r="E18" s="3"/>
    </row>
    <row r="19" spans="1:5">
      <c r="A19" s="3" t="s">
        <v>9368</v>
      </c>
      <c r="B19" s="3" t="s">
        <v>9297</v>
      </c>
      <c r="C19" s="3" t="s">
        <v>9234</v>
      </c>
      <c r="D19" s="3" t="s">
        <v>9368</v>
      </c>
      <c r="E19" s="3"/>
    </row>
    <row r="20" spans="1:5">
      <c r="A20" s="3" t="s">
        <v>9369</v>
      </c>
      <c r="B20" s="3" t="s">
        <v>9299</v>
      </c>
      <c r="C20" s="3" t="s">
        <v>9234</v>
      </c>
      <c r="D20" s="3" t="s">
        <v>9369</v>
      </c>
      <c r="E20" s="3"/>
    </row>
    <row r="21" spans="1:5">
      <c r="A21" s="3" t="s">
        <v>9370</v>
      </c>
      <c r="B21" s="3" t="s">
        <v>9301</v>
      </c>
      <c r="C21" s="3" t="s">
        <v>9234</v>
      </c>
      <c r="D21" s="3" t="s">
        <v>9370</v>
      </c>
      <c r="E21" s="3"/>
    </row>
    <row r="22" spans="1:5">
      <c r="A22" s="3" t="s">
        <v>9371</v>
      </c>
      <c r="B22" s="3" t="s">
        <v>9303</v>
      </c>
      <c r="C22" s="3" t="s">
        <v>9234</v>
      </c>
      <c r="D22" s="3" t="s">
        <v>9371</v>
      </c>
      <c r="E22" s="3"/>
    </row>
    <row r="23" spans="1:5">
      <c r="A23" s="3" t="s">
        <v>9372</v>
      </c>
      <c r="B23" s="3" t="s">
        <v>9305</v>
      </c>
      <c r="C23" s="3" t="s">
        <v>9234</v>
      </c>
      <c r="D23" s="3" t="s">
        <v>9372</v>
      </c>
      <c r="E23" s="3"/>
    </row>
    <row r="24" spans="1:5">
      <c r="A24" s="3" t="s">
        <v>2813</v>
      </c>
      <c r="B24" s="3" t="s">
        <v>9307</v>
      </c>
      <c r="C24" s="3" t="s">
        <v>9234</v>
      </c>
      <c r="D24" s="3" t="s">
        <v>2813</v>
      </c>
      <c r="E24" s="3"/>
    </row>
    <row r="25" spans="1:5">
      <c r="A25" s="3" t="s">
        <v>2807</v>
      </c>
      <c r="B25" s="3" t="s">
        <v>9309</v>
      </c>
      <c r="C25" s="3" t="s">
        <v>9234</v>
      </c>
      <c r="D25" s="3" t="s">
        <v>2807</v>
      </c>
      <c r="E25" s="3"/>
    </row>
  </sheetData>
  <pageMargins left="0.75" right="0.75" top="1" bottom="1" header="0.511805555555556" footer="0.511805555555556"/>
  <headerFooter/>
</worksheet>
</file>

<file path=xl/worksheets/sheet1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
  <sheetViews>
    <sheetView workbookViewId="0">
      <selection activeCell="D6" sqref="D6:D25"/>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39</v>
      </c>
      <c r="B2" s="2" t="s">
        <v>9374</v>
      </c>
      <c r="C2" s="2" t="s">
        <v>40</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9355</v>
      </c>
      <c r="B6" s="3" t="s">
        <v>9233</v>
      </c>
      <c r="C6" s="3" t="s">
        <v>9234</v>
      </c>
      <c r="D6" s="3" t="s">
        <v>9355</v>
      </c>
      <c r="E6" s="3"/>
    </row>
    <row r="7" spans="1:5">
      <c r="A7" s="3" t="s">
        <v>9356</v>
      </c>
      <c r="B7" s="3" t="s">
        <v>9236</v>
      </c>
      <c r="C7" s="3" t="s">
        <v>9234</v>
      </c>
      <c r="D7" s="3" t="s">
        <v>9356</v>
      </c>
      <c r="E7" s="3"/>
    </row>
    <row r="8" spans="1:5">
      <c r="A8" s="3" t="s">
        <v>9357</v>
      </c>
      <c r="B8" s="3" t="s">
        <v>9238</v>
      </c>
      <c r="C8" s="3" t="s">
        <v>9234</v>
      </c>
      <c r="D8" s="3" t="s">
        <v>9357</v>
      </c>
      <c r="E8" s="3"/>
    </row>
    <row r="9" spans="1:5">
      <c r="A9" s="3" t="s">
        <v>9358</v>
      </c>
      <c r="B9" s="3" t="s">
        <v>9240</v>
      </c>
      <c r="C9" s="3" t="s">
        <v>9234</v>
      </c>
      <c r="D9" s="3" t="s">
        <v>9358</v>
      </c>
      <c r="E9" s="3"/>
    </row>
    <row r="10" spans="1:5">
      <c r="A10" s="3" t="s">
        <v>9359</v>
      </c>
      <c r="B10" s="3" t="s">
        <v>9242</v>
      </c>
      <c r="C10" s="3" t="s">
        <v>9234</v>
      </c>
      <c r="D10" s="3" t="s">
        <v>9359</v>
      </c>
      <c r="E10" s="3"/>
    </row>
    <row r="11" spans="1:5">
      <c r="A11" s="3" t="s">
        <v>9360</v>
      </c>
      <c r="B11" s="3" t="s">
        <v>9244</v>
      </c>
      <c r="C11" s="3" t="s">
        <v>9234</v>
      </c>
      <c r="D11" s="3" t="s">
        <v>9360</v>
      </c>
      <c r="E11" s="3"/>
    </row>
    <row r="12" spans="1:5">
      <c r="A12" s="3" t="s">
        <v>9361</v>
      </c>
      <c r="B12" s="3" t="s">
        <v>9246</v>
      </c>
      <c r="C12" s="3" t="s">
        <v>9234</v>
      </c>
      <c r="D12" s="3" t="s">
        <v>9361</v>
      </c>
      <c r="E12" s="3"/>
    </row>
    <row r="13" spans="1:5">
      <c r="A13" s="3" t="s">
        <v>9362</v>
      </c>
      <c r="B13" s="3" t="s">
        <v>9248</v>
      </c>
      <c r="C13" s="3" t="s">
        <v>9234</v>
      </c>
      <c r="D13" s="3" t="s">
        <v>9362</v>
      </c>
      <c r="E13" s="3"/>
    </row>
    <row r="14" spans="1:5">
      <c r="A14" s="3" t="s">
        <v>9363</v>
      </c>
      <c r="B14" s="3" t="s">
        <v>9262</v>
      </c>
      <c r="C14" s="3" t="s">
        <v>9234</v>
      </c>
      <c r="D14" s="3" t="s">
        <v>9363</v>
      </c>
      <c r="E14" s="3"/>
    </row>
    <row r="15" spans="1:5">
      <c r="A15" s="3" t="s">
        <v>9364</v>
      </c>
      <c r="B15" s="3" t="s">
        <v>9277</v>
      </c>
      <c r="C15" s="3" t="s">
        <v>9234</v>
      </c>
      <c r="D15" s="3" t="s">
        <v>9364</v>
      </c>
      <c r="E15" s="3"/>
    </row>
    <row r="16" spans="1:5">
      <c r="A16" s="3" t="s">
        <v>9365</v>
      </c>
      <c r="B16" s="3" t="s">
        <v>9279</v>
      </c>
      <c r="C16" s="3" t="s">
        <v>9234</v>
      </c>
      <c r="D16" s="3" t="s">
        <v>9365</v>
      </c>
      <c r="E16" s="3"/>
    </row>
    <row r="17" spans="1:5">
      <c r="A17" s="3" t="s">
        <v>9366</v>
      </c>
      <c r="B17" s="3" t="s">
        <v>9293</v>
      </c>
      <c r="C17" s="3" t="s">
        <v>9234</v>
      </c>
      <c r="D17" s="3" t="s">
        <v>9366</v>
      </c>
      <c r="E17" s="3"/>
    </row>
    <row r="18" spans="1:5">
      <c r="A18" s="3" t="s">
        <v>9367</v>
      </c>
      <c r="B18" s="3" t="s">
        <v>9295</v>
      </c>
      <c r="C18" s="3" t="s">
        <v>9234</v>
      </c>
      <c r="D18" s="3" t="s">
        <v>9367</v>
      </c>
      <c r="E18" s="3"/>
    </row>
    <row r="19" spans="1:5">
      <c r="A19" s="3" t="s">
        <v>9368</v>
      </c>
      <c r="B19" s="3" t="s">
        <v>9297</v>
      </c>
      <c r="C19" s="3" t="s">
        <v>9234</v>
      </c>
      <c r="D19" s="3" t="s">
        <v>9368</v>
      </c>
      <c r="E19" s="3"/>
    </row>
    <row r="20" spans="1:5">
      <c r="A20" s="3" t="s">
        <v>9369</v>
      </c>
      <c r="B20" s="3" t="s">
        <v>9299</v>
      </c>
      <c r="C20" s="3" t="s">
        <v>9234</v>
      </c>
      <c r="D20" s="3" t="s">
        <v>9369</v>
      </c>
      <c r="E20" s="3"/>
    </row>
    <row r="21" spans="1:5">
      <c r="A21" s="3" t="s">
        <v>9370</v>
      </c>
      <c r="B21" s="3" t="s">
        <v>9301</v>
      </c>
      <c r="C21" s="3" t="s">
        <v>9234</v>
      </c>
      <c r="D21" s="3" t="s">
        <v>9370</v>
      </c>
      <c r="E21" s="3"/>
    </row>
    <row r="22" spans="1:5">
      <c r="A22" s="3" t="s">
        <v>9371</v>
      </c>
      <c r="B22" s="3" t="s">
        <v>9303</v>
      </c>
      <c r="C22" s="3" t="s">
        <v>9234</v>
      </c>
      <c r="D22" s="3" t="s">
        <v>9371</v>
      </c>
      <c r="E22" s="3"/>
    </row>
    <row r="23" spans="1:5">
      <c r="A23" s="3" t="s">
        <v>9372</v>
      </c>
      <c r="B23" s="3" t="s">
        <v>9305</v>
      </c>
      <c r="C23" s="3" t="s">
        <v>9234</v>
      </c>
      <c r="D23" s="3" t="s">
        <v>9372</v>
      </c>
      <c r="E23" s="3"/>
    </row>
    <row r="24" spans="1:5">
      <c r="A24" s="3" t="s">
        <v>2813</v>
      </c>
      <c r="B24" s="3" t="s">
        <v>9307</v>
      </c>
      <c r="C24" s="3" t="s">
        <v>9234</v>
      </c>
      <c r="D24" s="3" t="s">
        <v>2813</v>
      </c>
      <c r="E24" s="3"/>
    </row>
    <row r="25" spans="1:5">
      <c r="A25" s="3" t="s">
        <v>2807</v>
      </c>
      <c r="B25" s="3" t="s">
        <v>9309</v>
      </c>
      <c r="C25" s="3" t="s">
        <v>9234</v>
      </c>
      <c r="D25" s="3" t="s">
        <v>2807</v>
      </c>
      <c r="E25" s="3"/>
    </row>
  </sheetData>
  <pageMargins left="0.75" right="0.75" top="1" bottom="1" header="0.511805555555556" footer="0.511805555555556"/>
  <headerFooter/>
</worksheet>
</file>

<file path=xl/worksheets/sheet1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
  <sheetViews>
    <sheetView workbookViewId="0">
      <selection activeCell="D6" sqref="D6:D25"/>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37</v>
      </c>
      <c r="B2" s="2" t="s">
        <v>9375</v>
      </c>
      <c r="C2" s="2" t="s">
        <v>38</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9355</v>
      </c>
      <c r="B6" s="3" t="s">
        <v>9233</v>
      </c>
      <c r="C6" s="3" t="s">
        <v>9234</v>
      </c>
      <c r="D6" s="3" t="s">
        <v>9355</v>
      </c>
      <c r="E6" s="3"/>
    </row>
    <row r="7" spans="1:5">
      <c r="A7" s="3" t="s">
        <v>9356</v>
      </c>
      <c r="B7" s="3" t="s">
        <v>9236</v>
      </c>
      <c r="C7" s="3" t="s">
        <v>9234</v>
      </c>
      <c r="D7" s="3" t="s">
        <v>9356</v>
      </c>
      <c r="E7" s="3"/>
    </row>
    <row r="8" spans="1:5">
      <c r="A8" s="3" t="s">
        <v>9357</v>
      </c>
      <c r="B8" s="3" t="s">
        <v>9238</v>
      </c>
      <c r="C8" s="3" t="s">
        <v>9234</v>
      </c>
      <c r="D8" s="3" t="s">
        <v>9357</v>
      </c>
      <c r="E8" s="3"/>
    </row>
    <row r="9" spans="1:5">
      <c r="A9" s="3" t="s">
        <v>9358</v>
      </c>
      <c r="B9" s="3" t="s">
        <v>9240</v>
      </c>
      <c r="C9" s="3" t="s">
        <v>9234</v>
      </c>
      <c r="D9" s="3" t="s">
        <v>9358</v>
      </c>
      <c r="E9" s="3"/>
    </row>
    <row r="10" spans="1:5">
      <c r="A10" s="3" t="s">
        <v>9359</v>
      </c>
      <c r="B10" s="3" t="s">
        <v>9242</v>
      </c>
      <c r="C10" s="3" t="s">
        <v>9234</v>
      </c>
      <c r="D10" s="3" t="s">
        <v>9359</v>
      </c>
      <c r="E10" s="3"/>
    </row>
    <row r="11" spans="1:5">
      <c r="A11" s="3" t="s">
        <v>9360</v>
      </c>
      <c r="B11" s="3" t="s">
        <v>9244</v>
      </c>
      <c r="C11" s="3" t="s">
        <v>9234</v>
      </c>
      <c r="D11" s="3" t="s">
        <v>9360</v>
      </c>
      <c r="E11" s="3"/>
    </row>
    <row r="12" spans="1:5">
      <c r="A12" s="3" t="s">
        <v>9361</v>
      </c>
      <c r="B12" s="3" t="s">
        <v>9246</v>
      </c>
      <c r="C12" s="3" t="s">
        <v>9234</v>
      </c>
      <c r="D12" s="3" t="s">
        <v>9361</v>
      </c>
      <c r="E12" s="3"/>
    </row>
    <row r="13" spans="1:5">
      <c r="A13" s="3" t="s">
        <v>9362</v>
      </c>
      <c r="B13" s="3" t="s">
        <v>9248</v>
      </c>
      <c r="C13" s="3" t="s">
        <v>9234</v>
      </c>
      <c r="D13" s="3" t="s">
        <v>9362</v>
      </c>
      <c r="E13" s="3"/>
    </row>
    <row r="14" spans="1:5">
      <c r="A14" s="3" t="s">
        <v>9363</v>
      </c>
      <c r="B14" s="3" t="s">
        <v>9262</v>
      </c>
      <c r="C14" s="3" t="s">
        <v>9234</v>
      </c>
      <c r="D14" s="3" t="s">
        <v>9363</v>
      </c>
      <c r="E14" s="3"/>
    </row>
    <row r="15" spans="1:5">
      <c r="A15" s="3" t="s">
        <v>9364</v>
      </c>
      <c r="B15" s="3" t="s">
        <v>9277</v>
      </c>
      <c r="C15" s="3" t="s">
        <v>9234</v>
      </c>
      <c r="D15" s="3" t="s">
        <v>9364</v>
      </c>
      <c r="E15" s="3"/>
    </row>
    <row r="16" spans="1:5">
      <c r="A16" s="3" t="s">
        <v>9365</v>
      </c>
      <c r="B16" s="3" t="s">
        <v>9279</v>
      </c>
      <c r="C16" s="3" t="s">
        <v>9234</v>
      </c>
      <c r="D16" s="3" t="s">
        <v>9365</v>
      </c>
      <c r="E16" s="3"/>
    </row>
    <row r="17" spans="1:5">
      <c r="A17" s="3" t="s">
        <v>9366</v>
      </c>
      <c r="B17" s="3" t="s">
        <v>9293</v>
      </c>
      <c r="C17" s="3" t="s">
        <v>9234</v>
      </c>
      <c r="D17" s="3" t="s">
        <v>9366</v>
      </c>
      <c r="E17" s="3"/>
    </row>
    <row r="18" spans="1:5">
      <c r="A18" s="3" t="s">
        <v>9367</v>
      </c>
      <c r="B18" s="3" t="s">
        <v>9295</v>
      </c>
      <c r="C18" s="3" t="s">
        <v>9234</v>
      </c>
      <c r="D18" s="3" t="s">
        <v>9367</v>
      </c>
      <c r="E18" s="3"/>
    </row>
    <row r="19" spans="1:5">
      <c r="A19" s="3" t="s">
        <v>9368</v>
      </c>
      <c r="B19" s="3" t="s">
        <v>9297</v>
      </c>
      <c r="C19" s="3" t="s">
        <v>9234</v>
      </c>
      <c r="D19" s="3" t="s">
        <v>9368</v>
      </c>
      <c r="E19" s="3"/>
    </row>
    <row r="20" spans="1:5">
      <c r="A20" s="3" t="s">
        <v>9369</v>
      </c>
      <c r="B20" s="3" t="s">
        <v>9299</v>
      </c>
      <c r="C20" s="3" t="s">
        <v>9234</v>
      </c>
      <c r="D20" s="3" t="s">
        <v>9369</v>
      </c>
      <c r="E20" s="3"/>
    </row>
    <row r="21" spans="1:5">
      <c r="A21" s="3" t="s">
        <v>9370</v>
      </c>
      <c r="B21" s="3" t="s">
        <v>9301</v>
      </c>
      <c r="C21" s="3" t="s">
        <v>9234</v>
      </c>
      <c r="D21" s="3" t="s">
        <v>9370</v>
      </c>
      <c r="E21" s="3"/>
    </row>
    <row r="22" spans="1:5">
      <c r="A22" s="3" t="s">
        <v>9371</v>
      </c>
      <c r="B22" s="3" t="s">
        <v>9303</v>
      </c>
      <c r="C22" s="3" t="s">
        <v>9234</v>
      </c>
      <c r="D22" s="3" t="s">
        <v>9371</v>
      </c>
      <c r="E22" s="3"/>
    </row>
    <row r="23" spans="1:5">
      <c r="A23" s="3" t="s">
        <v>9372</v>
      </c>
      <c r="B23" s="3" t="s">
        <v>9305</v>
      </c>
      <c r="C23" s="3" t="s">
        <v>9234</v>
      </c>
      <c r="D23" s="3" t="s">
        <v>9372</v>
      </c>
      <c r="E23" s="3"/>
    </row>
    <row r="24" spans="1:5">
      <c r="A24" s="3" t="s">
        <v>2813</v>
      </c>
      <c r="B24" s="3" t="s">
        <v>9307</v>
      </c>
      <c r="C24" s="3" t="s">
        <v>9234</v>
      </c>
      <c r="D24" s="3" t="s">
        <v>2813</v>
      </c>
      <c r="E24" s="3"/>
    </row>
    <row r="25" spans="1:5">
      <c r="A25" s="3" t="s">
        <v>2807</v>
      </c>
      <c r="B25" s="3" t="s">
        <v>9309</v>
      </c>
      <c r="C25" s="3" t="s">
        <v>9234</v>
      </c>
      <c r="D25" s="3" t="s">
        <v>2807</v>
      </c>
      <c r="E25" s="3"/>
    </row>
  </sheetData>
  <pageMargins left="0.75" right="0.75" top="1" bottom="1" header="0.511805555555556" footer="0.511805555555556"/>
  <headerFooter/>
</worksheet>
</file>

<file path=xl/worksheets/sheet1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D6" sqref="D6:D1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35</v>
      </c>
      <c r="B2" s="2" t="s">
        <v>9376</v>
      </c>
      <c r="C2" s="2" t="s">
        <v>36</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9377</v>
      </c>
      <c r="B6" s="3" t="s">
        <v>9233</v>
      </c>
      <c r="C6" s="3" t="s">
        <v>9234</v>
      </c>
      <c r="D6" s="3" t="s">
        <v>9377</v>
      </c>
      <c r="E6" s="3"/>
    </row>
    <row r="7" spans="1:5">
      <c r="A7" s="3" t="s">
        <v>9378</v>
      </c>
      <c r="B7" s="3" t="s">
        <v>9236</v>
      </c>
      <c r="C7" s="3" t="s">
        <v>9234</v>
      </c>
      <c r="D7" s="3" t="s">
        <v>9378</v>
      </c>
      <c r="E7" s="3"/>
    </row>
    <row r="8" spans="1:5">
      <c r="A8" s="3" t="s">
        <v>9379</v>
      </c>
      <c r="B8" s="3" t="s">
        <v>9238</v>
      </c>
      <c r="C8" s="3" t="s">
        <v>9234</v>
      </c>
      <c r="D8" s="3" t="s">
        <v>9379</v>
      </c>
      <c r="E8" s="3"/>
    </row>
    <row r="9" spans="1:5">
      <c r="A9" s="3" t="s">
        <v>9380</v>
      </c>
      <c r="B9" s="3" t="s">
        <v>9240</v>
      </c>
      <c r="C9" s="3" t="s">
        <v>9234</v>
      </c>
      <c r="D9" s="3" t="s">
        <v>9380</v>
      </c>
      <c r="E9" s="3"/>
    </row>
    <row r="10" spans="1:5">
      <c r="A10" s="3" t="s">
        <v>9381</v>
      </c>
      <c r="B10" s="3" t="s">
        <v>9242</v>
      </c>
      <c r="C10" s="3" t="s">
        <v>9234</v>
      </c>
      <c r="D10" s="3" t="s">
        <v>9381</v>
      </c>
      <c r="E10" s="3"/>
    </row>
    <row r="11" spans="1:5">
      <c r="A11" s="3" t="s">
        <v>9382</v>
      </c>
      <c r="B11" s="3" t="s">
        <v>9244</v>
      </c>
      <c r="C11" s="3" t="s">
        <v>9234</v>
      </c>
      <c r="D11" s="3" t="s">
        <v>9382</v>
      </c>
      <c r="E11" s="3"/>
    </row>
  </sheetData>
  <pageMargins left="0.75" right="0.75" top="1" bottom="1" header="0.511805555555556" footer="0.511805555555556"/>
  <headerFooter/>
</worksheet>
</file>

<file path=xl/worksheets/sheet1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D6" sqref="D6:D1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33</v>
      </c>
      <c r="B2" s="2" t="s">
        <v>9383</v>
      </c>
      <c r="C2" s="2" t="s">
        <v>34</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9377</v>
      </c>
      <c r="B6" s="3" t="s">
        <v>9233</v>
      </c>
      <c r="C6" s="3" t="s">
        <v>9234</v>
      </c>
      <c r="D6" s="3" t="s">
        <v>9377</v>
      </c>
      <c r="E6" s="3"/>
    </row>
    <row r="7" spans="1:5">
      <c r="A7" s="3" t="s">
        <v>9378</v>
      </c>
      <c r="B7" s="3" t="s">
        <v>9236</v>
      </c>
      <c r="C7" s="3" t="s">
        <v>9234</v>
      </c>
      <c r="D7" s="3" t="s">
        <v>9378</v>
      </c>
      <c r="E7" s="3"/>
    </row>
    <row r="8" spans="1:5">
      <c r="A8" s="3" t="s">
        <v>9379</v>
      </c>
      <c r="B8" s="3" t="s">
        <v>9238</v>
      </c>
      <c r="C8" s="3" t="s">
        <v>9234</v>
      </c>
      <c r="D8" s="3" t="s">
        <v>9379</v>
      </c>
      <c r="E8" s="3"/>
    </row>
    <row r="9" spans="1:5">
      <c r="A9" s="3" t="s">
        <v>9380</v>
      </c>
      <c r="B9" s="3" t="s">
        <v>9240</v>
      </c>
      <c r="C9" s="3" t="s">
        <v>9234</v>
      </c>
      <c r="D9" s="3" t="s">
        <v>9380</v>
      </c>
      <c r="E9" s="3"/>
    </row>
    <row r="10" spans="1:5">
      <c r="A10" s="3" t="s">
        <v>9381</v>
      </c>
      <c r="B10" s="3" t="s">
        <v>9242</v>
      </c>
      <c r="C10" s="3" t="s">
        <v>9234</v>
      </c>
      <c r="D10" s="3" t="s">
        <v>9381</v>
      </c>
      <c r="E10" s="3"/>
    </row>
    <row r="11" spans="1:5">
      <c r="A11" s="3" t="s">
        <v>9382</v>
      </c>
      <c r="B11" s="3" t="s">
        <v>9244</v>
      </c>
      <c r="C11" s="3" t="s">
        <v>9234</v>
      </c>
      <c r="D11" s="3" t="s">
        <v>9382</v>
      </c>
      <c r="E11" s="3"/>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244</v>
      </c>
      <c r="B2" s="10" t="s">
        <v>481</v>
      </c>
      <c r="C2" s="10" t="s">
        <v>244</v>
      </c>
    </row>
    <row r="3" spans="1:5">
      <c r="A3" s="7" t="s">
        <v>259</v>
      </c>
      <c r="B3" s="7" t="s">
        <v>260</v>
      </c>
      <c r="C3" s="7" t="s">
        <v>261</v>
      </c>
      <c r="D3" s="7" t="s">
        <v>262</v>
      </c>
      <c r="E3" s="7" t="s">
        <v>263</v>
      </c>
    </row>
    <row r="4" spans="1:5">
      <c r="A4" s="10" t="s">
        <v>432</v>
      </c>
      <c r="B4" s="10" t="s">
        <v>433</v>
      </c>
      <c r="C4" s="10" t="s">
        <v>434</v>
      </c>
      <c r="D4" s="10" t="s">
        <v>432</v>
      </c>
      <c r="E4" s="10"/>
    </row>
    <row r="5" spans="1:5">
      <c r="A5" s="10" t="s">
        <v>435</v>
      </c>
      <c r="B5" s="10" t="s">
        <v>436</v>
      </c>
      <c r="C5" s="10" t="s">
        <v>434</v>
      </c>
      <c r="D5" s="10" t="s">
        <v>435</v>
      </c>
      <c r="E5" s="10"/>
    </row>
    <row r="6" spans="1:5">
      <c r="A6" s="10" t="s">
        <v>437</v>
      </c>
      <c r="B6" s="10" t="s">
        <v>438</v>
      </c>
      <c r="C6" s="10" t="s">
        <v>439</v>
      </c>
      <c r="D6" s="10" t="s">
        <v>437</v>
      </c>
      <c r="E6" s="10"/>
    </row>
    <row r="7" spans="1:5">
      <c r="A7" s="10" t="s">
        <v>482</v>
      </c>
      <c r="B7" s="10" t="s">
        <v>441</v>
      </c>
      <c r="C7" s="10" t="s">
        <v>266</v>
      </c>
      <c r="D7" s="10" t="s">
        <v>482</v>
      </c>
      <c r="E7" s="10"/>
    </row>
    <row r="8" spans="1:5">
      <c r="A8" s="10" t="s">
        <v>483</v>
      </c>
      <c r="B8" s="10" t="s">
        <v>443</v>
      </c>
      <c r="C8" s="10" t="s">
        <v>266</v>
      </c>
      <c r="D8" s="10" t="s">
        <v>483</v>
      </c>
      <c r="E8" s="10"/>
    </row>
    <row r="9" spans="1:5">
      <c r="A9" s="10" t="s">
        <v>484</v>
      </c>
      <c r="B9" s="10" t="s">
        <v>485</v>
      </c>
      <c r="C9" s="10" t="s">
        <v>486</v>
      </c>
      <c r="D9" s="10" t="s">
        <v>484</v>
      </c>
      <c r="E9" s="10"/>
    </row>
    <row r="10" spans="1:5">
      <c r="A10" s="10" t="s">
        <v>487</v>
      </c>
      <c r="B10" s="10" t="s">
        <v>488</v>
      </c>
      <c r="C10" s="10" t="s">
        <v>486</v>
      </c>
      <c r="D10" s="10" t="s">
        <v>487</v>
      </c>
      <c r="E10" s="10"/>
    </row>
    <row r="11" spans="1:5">
      <c r="A11" s="10" t="s">
        <v>489</v>
      </c>
      <c r="B11" s="10" t="s">
        <v>490</v>
      </c>
      <c r="C11" s="10" t="s">
        <v>486</v>
      </c>
      <c r="D11" s="10" t="s">
        <v>489</v>
      </c>
      <c r="E11" s="10"/>
    </row>
    <row r="12" spans="1:5">
      <c r="A12" s="10" t="s">
        <v>491</v>
      </c>
      <c r="B12" s="10" t="s">
        <v>492</v>
      </c>
      <c r="C12" s="10" t="s">
        <v>486</v>
      </c>
      <c r="D12" s="10" t="s">
        <v>491</v>
      </c>
      <c r="E12" s="10"/>
    </row>
    <row r="13" spans="1:5">
      <c r="A13" s="10" t="s">
        <v>493</v>
      </c>
      <c r="B13" s="10" t="s">
        <v>494</v>
      </c>
      <c r="C13" s="10" t="s">
        <v>486</v>
      </c>
      <c r="D13" s="10" t="s">
        <v>493</v>
      </c>
      <c r="E13" s="10"/>
    </row>
  </sheetData>
  <pageMargins left="0.699305555555556" right="0.699305555555556" top="0.75" bottom="0.75" header="0.3" footer="0.3"/>
  <headerFooter/>
</worksheet>
</file>

<file path=xl/worksheets/sheet1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D6" sqref="D6:D1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31</v>
      </c>
      <c r="B2" s="2" t="s">
        <v>9384</v>
      </c>
      <c r="C2" s="2" t="s">
        <v>32</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9377</v>
      </c>
      <c r="B6" s="3" t="s">
        <v>9233</v>
      </c>
      <c r="C6" s="3" t="s">
        <v>9234</v>
      </c>
      <c r="D6" s="3" t="s">
        <v>9377</v>
      </c>
      <c r="E6" s="3"/>
    </row>
    <row r="7" spans="1:5">
      <c r="A7" s="3" t="s">
        <v>9378</v>
      </c>
      <c r="B7" s="3" t="s">
        <v>9236</v>
      </c>
      <c r="C7" s="3" t="s">
        <v>9234</v>
      </c>
      <c r="D7" s="3" t="s">
        <v>9378</v>
      </c>
      <c r="E7" s="3"/>
    </row>
    <row r="8" spans="1:5">
      <c r="A8" s="3" t="s">
        <v>9379</v>
      </c>
      <c r="B8" s="3" t="s">
        <v>9238</v>
      </c>
      <c r="C8" s="3" t="s">
        <v>9234</v>
      </c>
      <c r="D8" s="3" t="s">
        <v>9379</v>
      </c>
      <c r="E8" s="3"/>
    </row>
    <row r="9" spans="1:5">
      <c r="A9" s="3" t="s">
        <v>9380</v>
      </c>
      <c r="B9" s="3" t="s">
        <v>9240</v>
      </c>
      <c r="C9" s="3" t="s">
        <v>9234</v>
      </c>
      <c r="D9" s="3" t="s">
        <v>9380</v>
      </c>
      <c r="E9" s="3"/>
    </row>
    <row r="10" spans="1:5">
      <c r="A10" s="3" t="s">
        <v>9381</v>
      </c>
      <c r="B10" s="3" t="s">
        <v>9242</v>
      </c>
      <c r="C10" s="3" t="s">
        <v>9234</v>
      </c>
      <c r="D10" s="3" t="s">
        <v>9381</v>
      </c>
      <c r="E10" s="3"/>
    </row>
    <row r="11" spans="1:5">
      <c r="A11" s="3" t="s">
        <v>9382</v>
      </c>
      <c r="B11" s="3" t="s">
        <v>9244</v>
      </c>
      <c r="C11" s="3" t="s">
        <v>9234</v>
      </c>
      <c r="D11" s="3" t="s">
        <v>9382</v>
      </c>
      <c r="E11" s="3"/>
    </row>
  </sheetData>
  <pageMargins left="0.75" right="0.75" top="1" bottom="1" header="0.511805555555556" footer="0.511805555555556"/>
  <headerFooter/>
</worksheet>
</file>

<file path=xl/worksheets/sheet1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D6" sqref="D6:D1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29</v>
      </c>
      <c r="B2" s="2" t="s">
        <v>9385</v>
      </c>
      <c r="C2" s="2" t="s">
        <v>30</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9377</v>
      </c>
      <c r="B6" s="3" t="s">
        <v>9233</v>
      </c>
      <c r="C6" s="3" t="s">
        <v>9234</v>
      </c>
      <c r="D6" s="3" t="s">
        <v>9377</v>
      </c>
      <c r="E6" s="3"/>
    </row>
    <row r="7" spans="1:5">
      <c r="A7" s="3" t="s">
        <v>9378</v>
      </c>
      <c r="B7" s="3" t="s">
        <v>9236</v>
      </c>
      <c r="C7" s="3" t="s">
        <v>9234</v>
      </c>
      <c r="D7" s="3" t="s">
        <v>9378</v>
      </c>
      <c r="E7" s="3"/>
    </row>
    <row r="8" spans="1:5">
      <c r="A8" s="3" t="s">
        <v>9379</v>
      </c>
      <c r="B8" s="3" t="s">
        <v>9238</v>
      </c>
      <c r="C8" s="3" t="s">
        <v>9234</v>
      </c>
      <c r="D8" s="3" t="s">
        <v>9379</v>
      </c>
      <c r="E8" s="3"/>
    </row>
    <row r="9" spans="1:5">
      <c r="A9" s="3" t="s">
        <v>9380</v>
      </c>
      <c r="B9" s="3" t="s">
        <v>9240</v>
      </c>
      <c r="C9" s="3" t="s">
        <v>9234</v>
      </c>
      <c r="D9" s="3" t="s">
        <v>9380</v>
      </c>
      <c r="E9" s="3"/>
    </row>
    <row r="10" spans="1:5">
      <c r="A10" s="3" t="s">
        <v>9381</v>
      </c>
      <c r="B10" s="3" t="s">
        <v>9242</v>
      </c>
      <c r="C10" s="3" t="s">
        <v>9234</v>
      </c>
      <c r="D10" s="3" t="s">
        <v>9381</v>
      </c>
      <c r="E10" s="3"/>
    </row>
    <row r="11" spans="1:5">
      <c r="A11" s="3" t="s">
        <v>9382</v>
      </c>
      <c r="B11" s="3" t="s">
        <v>9244</v>
      </c>
      <c r="C11" s="3" t="s">
        <v>9234</v>
      </c>
      <c r="D11" s="3" t="s">
        <v>9382</v>
      </c>
      <c r="E11" s="3"/>
    </row>
  </sheetData>
  <pageMargins left="0.75" right="0.75" top="1" bottom="1" header="0.511805555555556" footer="0.511805555555556"/>
  <headerFooter/>
</worksheet>
</file>

<file path=xl/worksheets/sheet1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5"/>
  <sheetViews>
    <sheetView topLeftCell="A4" workbookViewId="0">
      <selection activeCell="D6" sqref="D6:D155"/>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27</v>
      </c>
      <c r="B2" s="2" t="s">
        <v>9386</v>
      </c>
      <c r="C2" s="2" t="s">
        <v>28</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9387</v>
      </c>
      <c r="B6" s="3" t="s">
        <v>9233</v>
      </c>
      <c r="C6" s="3" t="s">
        <v>9234</v>
      </c>
      <c r="D6" s="3" t="s">
        <v>9387</v>
      </c>
      <c r="E6" s="3"/>
    </row>
    <row r="7" spans="1:5">
      <c r="A7" s="3" t="s">
        <v>9388</v>
      </c>
      <c r="B7" s="3" t="s">
        <v>9236</v>
      </c>
      <c r="C7" s="3" t="s">
        <v>9234</v>
      </c>
      <c r="D7" s="3" t="s">
        <v>9388</v>
      </c>
      <c r="E7" s="3"/>
    </row>
    <row r="8" spans="1:5">
      <c r="A8" s="3" t="s">
        <v>9389</v>
      </c>
      <c r="B8" s="3" t="s">
        <v>9238</v>
      </c>
      <c r="C8" s="3" t="s">
        <v>9234</v>
      </c>
      <c r="D8" s="3" t="s">
        <v>9389</v>
      </c>
      <c r="E8" s="3"/>
    </row>
    <row r="9" spans="1:5">
      <c r="A9" s="3" t="s">
        <v>9390</v>
      </c>
      <c r="B9" s="3" t="s">
        <v>9240</v>
      </c>
      <c r="C9" s="3" t="s">
        <v>9234</v>
      </c>
      <c r="D9" s="3" t="s">
        <v>9390</v>
      </c>
      <c r="E9" s="3"/>
    </row>
    <row r="10" spans="1:5">
      <c r="A10" s="3" t="s">
        <v>9391</v>
      </c>
      <c r="B10" s="3" t="s">
        <v>9242</v>
      </c>
      <c r="C10" s="3" t="s">
        <v>9234</v>
      </c>
      <c r="D10" s="3" t="s">
        <v>9391</v>
      </c>
      <c r="E10" s="3"/>
    </row>
    <row r="11" spans="1:5">
      <c r="A11" s="3" t="s">
        <v>9392</v>
      </c>
      <c r="B11" s="3" t="s">
        <v>9244</v>
      </c>
      <c r="C11" s="3" t="s">
        <v>9234</v>
      </c>
      <c r="D11" s="3" t="s">
        <v>9392</v>
      </c>
      <c r="E11" s="3"/>
    </row>
    <row r="12" spans="1:5">
      <c r="A12" s="3" t="s">
        <v>9393</v>
      </c>
      <c r="B12" s="3" t="s">
        <v>9246</v>
      </c>
      <c r="C12" s="3" t="s">
        <v>9234</v>
      </c>
      <c r="D12" s="3" t="s">
        <v>9393</v>
      </c>
      <c r="E12" s="3"/>
    </row>
    <row r="13" spans="1:5">
      <c r="A13" s="3" t="s">
        <v>9394</v>
      </c>
      <c r="B13" s="3" t="s">
        <v>9248</v>
      </c>
      <c r="C13" s="3" t="s">
        <v>9234</v>
      </c>
      <c r="D13" s="3" t="s">
        <v>9394</v>
      </c>
      <c r="E13" s="3"/>
    </row>
    <row r="14" spans="1:5">
      <c r="A14" s="3" t="s">
        <v>9395</v>
      </c>
      <c r="B14" s="3" t="s">
        <v>9262</v>
      </c>
      <c r="C14" s="3" t="s">
        <v>9234</v>
      </c>
      <c r="D14" s="3" t="s">
        <v>9395</v>
      </c>
      <c r="E14" s="3"/>
    </row>
    <row r="15" spans="1:5">
      <c r="A15" s="3" t="s">
        <v>9396</v>
      </c>
      <c r="B15" s="3" t="s">
        <v>9277</v>
      </c>
      <c r="C15" s="3" t="s">
        <v>9234</v>
      </c>
      <c r="D15" s="3" t="s">
        <v>9396</v>
      </c>
      <c r="E15" s="3"/>
    </row>
    <row r="16" spans="1:5">
      <c r="A16" s="3" t="s">
        <v>9397</v>
      </c>
      <c r="B16" s="3" t="s">
        <v>9279</v>
      </c>
      <c r="C16" s="3" t="s">
        <v>9234</v>
      </c>
      <c r="D16" s="3" t="s">
        <v>9397</v>
      </c>
      <c r="E16" s="3"/>
    </row>
    <row r="17" spans="1:5">
      <c r="A17" s="3" t="s">
        <v>9398</v>
      </c>
      <c r="B17" s="3" t="s">
        <v>9293</v>
      </c>
      <c r="C17" s="3" t="s">
        <v>9234</v>
      </c>
      <c r="D17" s="3" t="s">
        <v>9398</v>
      </c>
      <c r="E17" s="3"/>
    </row>
    <row r="18" spans="1:5">
      <c r="A18" s="3" t="s">
        <v>9399</v>
      </c>
      <c r="B18" s="3" t="s">
        <v>9295</v>
      </c>
      <c r="C18" s="3" t="s">
        <v>9234</v>
      </c>
      <c r="D18" s="3" t="s">
        <v>9399</v>
      </c>
      <c r="E18" s="3"/>
    </row>
    <row r="19" spans="1:5">
      <c r="A19" s="3" t="s">
        <v>9400</v>
      </c>
      <c r="B19" s="3" t="s">
        <v>9297</v>
      </c>
      <c r="C19" s="3" t="s">
        <v>9234</v>
      </c>
      <c r="D19" s="3" t="s">
        <v>9400</v>
      </c>
      <c r="E19" s="3"/>
    </row>
    <row r="20" spans="1:5">
      <c r="A20" s="3" t="s">
        <v>9401</v>
      </c>
      <c r="B20" s="3" t="s">
        <v>9299</v>
      </c>
      <c r="C20" s="3" t="s">
        <v>9234</v>
      </c>
      <c r="D20" s="3" t="s">
        <v>9401</v>
      </c>
      <c r="E20" s="3"/>
    </row>
    <row r="21" spans="1:5">
      <c r="A21" s="3" t="s">
        <v>9402</v>
      </c>
      <c r="B21" s="3" t="s">
        <v>9301</v>
      </c>
      <c r="C21" s="3" t="s">
        <v>9234</v>
      </c>
      <c r="D21" s="3" t="s">
        <v>9402</v>
      </c>
      <c r="E21" s="3"/>
    </row>
    <row r="22" spans="1:5">
      <c r="A22" s="3" t="s">
        <v>9403</v>
      </c>
      <c r="B22" s="3" t="s">
        <v>9303</v>
      </c>
      <c r="C22" s="3" t="s">
        <v>9234</v>
      </c>
      <c r="D22" s="3" t="s">
        <v>9403</v>
      </c>
      <c r="E22" s="3"/>
    </row>
    <row r="23" spans="1:5">
      <c r="A23" s="3" t="s">
        <v>9404</v>
      </c>
      <c r="B23" s="3" t="s">
        <v>9305</v>
      </c>
      <c r="C23" s="3" t="s">
        <v>9234</v>
      </c>
      <c r="D23" s="3" t="s">
        <v>9404</v>
      </c>
      <c r="E23" s="3"/>
    </row>
    <row r="24" spans="1:5">
      <c r="A24" s="3" t="s">
        <v>9405</v>
      </c>
      <c r="B24" s="3" t="s">
        <v>9307</v>
      </c>
      <c r="C24" s="3" t="s">
        <v>9234</v>
      </c>
      <c r="D24" s="3" t="s">
        <v>9405</v>
      </c>
      <c r="E24" s="3"/>
    </row>
    <row r="25" spans="1:5">
      <c r="A25" s="3" t="s">
        <v>9406</v>
      </c>
      <c r="B25" s="3" t="s">
        <v>9309</v>
      </c>
      <c r="C25" s="3" t="s">
        <v>9234</v>
      </c>
      <c r="D25" s="3" t="s">
        <v>9406</v>
      </c>
      <c r="E25" s="3"/>
    </row>
    <row r="26" spans="1:5">
      <c r="A26" s="3" t="s">
        <v>9407</v>
      </c>
      <c r="B26" s="3" t="s">
        <v>9311</v>
      </c>
      <c r="C26" s="3" t="s">
        <v>9234</v>
      </c>
      <c r="D26" s="3" t="s">
        <v>9407</v>
      </c>
      <c r="E26" s="3"/>
    </row>
    <row r="27" spans="1:5">
      <c r="A27" s="3" t="s">
        <v>9408</v>
      </c>
      <c r="B27" s="3" t="s">
        <v>9313</v>
      </c>
      <c r="C27" s="3" t="s">
        <v>9234</v>
      </c>
      <c r="D27" s="3" t="s">
        <v>9408</v>
      </c>
      <c r="E27" s="3"/>
    </row>
    <row r="28" spans="1:5">
      <c r="A28" s="3" t="s">
        <v>9409</v>
      </c>
      <c r="B28" s="3" t="s">
        <v>9315</v>
      </c>
      <c r="C28" s="3" t="s">
        <v>9234</v>
      </c>
      <c r="D28" s="3" t="s">
        <v>9409</v>
      </c>
      <c r="E28" s="3"/>
    </row>
    <row r="29" spans="1:5">
      <c r="A29" s="3" t="s">
        <v>9410</v>
      </c>
      <c r="B29" s="3" t="s">
        <v>9317</v>
      </c>
      <c r="C29" s="3" t="s">
        <v>9234</v>
      </c>
      <c r="D29" s="3" t="s">
        <v>9410</v>
      </c>
      <c r="E29" s="3"/>
    </row>
    <row r="30" spans="1:5">
      <c r="A30" s="3" t="s">
        <v>9411</v>
      </c>
      <c r="B30" s="3" t="s">
        <v>9319</v>
      </c>
      <c r="C30" s="3" t="s">
        <v>9234</v>
      </c>
      <c r="D30" s="3" t="s">
        <v>9411</v>
      </c>
      <c r="E30" s="3"/>
    </row>
    <row r="31" spans="1:5">
      <c r="A31" s="3" t="s">
        <v>9412</v>
      </c>
      <c r="B31" s="3" t="s">
        <v>9321</v>
      </c>
      <c r="C31" s="3" t="s">
        <v>9234</v>
      </c>
      <c r="D31" s="3" t="s">
        <v>9412</v>
      </c>
      <c r="E31" s="3"/>
    </row>
    <row r="32" spans="1:5">
      <c r="A32" s="3" t="s">
        <v>9413</v>
      </c>
      <c r="B32" s="3" t="s">
        <v>9323</v>
      </c>
      <c r="C32" s="3" t="s">
        <v>9234</v>
      </c>
      <c r="D32" s="3" t="s">
        <v>9413</v>
      </c>
      <c r="E32" s="3"/>
    </row>
    <row r="33" spans="1:5">
      <c r="A33" s="3" t="s">
        <v>9414</v>
      </c>
      <c r="B33" s="3" t="s">
        <v>9415</v>
      </c>
      <c r="C33" s="3" t="s">
        <v>9234</v>
      </c>
      <c r="D33" s="3" t="s">
        <v>9414</v>
      </c>
      <c r="E33" s="3"/>
    </row>
    <row r="34" spans="1:5">
      <c r="A34" s="3" t="s">
        <v>9416</v>
      </c>
      <c r="B34" s="3" t="s">
        <v>9417</v>
      </c>
      <c r="C34" s="3" t="s">
        <v>9234</v>
      </c>
      <c r="D34" s="3" t="s">
        <v>9416</v>
      </c>
      <c r="E34" s="3"/>
    </row>
    <row r="35" spans="1:5">
      <c r="A35" s="3" t="s">
        <v>9418</v>
      </c>
      <c r="B35" s="3" t="s">
        <v>9419</v>
      </c>
      <c r="C35" s="3" t="s">
        <v>9234</v>
      </c>
      <c r="D35" s="3" t="s">
        <v>9418</v>
      </c>
      <c r="E35" s="3"/>
    </row>
    <row r="36" spans="1:5">
      <c r="A36" s="3" t="s">
        <v>9420</v>
      </c>
      <c r="B36" s="3" t="s">
        <v>9421</v>
      </c>
      <c r="C36" s="3" t="s">
        <v>9234</v>
      </c>
      <c r="D36" s="3" t="s">
        <v>9420</v>
      </c>
      <c r="E36" s="3"/>
    </row>
    <row r="37" spans="1:5">
      <c r="A37" s="3" t="s">
        <v>9422</v>
      </c>
      <c r="B37" s="3" t="s">
        <v>9423</v>
      </c>
      <c r="C37" s="3" t="s">
        <v>9234</v>
      </c>
      <c r="D37" s="3" t="s">
        <v>9422</v>
      </c>
      <c r="E37" s="3"/>
    </row>
    <row r="38" spans="1:5">
      <c r="A38" s="3" t="s">
        <v>9424</v>
      </c>
      <c r="B38" s="3" t="s">
        <v>9425</v>
      </c>
      <c r="C38" s="3" t="s">
        <v>9234</v>
      </c>
      <c r="D38" s="3" t="s">
        <v>9424</v>
      </c>
      <c r="E38" s="3"/>
    </row>
    <row r="39" spans="1:5">
      <c r="A39" s="3" t="s">
        <v>9426</v>
      </c>
      <c r="B39" s="3" t="s">
        <v>9427</v>
      </c>
      <c r="C39" s="3" t="s">
        <v>9234</v>
      </c>
      <c r="D39" s="3" t="s">
        <v>9426</v>
      </c>
      <c r="E39" s="3"/>
    </row>
    <row r="40" spans="1:5">
      <c r="A40" s="3" t="s">
        <v>9428</v>
      </c>
      <c r="B40" s="3" t="s">
        <v>9429</v>
      </c>
      <c r="C40" s="3" t="s">
        <v>9234</v>
      </c>
      <c r="D40" s="3" t="s">
        <v>9428</v>
      </c>
      <c r="E40" s="3"/>
    </row>
    <row r="41" spans="1:5">
      <c r="A41" s="3" t="s">
        <v>9430</v>
      </c>
      <c r="B41" s="3" t="s">
        <v>9431</v>
      </c>
      <c r="C41" s="3" t="s">
        <v>9234</v>
      </c>
      <c r="D41" s="3" t="s">
        <v>9430</v>
      </c>
      <c r="E41" s="3"/>
    </row>
    <row r="42" spans="1:5">
      <c r="A42" s="3" t="s">
        <v>9432</v>
      </c>
      <c r="B42" s="3" t="s">
        <v>9433</v>
      </c>
      <c r="C42" s="3" t="s">
        <v>9234</v>
      </c>
      <c r="D42" s="3" t="s">
        <v>9432</v>
      </c>
      <c r="E42" s="3"/>
    </row>
    <row r="43" spans="1:5">
      <c r="A43" s="3" t="s">
        <v>9434</v>
      </c>
      <c r="B43" s="3" t="s">
        <v>9435</v>
      </c>
      <c r="C43" s="3" t="s">
        <v>9234</v>
      </c>
      <c r="D43" s="3" t="s">
        <v>9434</v>
      </c>
      <c r="E43" s="3"/>
    </row>
    <row r="44" spans="1:5">
      <c r="A44" s="3" t="s">
        <v>9436</v>
      </c>
      <c r="B44" s="3" t="s">
        <v>9437</v>
      </c>
      <c r="C44" s="3" t="s">
        <v>9234</v>
      </c>
      <c r="D44" s="3" t="s">
        <v>9436</v>
      </c>
      <c r="E44" s="3"/>
    </row>
    <row r="45" spans="1:5">
      <c r="A45" s="3" t="s">
        <v>9438</v>
      </c>
      <c r="B45" s="3" t="s">
        <v>9439</v>
      </c>
      <c r="C45" s="3" t="s">
        <v>9234</v>
      </c>
      <c r="D45" s="3" t="s">
        <v>9438</v>
      </c>
      <c r="E45" s="3"/>
    </row>
    <row r="46" spans="1:5">
      <c r="A46" s="3" t="s">
        <v>9440</v>
      </c>
      <c r="B46" s="3" t="s">
        <v>9441</v>
      </c>
      <c r="C46" s="3" t="s">
        <v>9234</v>
      </c>
      <c r="D46" s="3" t="s">
        <v>9440</v>
      </c>
      <c r="E46" s="3"/>
    </row>
    <row r="47" spans="1:5">
      <c r="A47" s="3" t="s">
        <v>9442</v>
      </c>
      <c r="B47" s="3" t="s">
        <v>9443</v>
      </c>
      <c r="C47" s="3" t="s">
        <v>9234</v>
      </c>
      <c r="D47" s="3" t="s">
        <v>9442</v>
      </c>
      <c r="E47" s="3"/>
    </row>
    <row r="48" spans="1:5">
      <c r="A48" s="3" t="s">
        <v>9444</v>
      </c>
      <c r="B48" s="3" t="s">
        <v>9445</v>
      </c>
      <c r="C48" s="3" t="s">
        <v>9234</v>
      </c>
      <c r="D48" s="3" t="s">
        <v>9444</v>
      </c>
      <c r="E48" s="3"/>
    </row>
    <row r="49" spans="1:5">
      <c r="A49" s="3" t="s">
        <v>9446</v>
      </c>
      <c r="B49" s="3" t="s">
        <v>9447</v>
      </c>
      <c r="C49" s="3" t="s">
        <v>9234</v>
      </c>
      <c r="D49" s="3" t="s">
        <v>9446</v>
      </c>
      <c r="E49" s="3"/>
    </row>
    <row r="50" spans="1:5">
      <c r="A50" s="3" t="s">
        <v>9448</v>
      </c>
      <c r="B50" s="3" t="s">
        <v>9449</v>
      </c>
      <c r="C50" s="3" t="s">
        <v>9234</v>
      </c>
      <c r="D50" s="3" t="s">
        <v>9448</v>
      </c>
      <c r="E50" s="3"/>
    </row>
    <row r="51" spans="1:5">
      <c r="A51" s="3" t="s">
        <v>9450</v>
      </c>
      <c r="B51" s="3" t="s">
        <v>9451</v>
      </c>
      <c r="C51" s="3" t="s">
        <v>9234</v>
      </c>
      <c r="D51" s="3" t="s">
        <v>9450</v>
      </c>
      <c r="E51" s="3"/>
    </row>
    <row r="52" spans="1:5">
      <c r="A52" s="3" t="s">
        <v>9452</v>
      </c>
      <c r="B52" s="3" t="s">
        <v>9453</v>
      </c>
      <c r="C52" s="3" t="s">
        <v>9234</v>
      </c>
      <c r="D52" s="3" t="s">
        <v>9452</v>
      </c>
      <c r="E52" s="3"/>
    </row>
    <row r="53" spans="1:5">
      <c r="A53" s="3" t="s">
        <v>9454</v>
      </c>
      <c r="B53" s="3" t="s">
        <v>9455</v>
      </c>
      <c r="C53" s="3" t="s">
        <v>9234</v>
      </c>
      <c r="D53" s="3" t="s">
        <v>9454</v>
      </c>
      <c r="E53" s="3"/>
    </row>
    <row r="54" spans="1:5">
      <c r="A54" s="3" t="s">
        <v>9456</v>
      </c>
      <c r="B54" s="3" t="s">
        <v>9457</v>
      </c>
      <c r="C54" s="3" t="s">
        <v>9234</v>
      </c>
      <c r="D54" s="3" t="s">
        <v>9456</v>
      </c>
      <c r="E54" s="3"/>
    </row>
    <row r="55" spans="1:5">
      <c r="A55" s="3" t="s">
        <v>9458</v>
      </c>
      <c r="B55" s="3" t="s">
        <v>9459</v>
      </c>
      <c r="C55" s="3" t="s">
        <v>9234</v>
      </c>
      <c r="D55" s="3" t="s">
        <v>9458</v>
      </c>
      <c r="E55" s="3"/>
    </row>
    <row r="56" spans="1:5">
      <c r="A56" s="3" t="s">
        <v>9460</v>
      </c>
      <c r="B56" s="3" t="s">
        <v>9461</v>
      </c>
      <c r="C56" s="3" t="s">
        <v>9234</v>
      </c>
      <c r="D56" s="3" t="s">
        <v>9460</v>
      </c>
      <c r="E56" s="3"/>
    </row>
    <row r="57" spans="1:5">
      <c r="A57" s="3" t="s">
        <v>9462</v>
      </c>
      <c r="B57" s="3" t="s">
        <v>9463</v>
      </c>
      <c r="C57" s="3" t="s">
        <v>9234</v>
      </c>
      <c r="D57" s="3" t="s">
        <v>9462</v>
      </c>
      <c r="E57" s="3"/>
    </row>
    <row r="58" spans="1:5">
      <c r="A58" s="3" t="s">
        <v>9464</v>
      </c>
      <c r="B58" s="3" t="s">
        <v>9465</v>
      </c>
      <c r="C58" s="3" t="s">
        <v>9234</v>
      </c>
      <c r="D58" s="3" t="s">
        <v>9464</v>
      </c>
      <c r="E58" s="3"/>
    </row>
    <row r="59" spans="1:5">
      <c r="A59" s="3" t="s">
        <v>9466</v>
      </c>
      <c r="B59" s="3" t="s">
        <v>9467</v>
      </c>
      <c r="C59" s="3" t="s">
        <v>9234</v>
      </c>
      <c r="D59" s="3" t="s">
        <v>9466</v>
      </c>
      <c r="E59" s="3"/>
    </row>
    <row r="60" spans="1:5">
      <c r="A60" s="3" t="s">
        <v>9468</v>
      </c>
      <c r="B60" s="3" t="s">
        <v>9469</v>
      </c>
      <c r="C60" s="3" t="s">
        <v>9234</v>
      </c>
      <c r="D60" s="3" t="s">
        <v>9468</v>
      </c>
      <c r="E60" s="3"/>
    </row>
    <row r="61" spans="1:5">
      <c r="A61" s="3" t="s">
        <v>9470</v>
      </c>
      <c r="B61" s="3" t="s">
        <v>9471</v>
      </c>
      <c r="C61" s="3" t="s">
        <v>9234</v>
      </c>
      <c r="D61" s="3" t="s">
        <v>9470</v>
      </c>
      <c r="E61" s="3"/>
    </row>
    <row r="62" spans="1:5">
      <c r="A62" s="3" t="s">
        <v>9472</v>
      </c>
      <c r="B62" s="3" t="s">
        <v>9473</v>
      </c>
      <c r="C62" s="3" t="s">
        <v>9234</v>
      </c>
      <c r="D62" s="3" t="s">
        <v>9472</v>
      </c>
      <c r="E62" s="3"/>
    </row>
    <row r="63" spans="1:5">
      <c r="A63" s="3" t="s">
        <v>9474</v>
      </c>
      <c r="B63" s="3" t="s">
        <v>9475</v>
      </c>
      <c r="C63" s="3" t="s">
        <v>9234</v>
      </c>
      <c r="D63" s="3" t="s">
        <v>9474</v>
      </c>
      <c r="E63" s="3"/>
    </row>
    <row r="64" spans="1:5">
      <c r="A64" s="3" t="s">
        <v>9476</v>
      </c>
      <c r="B64" s="3" t="s">
        <v>9477</v>
      </c>
      <c r="C64" s="3" t="s">
        <v>9234</v>
      </c>
      <c r="D64" s="3" t="s">
        <v>9476</v>
      </c>
      <c r="E64" s="3"/>
    </row>
    <row r="65" spans="1:5">
      <c r="A65" s="3" t="s">
        <v>9478</v>
      </c>
      <c r="B65" s="3" t="s">
        <v>9479</v>
      </c>
      <c r="C65" s="3" t="s">
        <v>9234</v>
      </c>
      <c r="D65" s="3" t="s">
        <v>9478</v>
      </c>
      <c r="E65" s="3"/>
    </row>
    <row r="66" spans="1:5">
      <c r="A66" s="3" t="s">
        <v>9480</v>
      </c>
      <c r="B66" s="3" t="s">
        <v>9481</v>
      </c>
      <c r="C66" s="3" t="s">
        <v>9234</v>
      </c>
      <c r="D66" s="3" t="s">
        <v>9480</v>
      </c>
      <c r="E66" s="3"/>
    </row>
    <row r="67" spans="1:5">
      <c r="A67" s="3" t="s">
        <v>9482</v>
      </c>
      <c r="B67" s="3" t="s">
        <v>9483</v>
      </c>
      <c r="C67" s="3" t="s">
        <v>9234</v>
      </c>
      <c r="D67" s="3" t="s">
        <v>9482</v>
      </c>
      <c r="E67" s="3"/>
    </row>
    <row r="68" spans="1:5">
      <c r="A68" s="3" t="s">
        <v>9484</v>
      </c>
      <c r="B68" s="3" t="s">
        <v>9485</v>
      </c>
      <c r="C68" s="3" t="s">
        <v>9234</v>
      </c>
      <c r="D68" s="3" t="s">
        <v>9484</v>
      </c>
      <c r="E68" s="3"/>
    </row>
    <row r="69" spans="1:5">
      <c r="A69" s="3" t="s">
        <v>9486</v>
      </c>
      <c r="B69" s="3" t="s">
        <v>9487</v>
      </c>
      <c r="C69" s="3" t="s">
        <v>9234</v>
      </c>
      <c r="D69" s="3" t="s">
        <v>9486</v>
      </c>
      <c r="E69" s="3"/>
    </row>
    <row r="70" spans="1:5">
      <c r="A70" s="3" t="s">
        <v>9488</v>
      </c>
      <c r="B70" s="3" t="s">
        <v>9489</v>
      </c>
      <c r="C70" s="3" t="s">
        <v>9234</v>
      </c>
      <c r="D70" s="3" t="s">
        <v>9488</v>
      </c>
      <c r="E70" s="3"/>
    </row>
    <row r="71" spans="1:5">
      <c r="A71" s="3" t="s">
        <v>9490</v>
      </c>
      <c r="B71" s="3" t="s">
        <v>9491</v>
      </c>
      <c r="C71" s="3" t="s">
        <v>9234</v>
      </c>
      <c r="D71" s="3" t="s">
        <v>9490</v>
      </c>
      <c r="E71" s="3"/>
    </row>
    <row r="72" spans="1:5">
      <c r="A72" s="3" t="s">
        <v>9492</v>
      </c>
      <c r="B72" s="3" t="s">
        <v>9493</v>
      </c>
      <c r="C72" s="3" t="s">
        <v>9234</v>
      </c>
      <c r="D72" s="3" t="s">
        <v>9492</v>
      </c>
      <c r="E72" s="3"/>
    </row>
    <row r="73" spans="1:5">
      <c r="A73" s="3" t="s">
        <v>9494</v>
      </c>
      <c r="B73" s="3" t="s">
        <v>9495</v>
      </c>
      <c r="C73" s="3" t="s">
        <v>9234</v>
      </c>
      <c r="D73" s="3" t="s">
        <v>9494</v>
      </c>
      <c r="E73" s="3"/>
    </row>
    <row r="74" spans="1:5">
      <c r="A74" s="3" t="s">
        <v>9496</v>
      </c>
      <c r="B74" s="3" t="s">
        <v>9497</v>
      </c>
      <c r="C74" s="3" t="s">
        <v>9234</v>
      </c>
      <c r="D74" s="3" t="s">
        <v>9496</v>
      </c>
      <c r="E74" s="3"/>
    </row>
    <row r="75" spans="1:5">
      <c r="A75" s="3" t="s">
        <v>9498</v>
      </c>
      <c r="B75" s="3" t="s">
        <v>9499</v>
      </c>
      <c r="C75" s="3" t="s">
        <v>9234</v>
      </c>
      <c r="D75" s="3" t="s">
        <v>9498</v>
      </c>
      <c r="E75" s="3"/>
    </row>
    <row r="76" spans="1:5">
      <c r="A76" s="3" t="s">
        <v>9500</v>
      </c>
      <c r="B76" s="3" t="s">
        <v>9501</v>
      </c>
      <c r="C76" s="3" t="s">
        <v>9234</v>
      </c>
      <c r="D76" s="3" t="s">
        <v>9500</v>
      </c>
      <c r="E76" s="3"/>
    </row>
    <row r="77" spans="1:5">
      <c r="A77" s="3" t="s">
        <v>9502</v>
      </c>
      <c r="B77" s="3" t="s">
        <v>9503</v>
      </c>
      <c r="C77" s="3" t="s">
        <v>9234</v>
      </c>
      <c r="D77" s="3" t="s">
        <v>9502</v>
      </c>
      <c r="E77" s="3"/>
    </row>
    <row r="78" spans="1:5">
      <c r="A78" s="3" t="s">
        <v>9504</v>
      </c>
      <c r="B78" s="3" t="s">
        <v>9505</v>
      </c>
      <c r="C78" s="3" t="s">
        <v>9234</v>
      </c>
      <c r="D78" s="3" t="s">
        <v>9504</v>
      </c>
      <c r="E78" s="3"/>
    </row>
    <row r="79" spans="1:5">
      <c r="A79" s="3" t="s">
        <v>9506</v>
      </c>
      <c r="B79" s="3" t="s">
        <v>9507</v>
      </c>
      <c r="C79" s="3" t="s">
        <v>9234</v>
      </c>
      <c r="D79" s="3" t="s">
        <v>9506</v>
      </c>
      <c r="E79" s="3"/>
    </row>
    <row r="80" spans="1:5">
      <c r="A80" s="3" t="s">
        <v>9508</v>
      </c>
      <c r="B80" s="3" t="s">
        <v>9509</v>
      </c>
      <c r="C80" s="3" t="s">
        <v>9234</v>
      </c>
      <c r="D80" s="3" t="s">
        <v>9508</v>
      </c>
      <c r="E80" s="3"/>
    </row>
    <row r="81" spans="1:5">
      <c r="A81" s="3" t="s">
        <v>9510</v>
      </c>
      <c r="B81" s="3" t="s">
        <v>9511</v>
      </c>
      <c r="C81" s="3" t="s">
        <v>9234</v>
      </c>
      <c r="D81" s="3" t="s">
        <v>9510</v>
      </c>
      <c r="E81" s="3"/>
    </row>
    <row r="82" spans="1:5">
      <c r="A82" s="3" t="s">
        <v>9512</v>
      </c>
      <c r="B82" s="3" t="s">
        <v>9513</v>
      </c>
      <c r="C82" s="3" t="s">
        <v>9234</v>
      </c>
      <c r="D82" s="3" t="s">
        <v>9512</v>
      </c>
      <c r="E82" s="3"/>
    </row>
    <row r="83" spans="1:5">
      <c r="A83" s="3" t="s">
        <v>9514</v>
      </c>
      <c r="B83" s="3" t="s">
        <v>9515</v>
      </c>
      <c r="C83" s="3" t="s">
        <v>9234</v>
      </c>
      <c r="D83" s="3" t="s">
        <v>9514</v>
      </c>
      <c r="E83" s="3"/>
    </row>
    <row r="84" spans="1:5">
      <c r="A84" s="3" t="s">
        <v>9516</v>
      </c>
      <c r="B84" s="3" t="s">
        <v>9517</v>
      </c>
      <c r="C84" s="3" t="s">
        <v>9234</v>
      </c>
      <c r="D84" s="3" t="s">
        <v>9516</v>
      </c>
      <c r="E84" s="3"/>
    </row>
    <row r="85" spans="1:5">
      <c r="A85" s="3" t="s">
        <v>9518</v>
      </c>
      <c r="B85" s="3" t="s">
        <v>9519</v>
      </c>
      <c r="C85" s="3" t="s">
        <v>9234</v>
      </c>
      <c r="D85" s="3" t="s">
        <v>9518</v>
      </c>
      <c r="E85" s="3"/>
    </row>
    <row r="86" spans="1:5">
      <c r="A86" s="3" t="s">
        <v>9520</v>
      </c>
      <c r="B86" s="3" t="s">
        <v>9521</v>
      </c>
      <c r="C86" s="3" t="s">
        <v>9234</v>
      </c>
      <c r="D86" s="3" t="s">
        <v>9520</v>
      </c>
      <c r="E86" s="3"/>
    </row>
    <row r="87" spans="1:5">
      <c r="A87" s="3" t="s">
        <v>9522</v>
      </c>
      <c r="B87" s="3" t="s">
        <v>9523</v>
      </c>
      <c r="C87" s="3" t="s">
        <v>9234</v>
      </c>
      <c r="D87" s="3" t="s">
        <v>9522</v>
      </c>
      <c r="E87" s="3"/>
    </row>
    <row r="88" spans="1:5">
      <c r="A88" s="3" t="s">
        <v>9524</v>
      </c>
      <c r="B88" s="3" t="s">
        <v>9525</v>
      </c>
      <c r="C88" s="3" t="s">
        <v>9234</v>
      </c>
      <c r="D88" s="3" t="s">
        <v>9524</v>
      </c>
      <c r="E88" s="3"/>
    </row>
    <row r="89" spans="1:5">
      <c r="A89" s="3" t="s">
        <v>9526</v>
      </c>
      <c r="B89" s="3" t="s">
        <v>9527</v>
      </c>
      <c r="C89" s="3" t="s">
        <v>9234</v>
      </c>
      <c r="D89" s="3" t="s">
        <v>9526</v>
      </c>
      <c r="E89" s="3"/>
    </row>
    <row r="90" spans="1:5">
      <c r="A90" s="3" t="s">
        <v>9528</v>
      </c>
      <c r="B90" s="3" t="s">
        <v>9529</v>
      </c>
      <c r="C90" s="3" t="s">
        <v>9234</v>
      </c>
      <c r="D90" s="3" t="s">
        <v>9528</v>
      </c>
      <c r="E90" s="3"/>
    </row>
    <row r="91" spans="1:5">
      <c r="A91" s="3" t="s">
        <v>9530</v>
      </c>
      <c r="B91" s="3" t="s">
        <v>9531</v>
      </c>
      <c r="C91" s="3" t="s">
        <v>9234</v>
      </c>
      <c r="D91" s="3" t="s">
        <v>9530</v>
      </c>
      <c r="E91" s="3"/>
    </row>
    <row r="92" spans="1:5">
      <c r="A92" s="3" t="s">
        <v>9532</v>
      </c>
      <c r="B92" s="3" t="s">
        <v>9533</v>
      </c>
      <c r="C92" s="3" t="s">
        <v>9234</v>
      </c>
      <c r="D92" s="3" t="s">
        <v>9532</v>
      </c>
      <c r="E92" s="3"/>
    </row>
    <row r="93" spans="1:5">
      <c r="A93" s="3" t="s">
        <v>9534</v>
      </c>
      <c r="B93" s="3" t="s">
        <v>9535</v>
      </c>
      <c r="C93" s="3" t="s">
        <v>9234</v>
      </c>
      <c r="D93" s="3" t="s">
        <v>9534</v>
      </c>
      <c r="E93" s="3"/>
    </row>
    <row r="94" spans="1:5">
      <c r="A94" s="3" t="s">
        <v>9536</v>
      </c>
      <c r="B94" s="3" t="s">
        <v>9537</v>
      </c>
      <c r="C94" s="3" t="s">
        <v>9234</v>
      </c>
      <c r="D94" s="3" t="s">
        <v>9536</v>
      </c>
      <c r="E94" s="3"/>
    </row>
    <row r="95" spans="1:5">
      <c r="A95" s="3" t="s">
        <v>9538</v>
      </c>
      <c r="B95" s="3" t="s">
        <v>9539</v>
      </c>
      <c r="C95" s="3" t="s">
        <v>9234</v>
      </c>
      <c r="D95" s="3" t="s">
        <v>9538</v>
      </c>
      <c r="E95" s="3"/>
    </row>
    <row r="96" spans="1:5">
      <c r="A96" s="3" t="s">
        <v>9540</v>
      </c>
      <c r="B96" s="3" t="s">
        <v>9541</v>
      </c>
      <c r="C96" s="3" t="s">
        <v>9234</v>
      </c>
      <c r="D96" s="3" t="s">
        <v>9540</v>
      </c>
      <c r="E96" s="3"/>
    </row>
    <row r="97" spans="1:5">
      <c r="A97" s="3" t="s">
        <v>9542</v>
      </c>
      <c r="B97" s="3" t="s">
        <v>9543</v>
      </c>
      <c r="C97" s="3" t="s">
        <v>9234</v>
      </c>
      <c r="D97" s="3" t="s">
        <v>9542</v>
      </c>
      <c r="E97" s="3"/>
    </row>
    <row r="98" spans="1:5">
      <c r="A98" s="3" t="s">
        <v>9544</v>
      </c>
      <c r="B98" s="3" t="s">
        <v>9545</v>
      </c>
      <c r="C98" s="3" t="s">
        <v>9234</v>
      </c>
      <c r="D98" s="3" t="s">
        <v>9544</v>
      </c>
      <c r="E98" s="3"/>
    </row>
    <row r="99" spans="1:5">
      <c r="A99" s="3" t="s">
        <v>9546</v>
      </c>
      <c r="B99" s="3" t="s">
        <v>9547</v>
      </c>
      <c r="C99" s="3" t="s">
        <v>9234</v>
      </c>
      <c r="D99" s="3" t="s">
        <v>9546</v>
      </c>
      <c r="E99" s="3"/>
    </row>
    <row r="100" spans="1:5">
      <c r="A100" s="3" t="s">
        <v>9548</v>
      </c>
      <c r="B100" s="3" t="s">
        <v>9549</v>
      </c>
      <c r="C100" s="3" t="s">
        <v>9234</v>
      </c>
      <c r="D100" s="3" t="s">
        <v>9548</v>
      </c>
      <c r="E100" s="3"/>
    </row>
    <row r="101" spans="1:5">
      <c r="A101" s="3" t="s">
        <v>9550</v>
      </c>
      <c r="B101" s="3" t="s">
        <v>9551</v>
      </c>
      <c r="C101" s="3" t="s">
        <v>9234</v>
      </c>
      <c r="D101" s="3" t="s">
        <v>9550</v>
      </c>
      <c r="E101" s="3"/>
    </row>
    <row r="102" spans="1:5">
      <c r="A102" s="3" t="s">
        <v>9552</v>
      </c>
      <c r="B102" s="3" t="s">
        <v>9553</v>
      </c>
      <c r="C102" s="3" t="s">
        <v>9234</v>
      </c>
      <c r="D102" s="3" t="s">
        <v>9552</v>
      </c>
      <c r="E102" s="3"/>
    </row>
    <row r="103" spans="1:5">
      <c r="A103" s="3" t="s">
        <v>9554</v>
      </c>
      <c r="B103" s="3" t="s">
        <v>9555</v>
      </c>
      <c r="C103" s="3" t="s">
        <v>9234</v>
      </c>
      <c r="D103" s="3" t="s">
        <v>9554</v>
      </c>
      <c r="E103" s="3"/>
    </row>
    <row r="104" spans="1:5">
      <c r="A104" s="3" t="s">
        <v>9556</v>
      </c>
      <c r="B104" s="3" t="s">
        <v>9557</v>
      </c>
      <c r="C104" s="3" t="s">
        <v>9234</v>
      </c>
      <c r="D104" s="3" t="s">
        <v>9556</v>
      </c>
      <c r="E104" s="3"/>
    </row>
    <row r="105" spans="1:5">
      <c r="A105" s="3" t="s">
        <v>9558</v>
      </c>
      <c r="B105" s="3" t="s">
        <v>9559</v>
      </c>
      <c r="C105" s="3" t="s">
        <v>9234</v>
      </c>
      <c r="D105" s="3" t="s">
        <v>9558</v>
      </c>
      <c r="E105" s="3"/>
    </row>
    <row r="106" spans="1:5">
      <c r="A106" s="3" t="s">
        <v>9560</v>
      </c>
      <c r="B106" s="3" t="s">
        <v>9561</v>
      </c>
      <c r="C106" s="3" t="s">
        <v>9234</v>
      </c>
      <c r="D106" s="3" t="s">
        <v>9560</v>
      </c>
      <c r="E106" s="3"/>
    </row>
    <row r="107" spans="1:5">
      <c r="A107" s="3" t="s">
        <v>9562</v>
      </c>
      <c r="B107" s="3" t="s">
        <v>9563</v>
      </c>
      <c r="C107" s="3" t="s">
        <v>9234</v>
      </c>
      <c r="D107" s="3" t="s">
        <v>9562</v>
      </c>
      <c r="E107" s="3"/>
    </row>
    <row r="108" spans="1:5">
      <c r="A108" s="3" t="s">
        <v>9564</v>
      </c>
      <c r="B108" s="3" t="s">
        <v>9565</v>
      </c>
      <c r="C108" s="3" t="s">
        <v>9234</v>
      </c>
      <c r="D108" s="3" t="s">
        <v>9564</v>
      </c>
      <c r="E108" s="3"/>
    </row>
    <row r="109" spans="1:5">
      <c r="A109" s="3" t="s">
        <v>9566</v>
      </c>
      <c r="B109" s="3" t="s">
        <v>9567</v>
      </c>
      <c r="C109" s="3" t="s">
        <v>9234</v>
      </c>
      <c r="D109" s="3" t="s">
        <v>9566</v>
      </c>
      <c r="E109" s="3"/>
    </row>
    <row r="110" spans="1:5">
      <c r="A110" s="3" t="s">
        <v>9568</v>
      </c>
      <c r="B110" s="3" t="s">
        <v>9569</v>
      </c>
      <c r="C110" s="3" t="s">
        <v>9234</v>
      </c>
      <c r="D110" s="3" t="s">
        <v>9568</v>
      </c>
      <c r="E110" s="3"/>
    </row>
    <row r="111" spans="1:5">
      <c r="A111" s="3" t="s">
        <v>9570</v>
      </c>
      <c r="B111" s="3" t="s">
        <v>9571</v>
      </c>
      <c r="C111" s="3" t="s">
        <v>9234</v>
      </c>
      <c r="D111" s="3" t="s">
        <v>9570</v>
      </c>
      <c r="E111" s="3"/>
    </row>
    <row r="112" spans="1:5">
      <c r="A112" s="3" t="s">
        <v>9572</v>
      </c>
      <c r="B112" s="3" t="s">
        <v>9573</v>
      </c>
      <c r="C112" s="3" t="s">
        <v>9234</v>
      </c>
      <c r="D112" s="3" t="s">
        <v>9572</v>
      </c>
      <c r="E112" s="3"/>
    </row>
    <row r="113" spans="1:5">
      <c r="A113" s="3" t="s">
        <v>9574</v>
      </c>
      <c r="B113" s="3" t="s">
        <v>9575</v>
      </c>
      <c r="C113" s="3" t="s">
        <v>9234</v>
      </c>
      <c r="D113" s="3" t="s">
        <v>9574</v>
      </c>
      <c r="E113" s="3"/>
    </row>
    <row r="114" spans="1:5">
      <c r="A114" s="3" t="s">
        <v>9576</v>
      </c>
      <c r="B114" s="3" t="s">
        <v>9577</v>
      </c>
      <c r="C114" s="3" t="s">
        <v>9234</v>
      </c>
      <c r="D114" s="3" t="s">
        <v>9576</v>
      </c>
      <c r="E114" s="3"/>
    </row>
    <row r="115" spans="1:5">
      <c r="A115" s="3" t="s">
        <v>9578</v>
      </c>
      <c r="B115" s="3" t="s">
        <v>9579</v>
      </c>
      <c r="C115" s="3" t="s">
        <v>9234</v>
      </c>
      <c r="D115" s="3" t="s">
        <v>9578</v>
      </c>
      <c r="E115" s="3"/>
    </row>
    <row r="116" spans="1:5">
      <c r="A116" s="3" t="s">
        <v>9580</v>
      </c>
      <c r="B116" s="3" t="s">
        <v>9581</v>
      </c>
      <c r="C116" s="3" t="s">
        <v>9234</v>
      </c>
      <c r="D116" s="3" t="s">
        <v>9580</v>
      </c>
      <c r="E116" s="3"/>
    </row>
    <row r="117" spans="1:5">
      <c r="A117" s="3" t="s">
        <v>9582</v>
      </c>
      <c r="B117" s="3" t="s">
        <v>9583</v>
      </c>
      <c r="C117" s="3" t="s">
        <v>9234</v>
      </c>
      <c r="D117" s="3" t="s">
        <v>9582</v>
      </c>
      <c r="E117" s="3"/>
    </row>
    <row r="118" spans="1:5">
      <c r="A118" s="3" t="s">
        <v>9584</v>
      </c>
      <c r="B118" s="3" t="s">
        <v>9585</v>
      </c>
      <c r="C118" s="3" t="s">
        <v>9234</v>
      </c>
      <c r="D118" s="3" t="s">
        <v>9584</v>
      </c>
      <c r="E118" s="3"/>
    </row>
    <row r="119" spans="1:5">
      <c r="A119" s="3" t="s">
        <v>9586</v>
      </c>
      <c r="B119" s="3" t="s">
        <v>9587</v>
      </c>
      <c r="C119" s="3" t="s">
        <v>9234</v>
      </c>
      <c r="D119" s="3" t="s">
        <v>9586</v>
      </c>
      <c r="E119" s="3"/>
    </row>
    <row r="120" spans="1:5">
      <c r="A120" s="3" t="s">
        <v>9588</v>
      </c>
      <c r="B120" s="3" t="s">
        <v>9589</v>
      </c>
      <c r="C120" s="3" t="s">
        <v>9234</v>
      </c>
      <c r="D120" s="3" t="s">
        <v>9588</v>
      </c>
      <c r="E120" s="3"/>
    </row>
    <row r="121" spans="1:5">
      <c r="A121" s="3" t="s">
        <v>9590</v>
      </c>
      <c r="B121" s="3" t="s">
        <v>9591</v>
      </c>
      <c r="C121" s="3" t="s">
        <v>9234</v>
      </c>
      <c r="D121" s="3" t="s">
        <v>9590</v>
      </c>
      <c r="E121" s="3"/>
    </row>
    <row r="122" spans="1:5">
      <c r="A122" s="3" t="s">
        <v>9592</v>
      </c>
      <c r="B122" s="3" t="s">
        <v>9593</v>
      </c>
      <c r="C122" s="3" t="s">
        <v>9234</v>
      </c>
      <c r="D122" s="3" t="s">
        <v>9592</v>
      </c>
      <c r="E122" s="3"/>
    </row>
    <row r="123" spans="1:5">
      <c r="A123" s="3" t="s">
        <v>9594</v>
      </c>
      <c r="B123" s="3" t="s">
        <v>9595</v>
      </c>
      <c r="C123" s="3" t="s">
        <v>9234</v>
      </c>
      <c r="D123" s="3" t="s">
        <v>9594</v>
      </c>
      <c r="E123" s="3"/>
    </row>
    <row r="124" spans="1:5">
      <c r="A124" s="3" t="s">
        <v>9596</v>
      </c>
      <c r="B124" s="3" t="s">
        <v>9597</v>
      </c>
      <c r="C124" s="3" t="s">
        <v>9234</v>
      </c>
      <c r="D124" s="3" t="s">
        <v>9596</v>
      </c>
      <c r="E124" s="3"/>
    </row>
    <row r="125" spans="1:5">
      <c r="A125" s="3" t="s">
        <v>9598</v>
      </c>
      <c r="B125" s="3" t="s">
        <v>9599</v>
      </c>
      <c r="C125" s="3" t="s">
        <v>9234</v>
      </c>
      <c r="D125" s="3" t="s">
        <v>9598</v>
      </c>
      <c r="E125" s="3"/>
    </row>
    <row r="126" spans="1:5">
      <c r="A126" s="3" t="s">
        <v>9600</v>
      </c>
      <c r="B126" s="3" t="s">
        <v>9601</v>
      </c>
      <c r="C126" s="3" t="s">
        <v>9234</v>
      </c>
      <c r="D126" s="3" t="s">
        <v>9600</v>
      </c>
      <c r="E126" s="3"/>
    </row>
    <row r="127" spans="1:5">
      <c r="A127" s="3" t="s">
        <v>9602</v>
      </c>
      <c r="B127" s="3" t="s">
        <v>9603</v>
      </c>
      <c r="C127" s="3" t="s">
        <v>9234</v>
      </c>
      <c r="D127" s="3" t="s">
        <v>9602</v>
      </c>
      <c r="E127" s="3"/>
    </row>
    <row r="128" spans="1:5">
      <c r="A128" s="3" t="s">
        <v>9604</v>
      </c>
      <c r="B128" s="3" t="s">
        <v>9605</v>
      </c>
      <c r="C128" s="3" t="s">
        <v>9234</v>
      </c>
      <c r="D128" s="3" t="s">
        <v>9604</v>
      </c>
      <c r="E128" s="3"/>
    </row>
    <row r="129" spans="1:5">
      <c r="A129" s="3" t="s">
        <v>9606</v>
      </c>
      <c r="B129" s="3" t="s">
        <v>9607</v>
      </c>
      <c r="C129" s="3" t="s">
        <v>9234</v>
      </c>
      <c r="D129" s="3" t="s">
        <v>9606</v>
      </c>
      <c r="E129" s="3"/>
    </row>
    <row r="130" spans="1:5">
      <c r="A130" s="3" t="s">
        <v>9608</v>
      </c>
      <c r="B130" s="3" t="s">
        <v>9609</v>
      </c>
      <c r="C130" s="3" t="s">
        <v>9234</v>
      </c>
      <c r="D130" s="3" t="s">
        <v>9608</v>
      </c>
      <c r="E130" s="3"/>
    </row>
    <row r="131" spans="1:5">
      <c r="A131" s="3" t="s">
        <v>9610</v>
      </c>
      <c r="B131" s="3" t="s">
        <v>9611</v>
      </c>
      <c r="C131" s="3" t="s">
        <v>9234</v>
      </c>
      <c r="D131" s="3" t="s">
        <v>9610</v>
      </c>
      <c r="E131" s="3"/>
    </row>
    <row r="132" spans="1:5">
      <c r="A132" s="3" t="s">
        <v>9612</v>
      </c>
      <c r="B132" s="3" t="s">
        <v>9613</v>
      </c>
      <c r="C132" s="3" t="s">
        <v>9234</v>
      </c>
      <c r="D132" s="3" t="s">
        <v>9612</v>
      </c>
      <c r="E132" s="3"/>
    </row>
    <row r="133" spans="1:5">
      <c r="A133" s="3" t="s">
        <v>9614</v>
      </c>
      <c r="B133" s="3" t="s">
        <v>9615</v>
      </c>
      <c r="C133" s="3" t="s">
        <v>9234</v>
      </c>
      <c r="D133" s="3" t="s">
        <v>9614</v>
      </c>
      <c r="E133" s="3"/>
    </row>
    <row r="134" spans="1:5">
      <c r="A134" s="3" t="s">
        <v>9616</v>
      </c>
      <c r="B134" s="3" t="s">
        <v>9617</v>
      </c>
      <c r="C134" s="3" t="s">
        <v>9234</v>
      </c>
      <c r="D134" s="3" t="s">
        <v>9616</v>
      </c>
      <c r="E134" s="3"/>
    </row>
    <row r="135" spans="1:5">
      <c r="A135" s="3" t="s">
        <v>9618</v>
      </c>
      <c r="B135" s="3" t="s">
        <v>9619</v>
      </c>
      <c r="C135" s="3" t="s">
        <v>9234</v>
      </c>
      <c r="D135" s="3" t="s">
        <v>9618</v>
      </c>
      <c r="E135" s="3"/>
    </row>
    <row r="136" spans="1:5">
      <c r="A136" s="3" t="s">
        <v>9620</v>
      </c>
      <c r="B136" s="3" t="s">
        <v>9621</v>
      </c>
      <c r="C136" s="3" t="s">
        <v>9234</v>
      </c>
      <c r="D136" s="3" t="s">
        <v>9620</v>
      </c>
      <c r="E136" s="3"/>
    </row>
    <row r="137" spans="1:5">
      <c r="A137" s="3" t="s">
        <v>9622</v>
      </c>
      <c r="B137" s="3" t="s">
        <v>9623</v>
      </c>
      <c r="C137" s="3" t="s">
        <v>9234</v>
      </c>
      <c r="D137" s="3" t="s">
        <v>9622</v>
      </c>
      <c r="E137" s="3"/>
    </row>
    <row r="138" spans="1:5">
      <c r="A138" s="3" t="s">
        <v>9624</v>
      </c>
      <c r="B138" s="3" t="s">
        <v>9625</v>
      </c>
      <c r="C138" s="3" t="s">
        <v>9234</v>
      </c>
      <c r="D138" s="3" t="s">
        <v>9624</v>
      </c>
      <c r="E138" s="3"/>
    </row>
    <row r="139" spans="1:5">
      <c r="A139" s="3" t="s">
        <v>9626</v>
      </c>
      <c r="B139" s="3" t="s">
        <v>9627</v>
      </c>
      <c r="C139" s="3" t="s">
        <v>9234</v>
      </c>
      <c r="D139" s="3" t="s">
        <v>9626</v>
      </c>
      <c r="E139" s="3"/>
    </row>
    <row r="140" spans="1:5">
      <c r="A140" s="3" t="s">
        <v>9628</v>
      </c>
      <c r="B140" s="3" t="s">
        <v>9629</v>
      </c>
      <c r="C140" s="3" t="s">
        <v>9234</v>
      </c>
      <c r="D140" s="3" t="s">
        <v>9628</v>
      </c>
      <c r="E140" s="3"/>
    </row>
    <row r="141" spans="1:5">
      <c r="A141" s="3" t="s">
        <v>9630</v>
      </c>
      <c r="B141" s="3" t="s">
        <v>9631</v>
      </c>
      <c r="C141" s="3" t="s">
        <v>9234</v>
      </c>
      <c r="D141" s="3" t="s">
        <v>9630</v>
      </c>
      <c r="E141" s="3"/>
    </row>
    <row r="142" spans="1:5">
      <c r="A142" s="3" t="s">
        <v>9632</v>
      </c>
      <c r="B142" s="3" t="s">
        <v>9633</v>
      </c>
      <c r="C142" s="3" t="s">
        <v>9234</v>
      </c>
      <c r="D142" s="3" t="s">
        <v>9632</v>
      </c>
      <c r="E142" s="3"/>
    </row>
    <row r="143" spans="1:5">
      <c r="A143" s="3" t="s">
        <v>9634</v>
      </c>
      <c r="B143" s="3" t="s">
        <v>9635</v>
      </c>
      <c r="C143" s="3" t="s">
        <v>9231</v>
      </c>
      <c r="D143" s="3" t="s">
        <v>9634</v>
      </c>
      <c r="E143" s="3"/>
    </row>
    <row r="144" spans="1:5">
      <c r="A144" s="3" t="s">
        <v>680</v>
      </c>
      <c r="B144" s="3" t="s">
        <v>9636</v>
      </c>
      <c r="C144" s="3" t="s">
        <v>9231</v>
      </c>
      <c r="D144" s="3" t="s">
        <v>680</v>
      </c>
      <c r="E144" s="3"/>
    </row>
    <row r="145" spans="1:5">
      <c r="A145" s="3" t="s">
        <v>9637</v>
      </c>
      <c r="B145" s="3" t="s">
        <v>9638</v>
      </c>
      <c r="C145" s="3" t="s">
        <v>9231</v>
      </c>
      <c r="D145" s="3" t="s">
        <v>9637</v>
      </c>
      <c r="E145" s="3"/>
    </row>
    <row r="146" spans="1:5">
      <c r="A146" s="3" t="s">
        <v>9639</v>
      </c>
      <c r="B146" s="3" t="s">
        <v>9640</v>
      </c>
      <c r="C146" s="3" t="s">
        <v>9231</v>
      </c>
      <c r="D146" s="3" t="s">
        <v>9639</v>
      </c>
      <c r="E146" s="3"/>
    </row>
    <row r="147" spans="1:5">
      <c r="A147" s="3" t="s">
        <v>9641</v>
      </c>
      <c r="B147" s="3" t="s">
        <v>9642</v>
      </c>
      <c r="C147" s="3" t="s">
        <v>9231</v>
      </c>
      <c r="D147" s="3" t="s">
        <v>9641</v>
      </c>
      <c r="E147" s="3"/>
    </row>
    <row r="148" spans="1:5">
      <c r="A148" s="3" t="s">
        <v>9643</v>
      </c>
      <c r="B148" s="3" t="s">
        <v>9644</v>
      </c>
      <c r="C148" s="3" t="s">
        <v>9231</v>
      </c>
      <c r="D148" s="3" t="s">
        <v>9643</v>
      </c>
      <c r="E148" s="3"/>
    </row>
    <row r="149" spans="1:5">
      <c r="A149" s="3" t="s">
        <v>9645</v>
      </c>
      <c r="B149" s="3" t="s">
        <v>9646</v>
      </c>
      <c r="C149" s="3" t="s">
        <v>9231</v>
      </c>
      <c r="D149" s="3" t="s">
        <v>9645</v>
      </c>
      <c r="E149" s="3"/>
    </row>
    <row r="150" spans="1:5">
      <c r="A150" s="3" t="s">
        <v>9647</v>
      </c>
      <c r="B150" s="3" t="s">
        <v>9648</v>
      </c>
      <c r="C150" s="3" t="s">
        <v>9231</v>
      </c>
      <c r="D150" s="3" t="s">
        <v>9647</v>
      </c>
      <c r="E150" s="3"/>
    </row>
    <row r="151" spans="1:5">
      <c r="A151" s="3" t="s">
        <v>9649</v>
      </c>
      <c r="B151" s="3" t="s">
        <v>9650</v>
      </c>
      <c r="C151" s="3" t="s">
        <v>9231</v>
      </c>
      <c r="D151" s="3" t="s">
        <v>9649</v>
      </c>
      <c r="E151" s="3"/>
    </row>
    <row r="152" spans="1:5">
      <c r="A152" s="3" t="s">
        <v>9651</v>
      </c>
      <c r="B152" s="3" t="s">
        <v>9652</v>
      </c>
      <c r="C152" s="3" t="s">
        <v>9234</v>
      </c>
      <c r="D152" s="3" t="s">
        <v>9651</v>
      </c>
      <c r="E152" s="3"/>
    </row>
    <row r="153" spans="1:5">
      <c r="A153" s="3" t="s">
        <v>9653</v>
      </c>
      <c r="B153" s="3" t="s">
        <v>9654</v>
      </c>
      <c r="C153" s="3" t="s">
        <v>9234</v>
      </c>
      <c r="D153" s="3" t="s">
        <v>9653</v>
      </c>
      <c r="E153" s="3"/>
    </row>
    <row r="154" spans="1:5">
      <c r="A154" s="3" t="s">
        <v>9655</v>
      </c>
      <c r="B154" s="3" t="s">
        <v>9656</v>
      </c>
      <c r="C154" s="3" t="s">
        <v>9234</v>
      </c>
      <c r="D154" s="3" t="s">
        <v>9655</v>
      </c>
      <c r="E154" s="3"/>
    </row>
    <row r="155" spans="1:5">
      <c r="A155" s="3" t="s">
        <v>9657</v>
      </c>
      <c r="B155" s="3" t="s">
        <v>9658</v>
      </c>
      <c r="C155" s="3" t="s">
        <v>9234</v>
      </c>
      <c r="D155" s="3" t="s">
        <v>9657</v>
      </c>
      <c r="E155" s="3"/>
    </row>
  </sheetData>
  <pageMargins left="0.75" right="0.75" top="1" bottom="1" header="0.511805555555556" footer="0.511805555555556"/>
  <headerFooter/>
</worksheet>
</file>

<file path=xl/worksheets/sheet1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5"/>
  <sheetViews>
    <sheetView workbookViewId="0">
      <selection activeCell="D6" sqref="D6:D155"/>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25</v>
      </c>
      <c r="B2" s="2" t="s">
        <v>9659</v>
      </c>
      <c r="C2" s="2" t="s">
        <v>26</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9387</v>
      </c>
      <c r="B6" s="3" t="s">
        <v>9233</v>
      </c>
      <c r="C6" s="3" t="s">
        <v>9234</v>
      </c>
      <c r="D6" s="3" t="s">
        <v>9387</v>
      </c>
      <c r="E6" s="3"/>
    </row>
    <row r="7" spans="1:5">
      <c r="A7" s="3" t="s">
        <v>9388</v>
      </c>
      <c r="B7" s="3" t="s">
        <v>9236</v>
      </c>
      <c r="C7" s="3" t="s">
        <v>9234</v>
      </c>
      <c r="D7" s="3" t="s">
        <v>9388</v>
      </c>
      <c r="E7" s="3"/>
    </row>
    <row r="8" spans="1:5">
      <c r="A8" s="3" t="s">
        <v>9389</v>
      </c>
      <c r="B8" s="3" t="s">
        <v>9238</v>
      </c>
      <c r="C8" s="3" t="s">
        <v>9234</v>
      </c>
      <c r="D8" s="3" t="s">
        <v>9389</v>
      </c>
      <c r="E8" s="3"/>
    </row>
    <row r="9" spans="1:5">
      <c r="A9" s="3" t="s">
        <v>9390</v>
      </c>
      <c r="B9" s="3" t="s">
        <v>9240</v>
      </c>
      <c r="C9" s="3" t="s">
        <v>9234</v>
      </c>
      <c r="D9" s="3" t="s">
        <v>9390</v>
      </c>
      <c r="E9" s="3"/>
    </row>
    <row r="10" spans="1:5">
      <c r="A10" s="3" t="s">
        <v>9391</v>
      </c>
      <c r="B10" s="3" t="s">
        <v>9242</v>
      </c>
      <c r="C10" s="3" t="s">
        <v>9234</v>
      </c>
      <c r="D10" s="3" t="s">
        <v>9391</v>
      </c>
      <c r="E10" s="3"/>
    </row>
    <row r="11" spans="1:5">
      <c r="A11" s="3" t="s">
        <v>9392</v>
      </c>
      <c r="B11" s="3" t="s">
        <v>9244</v>
      </c>
      <c r="C11" s="3" t="s">
        <v>9234</v>
      </c>
      <c r="D11" s="3" t="s">
        <v>9392</v>
      </c>
      <c r="E11" s="3"/>
    </row>
    <row r="12" spans="1:5">
      <c r="A12" s="3" t="s">
        <v>9393</v>
      </c>
      <c r="B12" s="3" t="s">
        <v>9246</v>
      </c>
      <c r="C12" s="3" t="s">
        <v>9234</v>
      </c>
      <c r="D12" s="3" t="s">
        <v>9393</v>
      </c>
      <c r="E12" s="3"/>
    </row>
    <row r="13" spans="1:5">
      <c r="A13" s="3" t="s">
        <v>9394</v>
      </c>
      <c r="B13" s="3" t="s">
        <v>9248</v>
      </c>
      <c r="C13" s="3" t="s">
        <v>9234</v>
      </c>
      <c r="D13" s="3" t="s">
        <v>9394</v>
      </c>
      <c r="E13" s="3"/>
    </row>
    <row r="14" spans="1:5">
      <c r="A14" s="3" t="s">
        <v>9395</v>
      </c>
      <c r="B14" s="3" t="s">
        <v>9262</v>
      </c>
      <c r="C14" s="3" t="s">
        <v>9234</v>
      </c>
      <c r="D14" s="3" t="s">
        <v>9395</v>
      </c>
      <c r="E14" s="3"/>
    </row>
    <row r="15" spans="1:5">
      <c r="A15" s="3" t="s">
        <v>9396</v>
      </c>
      <c r="B15" s="3" t="s">
        <v>9277</v>
      </c>
      <c r="C15" s="3" t="s">
        <v>9234</v>
      </c>
      <c r="D15" s="3" t="s">
        <v>9396</v>
      </c>
      <c r="E15" s="3"/>
    </row>
    <row r="16" spans="1:5">
      <c r="A16" s="3" t="s">
        <v>9397</v>
      </c>
      <c r="B16" s="3" t="s">
        <v>9279</v>
      </c>
      <c r="C16" s="3" t="s">
        <v>9234</v>
      </c>
      <c r="D16" s="3" t="s">
        <v>9397</v>
      </c>
      <c r="E16" s="3"/>
    </row>
    <row r="17" spans="1:5">
      <c r="A17" s="3" t="s">
        <v>9398</v>
      </c>
      <c r="B17" s="3" t="s">
        <v>9293</v>
      </c>
      <c r="C17" s="3" t="s">
        <v>9234</v>
      </c>
      <c r="D17" s="3" t="s">
        <v>9398</v>
      </c>
      <c r="E17" s="3"/>
    </row>
    <row r="18" spans="1:5">
      <c r="A18" s="3" t="s">
        <v>9399</v>
      </c>
      <c r="B18" s="3" t="s">
        <v>9295</v>
      </c>
      <c r="C18" s="3" t="s">
        <v>9234</v>
      </c>
      <c r="D18" s="3" t="s">
        <v>9399</v>
      </c>
      <c r="E18" s="3"/>
    </row>
    <row r="19" spans="1:5">
      <c r="A19" s="3" t="s">
        <v>9400</v>
      </c>
      <c r="B19" s="3" t="s">
        <v>9297</v>
      </c>
      <c r="C19" s="3" t="s">
        <v>9234</v>
      </c>
      <c r="D19" s="3" t="s">
        <v>9400</v>
      </c>
      <c r="E19" s="3"/>
    </row>
    <row r="20" spans="1:5">
      <c r="A20" s="3" t="s">
        <v>9401</v>
      </c>
      <c r="B20" s="3" t="s">
        <v>9299</v>
      </c>
      <c r="C20" s="3" t="s">
        <v>9234</v>
      </c>
      <c r="D20" s="3" t="s">
        <v>9401</v>
      </c>
      <c r="E20" s="3"/>
    </row>
    <row r="21" spans="1:5">
      <c r="A21" s="3" t="s">
        <v>9402</v>
      </c>
      <c r="B21" s="3" t="s">
        <v>9301</v>
      </c>
      <c r="C21" s="3" t="s">
        <v>9234</v>
      </c>
      <c r="D21" s="3" t="s">
        <v>9402</v>
      </c>
      <c r="E21" s="3"/>
    </row>
    <row r="22" spans="1:5">
      <c r="A22" s="3" t="s">
        <v>9403</v>
      </c>
      <c r="B22" s="3" t="s">
        <v>9303</v>
      </c>
      <c r="C22" s="3" t="s">
        <v>9234</v>
      </c>
      <c r="D22" s="3" t="s">
        <v>9403</v>
      </c>
      <c r="E22" s="3"/>
    </row>
    <row r="23" spans="1:5">
      <c r="A23" s="3" t="s">
        <v>9404</v>
      </c>
      <c r="B23" s="3" t="s">
        <v>9305</v>
      </c>
      <c r="C23" s="3" t="s">
        <v>9234</v>
      </c>
      <c r="D23" s="3" t="s">
        <v>9404</v>
      </c>
      <c r="E23" s="3"/>
    </row>
    <row r="24" spans="1:5">
      <c r="A24" s="3" t="s">
        <v>9405</v>
      </c>
      <c r="B24" s="3" t="s">
        <v>9307</v>
      </c>
      <c r="C24" s="3" t="s">
        <v>9234</v>
      </c>
      <c r="D24" s="3" t="s">
        <v>9405</v>
      </c>
      <c r="E24" s="3"/>
    </row>
    <row r="25" spans="1:5">
      <c r="A25" s="3" t="s">
        <v>9406</v>
      </c>
      <c r="B25" s="3" t="s">
        <v>9309</v>
      </c>
      <c r="C25" s="3" t="s">
        <v>9234</v>
      </c>
      <c r="D25" s="3" t="s">
        <v>9406</v>
      </c>
      <c r="E25" s="3"/>
    </row>
    <row r="26" spans="1:5">
      <c r="A26" s="3" t="s">
        <v>9407</v>
      </c>
      <c r="B26" s="3" t="s">
        <v>9311</v>
      </c>
      <c r="C26" s="3" t="s">
        <v>9234</v>
      </c>
      <c r="D26" s="3" t="s">
        <v>9407</v>
      </c>
      <c r="E26" s="3"/>
    </row>
    <row r="27" spans="1:5">
      <c r="A27" s="3" t="s">
        <v>9408</v>
      </c>
      <c r="B27" s="3" t="s">
        <v>9313</v>
      </c>
      <c r="C27" s="3" t="s">
        <v>9234</v>
      </c>
      <c r="D27" s="3" t="s">
        <v>9408</v>
      </c>
      <c r="E27" s="3"/>
    </row>
    <row r="28" spans="1:5">
      <c r="A28" s="3" t="s">
        <v>9409</v>
      </c>
      <c r="B28" s="3" t="s">
        <v>9315</v>
      </c>
      <c r="C28" s="3" t="s">
        <v>9234</v>
      </c>
      <c r="D28" s="3" t="s">
        <v>9409</v>
      </c>
      <c r="E28" s="3"/>
    </row>
    <row r="29" spans="1:5">
      <c r="A29" s="3" t="s">
        <v>9410</v>
      </c>
      <c r="B29" s="3" t="s">
        <v>9317</v>
      </c>
      <c r="C29" s="3" t="s">
        <v>9234</v>
      </c>
      <c r="D29" s="3" t="s">
        <v>9410</v>
      </c>
      <c r="E29" s="3"/>
    </row>
    <row r="30" spans="1:5">
      <c r="A30" s="3" t="s">
        <v>9411</v>
      </c>
      <c r="B30" s="3" t="s">
        <v>9319</v>
      </c>
      <c r="C30" s="3" t="s">
        <v>9234</v>
      </c>
      <c r="D30" s="3" t="s">
        <v>9411</v>
      </c>
      <c r="E30" s="3"/>
    </row>
    <row r="31" spans="1:5">
      <c r="A31" s="3" t="s">
        <v>9412</v>
      </c>
      <c r="B31" s="3" t="s">
        <v>9321</v>
      </c>
      <c r="C31" s="3" t="s">
        <v>9234</v>
      </c>
      <c r="D31" s="3" t="s">
        <v>9412</v>
      </c>
      <c r="E31" s="3"/>
    </row>
    <row r="32" spans="1:5">
      <c r="A32" s="3" t="s">
        <v>9413</v>
      </c>
      <c r="B32" s="3" t="s">
        <v>9323</v>
      </c>
      <c r="C32" s="3" t="s">
        <v>9234</v>
      </c>
      <c r="D32" s="3" t="s">
        <v>9413</v>
      </c>
      <c r="E32" s="3"/>
    </row>
    <row r="33" spans="1:5">
      <c r="A33" s="3" t="s">
        <v>9414</v>
      </c>
      <c r="B33" s="3" t="s">
        <v>9415</v>
      </c>
      <c r="C33" s="3" t="s">
        <v>9234</v>
      </c>
      <c r="D33" s="3" t="s">
        <v>9414</v>
      </c>
      <c r="E33" s="3"/>
    </row>
    <row r="34" spans="1:5">
      <c r="A34" s="3" t="s">
        <v>9416</v>
      </c>
      <c r="B34" s="3" t="s">
        <v>9417</v>
      </c>
      <c r="C34" s="3" t="s">
        <v>9234</v>
      </c>
      <c r="D34" s="3" t="s">
        <v>9416</v>
      </c>
      <c r="E34" s="3"/>
    </row>
    <row r="35" spans="1:5">
      <c r="A35" s="3" t="s">
        <v>9418</v>
      </c>
      <c r="B35" s="3" t="s">
        <v>9419</v>
      </c>
      <c r="C35" s="3" t="s">
        <v>9234</v>
      </c>
      <c r="D35" s="3" t="s">
        <v>9418</v>
      </c>
      <c r="E35" s="3"/>
    </row>
    <row r="36" spans="1:5">
      <c r="A36" s="3" t="s">
        <v>9420</v>
      </c>
      <c r="B36" s="3" t="s">
        <v>9421</v>
      </c>
      <c r="C36" s="3" t="s">
        <v>9234</v>
      </c>
      <c r="D36" s="3" t="s">
        <v>9420</v>
      </c>
      <c r="E36" s="3"/>
    </row>
    <row r="37" spans="1:5">
      <c r="A37" s="3" t="s">
        <v>9422</v>
      </c>
      <c r="B37" s="3" t="s">
        <v>9423</v>
      </c>
      <c r="C37" s="3" t="s">
        <v>9234</v>
      </c>
      <c r="D37" s="3" t="s">
        <v>9422</v>
      </c>
      <c r="E37" s="3"/>
    </row>
    <row r="38" spans="1:5">
      <c r="A38" s="3" t="s">
        <v>9424</v>
      </c>
      <c r="B38" s="3" t="s">
        <v>9425</v>
      </c>
      <c r="C38" s="3" t="s">
        <v>9234</v>
      </c>
      <c r="D38" s="3" t="s">
        <v>9424</v>
      </c>
      <c r="E38" s="3"/>
    </row>
    <row r="39" spans="1:5">
      <c r="A39" s="3" t="s">
        <v>9426</v>
      </c>
      <c r="B39" s="3" t="s">
        <v>9427</v>
      </c>
      <c r="C39" s="3" t="s">
        <v>9234</v>
      </c>
      <c r="D39" s="3" t="s">
        <v>9426</v>
      </c>
      <c r="E39" s="3"/>
    </row>
    <row r="40" spans="1:5">
      <c r="A40" s="3" t="s">
        <v>9428</v>
      </c>
      <c r="B40" s="3" t="s">
        <v>9429</v>
      </c>
      <c r="C40" s="3" t="s">
        <v>9234</v>
      </c>
      <c r="D40" s="3" t="s">
        <v>9428</v>
      </c>
      <c r="E40" s="3"/>
    </row>
    <row r="41" spans="1:5">
      <c r="A41" s="3" t="s">
        <v>9430</v>
      </c>
      <c r="B41" s="3" t="s">
        <v>9431</v>
      </c>
      <c r="C41" s="3" t="s">
        <v>9234</v>
      </c>
      <c r="D41" s="3" t="s">
        <v>9430</v>
      </c>
      <c r="E41" s="3"/>
    </row>
    <row r="42" spans="1:5">
      <c r="A42" s="3" t="s">
        <v>9432</v>
      </c>
      <c r="B42" s="3" t="s">
        <v>9433</v>
      </c>
      <c r="C42" s="3" t="s">
        <v>9234</v>
      </c>
      <c r="D42" s="3" t="s">
        <v>9432</v>
      </c>
      <c r="E42" s="3"/>
    </row>
    <row r="43" spans="1:5">
      <c r="A43" s="3" t="s">
        <v>9434</v>
      </c>
      <c r="B43" s="3" t="s">
        <v>9435</v>
      </c>
      <c r="C43" s="3" t="s">
        <v>9234</v>
      </c>
      <c r="D43" s="3" t="s">
        <v>9434</v>
      </c>
      <c r="E43" s="3"/>
    </row>
    <row r="44" spans="1:5">
      <c r="A44" s="3" t="s">
        <v>9436</v>
      </c>
      <c r="B44" s="3" t="s">
        <v>9437</v>
      </c>
      <c r="C44" s="3" t="s">
        <v>9234</v>
      </c>
      <c r="D44" s="3" t="s">
        <v>9436</v>
      </c>
      <c r="E44" s="3"/>
    </row>
    <row r="45" spans="1:5">
      <c r="A45" s="3" t="s">
        <v>9438</v>
      </c>
      <c r="B45" s="3" t="s">
        <v>9439</v>
      </c>
      <c r="C45" s="3" t="s">
        <v>9234</v>
      </c>
      <c r="D45" s="3" t="s">
        <v>9438</v>
      </c>
      <c r="E45" s="3"/>
    </row>
    <row r="46" spans="1:5">
      <c r="A46" s="3" t="s">
        <v>9440</v>
      </c>
      <c r="B46" s="3" t="s">
        <v>9441</v>
      </c>
      <c r="C46" s="3" t="s">
        <v>9234</v>
      </c>
      <c r="D46" s="3" t="s">
        <v>9440</v>
      </c>
      <c r="E46" s="3"/>
    </row>
    <row r="47" spans="1:5">
      <c r="A47" s="3" t="s">
        <v>9442</v>
      </c>
      <c r="B47" s="3" t="s">
        <v>9443</v>
      </c>
      <c r="C47" s="3" t="s">
        <v>9234</v>
      </c>
      <c r="D47" s="3" t="s">
        <v>9442</v>
      </c>
      <c r="E47" s="3"/>
    </row>
    <row r="48" spans="1:5">
      <c r="A48" s="3" t="s">
        <v>9444</v>
      </c>
      <c r="B48" s="3" t="s">
        <v>9445</v>
      </c>
      <c r="C48" s="3" t="s">
        <v>9234</v>
      </c>
      <c r="D48" s="3" t="s">
        <v>9444</v>
      </c>
      <c r="E48" s="3"/>
    </row>
    <row r="49" spans="1:5">
      <c r="A49" s="3" t="s">
        <v>9446</v>
      </c>
      <c r="B49" s="3" t="s">
        <v>9447</v>
      </c>
      <c r="C49" s="3" t="s">
        <v>9234</v>
      </c>
      <c r="D49" s="3" t="s">
        <v>9446</v>
      </c>
      <c r="E49" s="3"/>
    </row>
    <row r="50" spans="1:5">
      <c r="A50" s="3" t="s">
        <v>9448</v>
      </c>
      <c r="B50" s="3" t="s">
        <v>9449</v>
      </c>
      <c r="C50" s="3" t="s">
        <v>9234</v>
      </c>
      <c r="D50" s="3" t="s">
        <v>9448</v>
      </c>
      <c r="E50" s="3"/>
    </row>
    <row r="51" spans="1:5">
      <c r="A51" s="3" t="s">
        <v>9450</v>
      </c>
      <c r="B51" s="3" t="s">
        <v>9451</v>
      </c>
      <c r="C51" s="3" t="s">
        <v>9234</v>
      </c>
      <c r="D51" s="3" t="s">
        <v>9450</v>
      </c>
      <c r="E51" s="3"/>
    </row>
    <row r="52" spans="1:5">
      <c r="A52" s="3" t="s">
        <v>9452</v>
      </c>
      <c r="B52" s="3" t="s">
        <v>9453</v>
      </c>
      <c r="C52" s="3" t="s">
        <v>9234</v>
      </c>
      <c r="D52" s="3" t="s">
        <v>9452</v>
      </c>
      <c r="E52" s="3"/>
    </row>
    <row r="53" spans="1:5">
      <c r="A53" s="3" t="s">
        <v>9454</v>
      </c>
      <c r="B53" s="3" t="s">
        <v>9455</v>
      </c>
      <c r="C53" s="3" t="s">
        <v>9234</v>
      </c>
      <c r="D53" s="3" t="s">
        <v>9454</v>
      </c>
      <c r="E53" s="3"/>
    </row>
    <row r="54" spans="1:5">
      <c r="A54" s="3" t="s">
        <v>9456</v>
      </c>
      <c r="B54" s="3" t="s">
        <v>9457</v>
      </c>
      <c r="C54" s="3" t="s">
        <v>9234</v>
      </c>
      <c r="D54" s="3" t="s">
        <v>9456</v>
      </c>
      <c r="E54" s="3"/>
    </row>
    <row r="55" spans="1:5">
      <c r="A55" s="3" t="s">
        <v>9458</v>
      </c>
      <c r="B55" s="3" t="s">
        <v>9459</v>
      </c>
      <c r="C55" s="3" t="s">
        <v>9234</v>
      </c>
      <c r="D55" s="3" t="s">
        <v>9458</v>
      </c>
      <c r="E55" s="3"/>
    </row>
    <row r="56" spans="1:5">
      <c r="A56" s="3" t="s">
        <v>9460</v>
      </c>
      <c r="B56" s="3" t="s">
        <v>9461</v>
      </c>
      <c r="C56" s="3" t="s">
        <v>9234</v>
      </c>
      <c r="D56" s="3" t="s">
        <v>9460</v>
      </c>
      <c r="E56" s="3"/>
    </row>
    <row r="57" spans="1:5">
      <c r="A57" s="3" t="s">
        <v>9462</v>
      </c>
      <c r="B57" s="3" t="s">
        <v>9463</v>
      </c>
      <c r="C57" s="3" t="s">
        <v>9234</v>
      </c>
      <c r="D57" s="3" t="s">
        <v>9462</v>
      </c>
      <c r="E57" s="3"/>
    </row>
    <row r="58" spans="1:5">
      <c r="A58" s="3" t="s">
        <v>9464</v>
      </c>
      <c r="B58" s="3" t="s">
        <v>9465</v>
      </c>
      <c r="C58" s="3" t="s">
        <v>9234</v>
      </c>
      <c r="D58" s="3" t="s">
        <v>9464</v>
      </c>
      <c r="E58" s="3"/>
    </row>
    <row r="59" spans="1:5">
      <c r="A59" s="3" t="s">
        <v>9466</v>
      </c>
      <c r="B59" s="3" t="s">
        <v>9467</v>
      </c>
      <c r="C59" s="3" t="s">
        <v>9234</v>
      </c>
      <c r="D59" s="3" t="s">
        <v>9466</v>
      </c>
      <c r="E59" s="3"/>
    </row>
    <row r="60" spans="1:5">
      <c r="A60" s="3" t="s">
        <v>9468</v>
      </c>
      <c r="B60" s="3" t="s">
        <v>9469</v>
      </c>
      <c r="C60" s="3" t="s">
        <v>9234</v>
      </c>
      <c r="D60" s="3" t="s">
        <v>9468</v>
      </c>
      <c r="E60" s="3"/>
    </row>
    <row r="61" spans="1:5">
      <c r="A61" s="3" t="s">
        <v>9470</v>
      </c>
      <c r="B61" s="3" t="s">
        <v>9471</v>
      </c>
      <c r="C61" s="3" t="s">
        <v>9234</v>
      </c>
      <c r="D61" s="3" t="s">
        <v>9470</v>
      </c>
      <c r="E61" s="3"/>
    </row>
    <row r="62" spans="1:5">
      <c r="A62" s="3" t="s">
        <v>9472</v>
      </c>
      <c r="B62" s="3" t="s">
        <v>9473</v>
      </c>
      <c r="C62" s="3" t="s">
        <v>9234</v>
      </c>
      <c r="D62" s="3" t="s">
        <v>9472</v>
      </c>
      <c r="E62" s="3"/>
    </row>
    <row r="63" spans="1:5">
      <c r="A63" s="3" t="s">
        <v>9474</v>
      </c>
      <c r="B63" s="3" t="s">
        <v>9475</v>
      </c>
      <c r="C63" s="3" t="s">
        <v>9234</v>
      </c>
      <c r="D63" s="3" t="s">
        <v>9474</v>
      </c>
      <c r="E63" s="3"/>
    </row>
    <row r="64" spans="1:5">
      <c r="A64" s="3" t="s">
        <v>9476</v>
      </c>
      <c r="B64" s="3" t="s">
        <v>9477</v>
      </c>
      <c r="C64" s="3" t="s">
        <v>9234</v>
      </c>
      <c r="D64" s="3" t="s">
        <v>9476</v>
      </c>
      <c r="E64" s="3"/>
    </row>
    <row r="65" spans="1:5">
      <c r="A65" s="3" t="s">
        <v>9478</v>
      </c>
      <c r="B65" s="3" t="s">
        <v>9479</v>
      </c>
      <c r="C65" s="3" t="s">
        <v>9234</v>
      </c>
      <c r="D65" s="3" t="s">
        <v>9478</v>
      </c>
      <c r="E65" s="3"/>
    </row>
    <row r="66" spans="1:5">
      <c r="A66" s="3" t="s">
        <v>9480</v>
      </c>
      <c r="B66" s="3" t="s">
        <v>9481</v>
      </c>
      <c r="C66" s="3" t="s">
        <v>9234</v>
      </c>
      <c r="D66" s="3" t="s">
        <v>9480</v>
      </c>
      <c r="E66" s="3"/>
    </row>
    <row r="67" spans="1:5">
      <c r="A67" s="3" t="s">
        <v>9482</v>
      </c>
      <c r="B67" s="3" t="s">
        <v>9483</v>
      </c>
      <c r="C67" s="3" t="s">
        <v>9234</v>
      </c>
      <c r="D67" s="3" t="s">
        <v>9482</v>
      </c>
      <c r="E67" s="3"/>
    </row>
    <row r="68" spans="1:5">
      <c r="A68" s="3" t="s">
        <v>9484</v>
      </c>
      <c r="B68" s="3" t="s">
        <v>9485</v>
      </c>
      <c r="C68" s="3" t="s">
        <v>9234</v>
      </c>
      <c r="D68" s="3" t="s">
        <v>9484</v>
      </c>
      <c r="E68" s="3"/>
    </row>
    <row r="69" spans="1:5">
      <c r="A69" s="3" t="s">
        <v>9486</v>
      </c>
      <c r="B69" s="3" t="s">
        <v>9487</v>
      </c>
      <c r="C69" s="3" t="s">
        <v>9234</v>
      </c>
      <c r="D69" s="3" t="s">
        <v>9486</v>
      </c>
      <c r="E69" s="3"/>
    </row>
    <row r="70" spans="1:5">
      <c r="A70" s="3" t="s">
        <v>9488</v>
      </c>
      <c r="B70" s="3" t="s">
        <v>9489</v>
      </c>
      <c r="C70" s="3" t="s">
        <v>9234</v>
      </c>
      <c r="D70" s="3" t="s">
        <v>9488</v>
      </c>
      <c r="E70" s="3"/>
    </row>
    <row r="71" spans="1:5">
      <c r="A71" s="3" t="s">
        <v>9490</v>
      </c>
      <c r="B71" s="3" t="s">
        <v>9491</v>
      </c>
      <c r="C71" s="3" t="s">
        <v>9234</v>
      </c>
      <c r="D71" s="3" t="s">
        <v>9490</v>
      </c>
      <c r="E71" s="3"/>
    </row>
    <row r="72" spans="1:5">
      <c r="A72" s="3" t="s">
        <v>9492</v>
      </c>
      <c r="B72" s="3" t="s">
        <v>9493</v>
      </c>
      <c r="C72" s="3" t="s">
        <v>9234</v>
      </c>
      <c r="D72" s="3" t="s">
        <v>9492</v>
      </c>
      <c r="E72" s="3"/>
    </row>
    <row r="73" spans="1:5">
      <c r="A73" s="3" t="s">
        <v>9494</v>
      </c>
      <c r="B73" s="3" t="s">
        <v>9495</v>
      </c>
      <c r="C73" s="3" t="s">
        <v>9234</v>
      </c>
      <c r="D73" s="3" t="s">
        <v>9494</v>
      </c>
      <c r="E73" s="3"/>
    </row>
    <row r="74" spans="1:5">
      <c r="A74" s="3" t="s">
        <v>9496</v>
      </c>
      <c r="B74" s="3" t="s">
        <v>9497</v>
      </c>
      <c r="C74" s="3" t="s">
        <v>9234</v>
      </c>
      <c r="D74" s="3" t="s">
        <v>9496</v>
      </c>
      <c r="E74" s="3"/>
    </row>
    <row r="75" spans="1:5">
      <c r="A75" s="3" t="s">
        <v>9498</v>
      </c>
      <c r="B75" s="3" t="s">
        <v>9499</v>
      </c>
      <c r="C75" s="3" t="s">
        <v>9234</v>
      </c>
      <c r="D75" s="3" t="s">
        <v>9498</v>
      </c>
      <c r="E75" s="3"/>
    </row>
    <row r="76" spans="1:5">
      <c r="A76" s="3" t="s">
        <v>9500</v>
      </c>
      <c r="B76" s="3" t="s">
        <v>9501</v>
      </c>
      <c r="C76" s="3" t="s">
        <v>9234</v>
      </c>
      <c r="D76" s="3" t="s">
        <v>9500</v>
      </c>
      <c r="E76" s="3"/>
    </row>
    <row r="77" spans="1:5">
      <c r="A77" s="3" t="s">
        <v>9502</v>
      </c>
      <c r="B77" s="3" t="s">
        <v>9503</v>
      </c>
      <c r="C77" s="3" t="s">
        <v>9234</v>
      </c>
      <c r="D77" s="3" t="s">
        <v>9502</v>
      </c>
      <c r="E77" s="3"/>
    </row>
    <row r="78" spans="1:5">
      <c r="A78" s="3" t="s">
        <v>9504</v>
      </c>
      <c r="B78" s="3" t="s">
        <v>9505</v>
      </c>
      <c r="C78" s="3" t="s">
        <v>9234</v>
      </c>
      <c r="D78" s="3" t="s">
        <v>9504</v>
      </c>
      <c r="E78" s="3"/>
    </row>
    <row r="79" spans="1:5">
      <c r="A79" s="3" t="s">
        <v>9506</v>
      </c>
      <c r="B79" s="3" t="s">
        <v>9507</v>
      </c>
      <c r="C79" s="3" t="s">
        <v>9234</v>
      </c>
      <c r="D79" s="3" t="s">
        <v>9506</v>
      </c>
      <c r="E79" s="3"/>
    </row>
    <row r="80" spans="1:5">
      <c r="A80" s="3" t="s">
        <v>9508</v>
      </c>
      <c r="B80" s="3" t="s">
        <v>9509</v>
      </c>
      <c r="C80" s="3" t="s">
        <v>9234</v>
      </c>
      <c r="D80" s="3" t="s">
        <v>9508</v>
      </c>
      <c r="E80" s="3"/>
    </row>
    <row r="81" spans="1:5">
      <c r="A81" s="3" t="s">
        <v>9510</v>
      </c>
      <c r="B81" s="3" t="s">
        <v>9511</v>
      </c>
      <c r="C81" s="3" t="s">
        <v>9234</v>
      </c>
      <c r="D81" s="3" t="s">
        <v>9510</v>
      </c>
      <c r="E81" s="3"/>
    </row>
    <row r="82" spans="1:5">
      <c r="A82" s="3" t="s">
        <v>9512</v>
      </c>
      <c r="B82" s="3" t="s">
        <v>9513</v>
      </c>
      <c r="C82" s="3" t="s">
        <v>9234</v>
      </c>
      <c r="D82" s="3" t="s">
        <v>9512</v>
      </c>
      <c r="E82" s="3"/>
    </row>
    <row r="83" spans="1:5">
      <c r="A83" s="3" t="s">
        <v>9514</v>
      </c>
      <c r="B83" s="3" t="s">
        <v>9515</v>
      </c>
      <c r="C83" s="3" t="s">
        <v>9234</v>
      </c>
      <c r="D83" s="3" t="s">
        <v>9514</v>
      </c>
      <c r="E83" s="3"/>
    </row>
    <row r="84" spans="1:5">
      <c r="A84" s="3" t="s">
        <v>9516</v>
      </c>
      <c r="B84" s="3" t="s">
        <v>9517</v>
      </c>
      <c r="C84" s="3" t="s">
        <v>9234</v>
      </c>
      <c r="D84" s="3" t="s">
        <v>9516</v>
      </c>
      <c r="E84" s="3"/>
    </row>
    <row r="85" spans="1:5">
      <c r="A85" s="3" t="s">
        <v>9518</v>
      </c>
      <c r="B85" s="3" t="s">
        <v>9519</v>
      </c>
      <c r="C85" s="3" t="s">
        <v>9234</v>
      </c>
      <c r="D85" s="3" t="s">
        <v>9518</v>
      </c>
      <c r="E85" s="3"/>
    </row>
    <row r="86" spans="1:5">
      <c r="A86" s="3" t="s">
        <v>9520</v>
      </c>
      <c r="B86" s="3" t="s">
        <v>9521</v>
      </c>
      <c r="C86" s="3" t="s">
        <v>9234</v>
      </c>
      <c r="D86" s="3" t="s">
        <v>9520</v>
      </c>
      <c r="E86" s="3"/>
    </row>
    <row r="87" spans="1:5">
      <c r="A87" s="3" t="s">
        <v>9522</v>
      </c>
      <c r="B87" s="3" t="s">
        <v>9523</v>
      </c>
      <c r="C87" s="3" t="s">
        <v>9234</v>
      </c>
      <c r="D87" s="3" t="s">
        <v>9522</v>
      </c>
      <c r="E87" s="3"/>
    </row>
    <row r="88" spans="1:5">
      <c r="A88" s="3" t="s">
        <v>9524</v>
      </c>
      <c r="B88" s="3" t="s">
        <v>9525</v>
      </c>
      <c r="C88" s="3" t="s">
        <v>9234</v>
      </c>
      <c r="D88" s="3" t="s">
        <v>9524</v>
      </c>
      <c r="E88" s="3"/>
    </row>
    <row r="89" spans="1:5">
      <c r="A89" s="3" t="s">
        <v>9526</v>
      </c>
      <c r="B89" s="3" t="s">
        <v>9527</v>
      </c>
      <c r="C89" s="3" t="s">
        <v>9234</v>
      </c>
      <c r="D89" s="3" t="s">
        <v>9526</v>
      </c>
      <c r="E89" s="3"/>
    </row>
    <row r="90" spans="1:5">
      <c r="A90" s="3" t="s">
        <v>9528</v>
      </c>
      <c r="B90" s="3" t="s">
        <v>9529</v>
      </c>
      <c r="C90" s="3" t="s">
        <v>9234</v>
      </c>
      <c r="D90" s="3" t="s">
        <v>9528</v>
      </c>
      <c r="E90" s="3"/>
    </row>
    <row r="91" spans="1:5">
      <c r="A91" s="3" t="s">
        <v>9530</v>
      </c>
      <c r="B91" s="3" t="s">
        <v>9531</v>
      </c>
      <c r="C91" s="3" t="s">
        <v>9234</v>
      </c>
      <c r="D91" s="3" t="s">
        <v>9530</v>
      </c>
      <c r="E91" s="3"/>
    </row>
    <row r="92" spans="1:5">
      <c r="A92" s="3" t="s">
        <v>9532</v>
      </c>
      <c r="B92" s="3" t="s">
        <v>9533</v>
      </c>
      <c r="C92" s="3" t="s">
        <v>9234</v>
      </c>
      <c r="D92" s="3" t="s">
        <v>9532</v>
      </c>
      <c r="E92" s="3"/>
    </row>
    <row r="93" spans="1:5">
      <c r="A93" s="3" t="s">
        <v>9534</v>
      </c>
      <c r="B93" s="3" t="s">
        <v>9535</v>
      </c>
      <c r="C93" s="3" t="s">
        <v>9234</v>
      </c>
      <c r="D93" s="3" t="s">
        <v>9534</v>
      </c>
      <c r="E93" s="3"/>
    </row>
    <row r="94" spans="1:5">
      <c r="A94" s="3" t="s">
        <v>9536</v>
      </c>
      <c r="B94" s="3" t="s">
        <v>9537</v>
      </c>
      <c r="C94" s="3" t="s">
        <v>9234</v>
      </c>
      <c r="D94" s="3" t="s">
        <v>9536</v>
      </c>
      <c r="E94" s="3"/>
    </row>
    <row r="95" spans="1:5">
      <c r="A95" s="3" t="s">
        <v>9538</v>
      </c>
      <c r="B95" s="3" t="s">
        <v>9539</v>
      </c>
      <c r="C95" s="3" t="s">
        <v>9234</v>
      </c>
      <c r="D95" s="3" t="s">
        <v>9538</v>
      </c>
      <c r="E95" s="3"/>
    </row>
    <row r="96" spans="1:5">
      <c r="A96" s="3" t="s">
        <v>9540</v>
      </c>
      <c r="B96" s="3" t="s">
        <v>9541</v>
      </c>
      <c r="C96" s="3" t="s">
        <v>9234</v>
      </c>
      <c r="D96" s="3" t="s">
        <v>9540</v>
      </c>
      <c r="E96" s="3"/>
    </row>
    <row r="97" spans="1:5">
      <c r="A97" s="3" t="s">
        <v>9542</v>
      </c>
      <c r="B97" s="3" t="s">
        <v>9543</v>
      </c>
      <c r="C97" s="3" t="s">
        <v>9234</v>
      </c>
      <c r="D97" s="3" t="s">
        <v>9542</v>
      </c>
      <c r="E97" s="3"/>
    </row>
    <row r="98" spans="1:5">
      <c r="A98" s="3" t="s">
        <v>9544</v>
      </c>
      <c r="B98" s="3" t="s">
        <v>9545</v>
      </c>
      <c r="C98" s="3" t="s">
        <v>9234</v>
      </c>
      <c r="D98" s="3" t="s">
        <v>9544</v>
      </c>
      <c r="E98" s="3"/>
    </row>
    <row r="99" spans="1:5">
      <c r="A99" s="3" t="s">
        <v>9546</v>
      </c>
      <c r="B99" s="3" t="s">
        <v>9547</v>
      </c>
      <c r="C99" s="3" t="s">
        <v>9234</v>
      </c>
      <c r="D99" s="3" t="s">
        <v>9546</v>
      </c>
      <c r="E99" s="3"/>
    </row>
    <row r="100" spans="1:5">
      <c r="A100" s="3" t="s">
        <v>9548</v>
      </c>
      <c r="B100" s="3" t="s">
        <v>9549</v>
      </c>
      <c r="C100" s="3" t="s">
        <v>9234</v>
      </c>
      <c r="D100" s="3" t="s">
        <v>9548</v>
      </c>
      <c r="E100" s="3"/>
    </row>
    <row r="101" spans="1:5">
      <c r="A101" s="3" t="s">
        <v>9550</v>
      </c>
      <c r="B101" s="3" t="s">
        <v>9551</v>
      </c>
      <c r="C101" s="3" t="s">
        <v>9234</v>
      </c>
      <c r="D101" s="3" t="s">
        <v>9550</v>
      </c>
      <c r="E101" s="3"/>
    </row>
    <row r="102" spans="1:5">
      <c r="A102" s="3" t="s">
        <v>9552</v>
      </c>
      <c r="B102" s="3" t="s">
        <v>9553</v>
      </c>
      <c r="C102" s="3" t="s">
        <v>9234</v>
      </c>
      <c r="D102" s="3" t="s">
        <v>9552</v>
      </c>
      <c r="E102" s="3"/>
    </row>
    <row r="103" spans="1:5">
      <c r="A103" s="3" t="s">
        <v>9554</v>
      </c>
      <c r="B103" s="3" t="s">
        <v>9555</v>
      </c>
      <c r="C103" s="3" t="s">
        <v>9234</v>
      </c>
      <c r="D103" s="3" t="s">
        <v>9554</v>
      </c>
      <c r="E103" s="3"/>
    </row>
    <row r="104" spans="1:5">
      <c r="A104" s="3" t="s">
        <v>9556</v>
      </c>
      <c r="B104" s="3" t="s">
        <v>9557</v>
      </c>
      <c r="C104" s="3" t="s">
        <v>9234</v>
      </c>
      <c r="D104" s="3" t="s">
        <v>9556</v>
      </c>
      <c r="E104" s="3"/>
    </row>
    <row r="105" spans="1:5">
      <c r="A105" s="3" t="s">
        <v>9558</v>
      </c>
      <c r="B105" s="3" t="s">
        <v>9559</v>
      </c>
      <c r="C105" s="3" t="s">
        <v>9234</v>
      </c>
      <c r="D105" s="3" t="s">
        <v>9558</v>
      </c>
      <c r="E105" s="3"/>
    </row>
    <row r="106" spans="1:5">
      <c r="A106" s="3" t="s">
        <v>9560</v>
      </c>
      <c r="B106" s="3" t="s">
        <v>9561</v>
      </c>
      <c r="C106" s="3" t="s">
        <v>9234</v>
      </c>
      <c r="D106" s="3" t="s">
        <v>9560</v>
      </c>
      <c r="E106" s="3"/>
    </row>
    <row r="107" spans="1:5">
      <c r="A107" s="3" t="s">
        <v>9562</v>
      </c>
      <c r="B107" s="3" t="s">
        <v>9563</v>
      </c>
      <c r="C107" s="3" t="s">
        <v>9234</v>
      </c>
      <c r="D107" s="3" t="s">
        <v>9562</v>
      </c>
      <c r="E107" s="3"/>
    </row>
    <row r="108" spans="1:5">
      <c r="A108" s="3" t="s">
        <v>9564</v>
      </c>
      <c r="B108" s="3" t="s">
        <v>9565</v>
      </c>
      <c r="C108" s="3" t="s">
        <v>9234</v>
      </c>
      <c r="D108" s="3" t="s">
        <v>9564</v>
      </c>
      <c r="E108" s="3"/>
    </row>
    <row r="109" spans="1:5">
      <c r="A109" s="3" t="s">
        <v>9566</v>
      </c>
      <c r="B109" s="3" t="s">
        <v>9567</v>
      </c>
      <c r="C109" s="3" t="s">
        <v>9234</v>
      </c>
      <c r="D109" s="3" t="s">
        <v>9566</v>
      </c>
      <c r="E109" s="3"/>
    </row>
    <row r="110" spans="1:5">
      <c r="A110" s="3" t="s">
        <v>9568</v>
      </c>
      <c r="B110" s="3" t="s">
        <v>9569</v>
      </c>
      <c r="C110" s="3" t="s">
        <v>9234</v>
      </c>
      <c r="D110" s="3" t="s">
        <v>9568</v>
      </c>
      <c r="E110" s="3"/>
    </row>
    <row r="111" spans="1:5">
      <c r="A111" s="3" t="s">
        <v>9570</v>
      </c>
      <c r="B111" s="3" t="s">
        <v>9571</v>
      </c>
      <c r="C111" s="3" t="s">
        <v>9234</v>
      </c>
      <c r="D111" s="3" t="s">
        <v>9570</v>
      </c>
      <c r="E111" s="3"/>
    </row>
    <row r="112" spans="1:5">
      <c r="A112" s="3" t="s">
        <v>9572</v>
      </c>
      <c r="B112" s="3" t="s">
        <v>9573</v>
      </c>
      <c r="C112" s="3" t="s">
        <v>9234</v>
      </c>
      <c r="D112" s="3" t="s">
        <v>9572</v>
      </c>
      <c r="E112" s="3"/>
    </row>
    <row r="113" spans="1:5">
      <c r="A113" s="3" t="s">
        <v>9574</v>
      </c>
      <c r="B113" s="3" t="s">
        <v>9575</v>
      </c>
      <c r="C113" s="3" t="s">
        <v>9234</v>
      </c>
      <c r="D113" s="3" t="s">
        <v>9574</v>
      </c>
      <c r="E113" s="3"/>
    </row>
    <row r="114" spans="1:5">
      <c r="A114" s="3" t="s">
        <v>9576</v>
      </c>
      <c r="B114" s="3" t="s">
        <v>9577</v>
      </c>
      <c r="C114" s="3" t="s">
        <v>9234</v>
      </c>
      <c r="D114" s="3" t="s">
        <v>9576</v>
      </c>
      <c r="E114" s="3"/>
    </row>
    <row r="115" spans="1:5">
      <c r="A115" s="3" t="s">
        <v>9578</v>
      </c>
      <c r="B115" s="3" t="s">
        <v>9579</v>
      </c>
      <c r="C115" s="3" t="s">
        <v>9234</v>
      </c>
      <c r="D115" s="3" t="s">
        <v>9578</v>
      </c>
      <c r="E115" s="3"/>
    </row>
    <row r="116" spans="1:5">
      <c r="A116" s="3" t="s">
        <v>9580</v>
      </c>
      <c r="B116" s="3" t="s">
        <v>9581</v>
      </c>
      <c r="C116" s="3" t="s">
        <v>9234</v>
      </c>
      <c r="D116" s="3" t="s">
        <v>9580</v>
      </c>
      <c r="E116" s="3"/>
    </row>
    <row r="117" spans="1:5">
      <c r="A117" s="3" t="s">
        <v>9582</v>
      </c>
      <c r="B117" s="3" t="s">
        <v>9583</v>
      </c>
      <c r="C117" s="3" t="s">
        <v>9234</v>
      </c>
      <c r="D117" s="3" t="s">
        <v>9582</v>
      </c>
      <c r="E117" s="3"/>
    </row>
    <row r="118" spans="1:5">
      <c r="A118" s="3" t="s">
        <v>9584</v>
      </c>
      <c r="B118" s="3" t="s">
        <v>9585</v>
      </c>
      <c r="C118" s="3" t="s">
        <v>9234</v>
      </c>
      <c r="D118" s="3" t="s">
        <v>9584</v>
      </c>
      <c r="E118" s="3"/>
    </row>
    <row r="119" spans="1:5">
      <c r="A119" s="3" t="s">
        <v>9586</v>
      </c>
      <c r="B119" s="3" t="s">
        <v>9587</v>
      </c>
      <c r="C119" s="3" t="s">
        <v>9234</v>
      </c>
      <c r="D119" s="3" t="s">
        <v>9586</v>
      </c>
      <c r="E119" s="3"/>
    </row>
    <row r="120" spans="1:5">
      <c r="A120" s="3" t="s">
        <v>9588</v>
      </c>
      <c r="B120" s="3" t="s">
        <v>9589</v>
      </c>
      <c r="C120" s="3" t="s">
        <v>9234</v>
      </c>
      <c r="D120" s="3" t="s">
        <v>9588</v>
      </c>
      <c r="E120" s="3"/>
    </row>
    <row r="121" spans="1:5">
      <c r="A121" s="3" t="s">
        <v>9590</v>
      </c>
      <c r="B121" s="3" t="s">
        <v>9591</v>
      </c>
      <c r="C121" s="3" t="s">
        <v>9234</v>
      </c>
      <c r="D121" s="3" t="s">
        <v>9590</v>
      </c>
      <c r="E121" s="3"/>
    </row>
    <row r="122" spans="1:5">
      <c r="A122" s="3" t="s">
        <v>9592</v>
      </c>
      <c r="B122" s="3" t="s">
        <v>9593</v>
      </c>
      <c r="C122" s="3" t="s">
        <v>9234</v>
      </c>
      <c r="D122" s="3" t="s">
        <v>9592</v>
      </c>
      <c r="E122" s="3"/>
    </row>
    <row r="123" spans="1:5">
      <c r="A123" s="3" t="s">
        <v>9594</v>
      </c>
      <c r="B123" s="3" t="s">
        <v>9595</v>
      </c>
      <c r="C123" s="3" t="s">
        <v>9234</v>
      </c>
      <c r="D123" s="3" t="s">
        <v>9594</v>
      </c>
      <c r="E123" s="3"/>
    </row>
    <row r="124" spans="1:5">
      <c r="A124" s="3" t="s">
        <v>9596</v>
      </c>
      <c r="B124" s="3" t="s">
        <v>9597</v>
      </c>
      <c r="C124" s="3" t="s">
        <v>9234</v>
      </c>
      <c r="D124" s="3" t="s">
        <v>9596</v>
      </c>
      <c r="E124" s="3"/>
    </row>
    <row r="125" spans="1:5">
      <c r="A125" s="3" t="s">
        <v>9598</v>
      </c>
      <c r="B125" s="3" t="s">
        <v>9599</v>
      </c>
      <c r="C125" s="3" t="s">
        <v>9234</v>
      </c>
      <c r="D125" s="3" t="s">
        <v>9598</v>
      </c>
      <c r="E125" s="3"/>
    </row>
    <row r="126" spans="1:5">
      <c r="A126" s="3" t="s">
        <v>9600</v>
      </c>
      <c r="B126" s="3" t="s">
        <v>9601</v>
      </c>
      <c r="C126" s="3" t="s">
        <v>9234</v>
      </c>
      <c r="D126" s="3" t="s">
        <v>9600</v>
      </c>
      <c r="E126" s="3"/>
    </row>
    <row r="127" spans="1:5">
      <c r="A127" s="3" t="s">
        <v>9602</v>
      </c>
      <c r="B127" s="3" t="s">
        <v>9603</v>
      </c>
      <c r="C127" s="3" t="s">
        <v>9234</v>
      </c>
      <c r="D127" s="3" t="s">
        <v>9602</v>
      </c>
      <c r="E127" s="3"/>
    </row>
    <row r="128" spans="1:5">
      <c r="A128" s="3" t="s">
        <v>9604</v>
      </c>
      <c r="B128" s="3" t="s">
        <v>9605</v>
      </c>
      <c r="C128" s="3" t="s">
        <v>9234</v>
      </c>
      <c r="D128" s="3" t="s">
        <v>9604</v>
      </c>
      <c r="E128" s="3"/>
    </row>
    <row r="129" spans="1:5">
      <c r="A129" s="3" t="s">
        <v>9606</v>
      </c>
      <c r="B129" s="3" t="s">
        <v>9607</v>
      </c>
      <c r="C129" s="3" t="s">
        <v>9234</v>
      </c>
      <c r="D129" s="3" t="s">
        <v>9606</v>
      </c>
      <c r="E129" s="3"/>
    </row>
    <row r="130" spans="1:5">
      <c r="A130" s="3" t="s">
        <v>9608</v>
      </c>
      <c r="B130" s="3" t="s">
        <v>9609</v>
      </c>
      <c r="C130" s="3" t="s">
        <v>9234</v>
      </c>
      <c r="D130" s="3" t="s">
        <v>9608</v>
      </c>
      <c r="E130" s="3"/>
    </row>
    <row r="131" spans="1:5">
      <c r="A131" s="3" t="s">
        <v>9610</v>
      </c>
      <c r="B131" s="3" t="s">
        <v>9611</v>
      </c>
      <c r="C131" s="3" t="s">
        <v>9234</v>
      </c>
      <c r="D131" s="3" t="s">
        <v>9610</v>
      </c>
      <c r="E131" s="3"/>
    </row>
    <row r="132" spans="1:5">
      <c r="A132" s="3" t="s">
        <v>9612</v>
      </c>
      <c r="B132" s="3" t="s">
        <v>9613</v>
      </c>
      <c r="C132" s="3" t="s">
        <v>9234</v>
      </c>
      <c r="D132" s="3" t="s">
        <v>9612</v>
      </c>
      <c r="E132" s="3"/>
    </row>
    <row r="133" spans="1:5">
      <c r="A133" s="3" t="s">
        <v>9614</v>
      </c>
      <c r="B133" s="3" t="s">
        <v>9615</v>
      </c>
      <c r="C133" s="3" t="s">
        <v>9234</v>
      </c>
      <c r="D133" s="3" t="s">
        <v>9614</v>
      </c>
      <c r="E133" s="3"/>
    </row>
    <row r="134" spans="1:5">
      <c r="A134" s="3" t="s">
        <v>9616</v>
      </c>
      <c r="B134" s="3" t="s">
        <v>9617</v>
      </c>
      <c r="C134" s="3" t="s">
        <v>9234</v>
      </c>
      <c r="D134" s="3" t="s">
        <v>9616</v>
      </c>
      <c r="E134" s="3"/>
    </row>
    <row r="135" spans="1:5">
      <c r="A135" s="3" t="s">
        <v>9618</v>
      </c>
      <c r="B135" s="3" t="s">
        <v>9619</v>
      </c>
      <c r="C135" s="3" t="s">
        <v>9234</v>
      </c>
      <c r="D135" s="3" t="s">
        <v>9618</v>
      </c>
      <c r="E135" s="3"/>
    </row>
    <row r="136" spans="1:5">
      <c r="A136" s="3" t="s">
        <v>9620</v>
      </c>
      <c r="B136" s="3" t="s">
        <v>9621</v>
      </c>
      <c r="C136" s="3" t="s">
        <v>9234</v>
      </c>
      <c r="D136" s="3" t="s">
        <v>9620</v>
      </c>
      <c r="E136" s="3"/>
    </row>
    <row r="137" spans="1:5">
      <c r="A137" s="3" t="s">
        <v>9622</v>
      </c>
      <c r="B137" s="3" t="s">
        <v>9623</v>
      </c>
      <c r="C137" s="3" t="s">
        <v>9234</v>
      </c>
      <c r="D137" s="3" t="s">
        <v>9622</v>
      </c>
      <c r="E137" s="3"/>
    </row>
    <row r="138" spans="1:5">
      <c r="A138" s="3" t="s">
        <v>9624</v>
      </c>
      <c r="B138" s="3" t="s">
        <v>9625</v>
      </c>
      <c r="C138" s="3" t="s">
        <v>9234</v>
      </c>
      <c r="D138" s="3" t="s">
        <v>9624</v>
      </c>
      <c r="E138" s="3"/>
    </row>
    <row r="139" spans="1:5">
      <c r="A139" s="3" t="s">
        <v>9626</v>
      </c>
      <c r="B139" s="3" t="s">
        <v>9627</v>
      </c>
      <c r="C139" s="3" t="s">
        <v>9234</v>
      </c>
      <c r="D139" s="3" t="s">
        <v>9626</v>
      </c>
      <c r="E139" s="3"/>
    </row>
    <row r="140" spans="1:5">
      <c r="A140" s="3" t="s">
        <v>9628</v>
      </c>
      <c r="B140" s="3" t="s">
        <v>9629</v>
      </c>
      <c r="C140" s="3" t="s">
        <v>9234</v>
      </c>
      <c r="D140" s="3" t="s">
        <v>9628</v>
      </c>
      <c r="E140" s="3"/>
    </row>
    <row r="141" spans="1:5">
      <c r="A141" s="3" t="s">
        <v>9630</v>
      </c>
      <c r="B141" s="3" t="s">
        <v>9631</v>
      </c>
      <c r="C141" s="3" t="s">
        <v>9234</v>
      </c>
      <c r="D141" s="3" t="s">
        <v>9630</v>
      </c>
      <c r="E141" s="3"/>
    </row>
    <row r="142" spans="1:5">
      <c r="A142" s="3" t="s">
        <v>9632</v>
      </c>
      <c r="B142" s="3" t="s">
        <v>9633</v>
      </c>
      <c r="C142" s="3" t="s">
        <v>9234</v>
      </c>
      <c r="D142" s="3" t="s">
        <v>9632</v>
      </c>
      <c r="E142" s="3"/>
    </row>
    <row r="143" spans="1:5">
      <c r="A143" s="3" t="s">
        <v>9634</v>
      </c>
      <c r="B143" s="3" t="s">
        <v>9635</v>
      </c>
      <c r="C143" s="3" t="s">
        <v>9231</v>
      </c>
      <c r="D143" s="3" t="s">
        <v>9634</v>
      </c>
      <c r="E143" s="3"/>
    </row>
    <row r="144" spans="1:5">
      <c r="A144" s="3" t="s">
        <v>680</v>
      </c>
      <c r="B144" s="3" t="s">
        <v>9636</v>
      </c>
      <c r="C144" s="3" t="s">
        <v>9231</v>
      </c>
      <c r="D144" s="3" t="s">
        <v>680</v>
      </c>
      <c r="E144" s="3"/>
    </row>
    <row r="145" spans="1:5">
      <c r="A145" s="3" t="s">
        <v>9637</v>
      </c>
      <c r="B145" s="3" t="s">
        <v>9638</v>
      </c>
      <c r="C145" s="3" t="s">
        <v>9231</v>
      </c>
      <c r="D145" s="3" t="s">
        <v>9637</v>
      </c>
      <c r="E145" s="3"/>
    </row>
    <row r="146" spans="1:5">
      <c r="A146" s="3" t="s">
        <v>9639</v>
      </c>
      <c r="B146" s="3" t="s">
        <v>9640</v>
      </c>
      <c r="C146" s="3" t="s">
        <v>9231</v>
      </c>
      <c r="D146" s="3" t="s">
        <v>9639</v>
      </c>
      <c r="E146" s="3"/>
    </row>
    <row r="147" spans="1:5">
      <c r="A147" s="3" t="s">
        <v>9641</v>
      </c>
      <c r="B147" s="3" t="s">
        <v>9642</v>
      </c>
      <c r="C147" s="3" t="s">
        <v>9231</v>
      </c>
      <c r="D147" s="3" t="s">
        <v>9641</v>
      </c>
      <c r="E147" s="3"/>
    </row>
    <row r="148" spans="1:5">
      <c r="A148" s="3" t="s">
        <v>9643</v>
      </c>
      <c r="B148" s="3" t="s">
        <v>9644</v>
      </c>
      <c r="C148" s="3" t="s">
        <v>9231</v>
      </c>
      <c r="D148" s="3" t="s">
        <v>9643</v>
      </c>
      <c r="E148" s="3"/>
    </row>
    <row r="149" spans="1:5">
      <c r="A149" s="3" t="s">
        <v>9645</v>
      </c>
      <c r="B149" s="3" t="s">
        <v>9646</v>
      </c>
      <c r="C149" s="3" t="s">
        <v>9231</v>
      </c>
      <c r="D149" s="3" t="s">
        <v>9645</v>
      </c>
      <c r="E149" s="3"/>
    </row>
    <row r="150" spans="1:5">
      <c r="A150" s="3" t="s">
        <v>9647</v>
      </c>
      <c r="B150" s="3" t="s">
        <v>9648</v>
      </c>
      <c r="C150" s="3" t="s">
        <v>9231</v>
      </c>
      <c r="D150" s="3" t="s">
        <v>9647</v>
      </c>
      <c r="E150" s="3"/>
    </row>
    <row r="151" spans="1:5">
      <c r="A151" s="3" t="s">
        <v>9649</v>
      </c>
      <c r="B151" s="3" t="s">
        <v>9650</v>
      </c>
      <c r="C151" s="3" t="s">
        <v>9231</v>
      </c>
      <c r="D151" s="3" t="s">
        <v>9649</v>
      </c>
      <c r="E151" s="3"/>
    </row>
    <row r="152" spans="1:5">
      <c r="A152" s="3" t="s">
        <v>9651</v>
      </c>
      <c r="B152" s="3" t="s">
        <v>9652</v>
      </c>
      <c r="C152" s="3" t="s">
        <v>9234</v>
      </c>
      <c r="D152" s="3" t="s">
        <v>9651</v>
      </c>
      <c r="E152" s="3"/>
    </row>
    <row r="153" spans="1:5">
      <c r="A153" s="3" t="s">
        <v>9653</v>
      </c>
      <c r="B153" s="3" t="s">
        <v>9654</v>
      </c>
      <c r="C153" s="3" t="s">
        <v>9234</v>
      </c>
      <c r="D153" s="3" t="s">
        <v>9653</v>
      </c>
      <c r="E153" s="3"/>
    </row>
    <row r="154" spans="1:5">
      <c r="A154" s="3" t="s">
        <v>9655</v>
      </c>
      <c r="B154" s="3" t="s">
        <v>9656</v>
      </c>
      <c r="C154" s="3" t="s">
        <v>9234</v>
      </c>
      <c r="D154" s="3" t="s">
        <v>9655</v>
      </c>
      <c r="E154" s="3"/>
    </row>
    <row r="155" spans="1:5">
      <c r="A155" s="3" t="s">
        <v>9657</v>
      </c>
      <c r="B155" s="3" t="s">
        <v>9658</v>
      </c>
      <c r="C155" s="3" t="s">
        <v>9234</v>
      </c>
      <c r="D155" s="3" t="s">
        <v>9657</v>
      </c>
      <c r="E155" s="3"/>
    </row>
  </sheetData>
  <pageMargins left="0.75" right="0.75" top="1" bottom="1" header="0.511805555555556" footer="0.511805555555556"/>
  <headerFooter/>
</worksheet>
</file>

<file path=xl/worksheets/sheet1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5"/>
  <sheetViews>
    <sheetView workbookViewId="0">
      <selection activeCell="D6" sqref="D6:D155"/>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23</v>
      </c>
      <c r="B2" s="2" t="s">
        <v>9660</v>
      </c>
      <c r="C2" s="2" t="s">
        <v>24</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9387</v>
      </c>
      <c r="B6" s="3" t="s">
        <v>9233</v>
      </c>
      <c r="C6" s="3" t="s">
        <v>9234</v>
      </c>
      <c r="D6" s="3" t="s">
        <v>9387</v>
      </c>
      <c r="E6" s="3"/>
    </row>
    <row r="7" spans="1:5">
      <c r="A7" s="3" t="s">
        <v>9388</v>
      </c>
      <c r="B7" s="3" t="s">
        <v>9236</v>
      </c>
      <c r="C7" s="3" t="s">
        <v>9234</v>
      </c>
      <c r="D7" s="3" t="s">
        <v>9388</v>
      </c>
      <c r="E7" s="3"/>
    </row>
    <row r="8" spans="1:5">
      <c r="A8" s="3" t="s">
        <v>9389</v>
      </c>
      <c r="B8" s="3" t="s">
        <v>9238</v>
      </c>
      <c r="C8" s="3" t="s">
        <v>9234</v>
      </c>
      <c r="D8" s="3" t="s">
        <v>9389</v>
      </c>
      <c r="E8" s="3"/>
    </row>
    <row r="9" spans="1:5">
      <c r="A9" s="3" t="s">
        <v>9390</v>
      </c>
      <c r="B9" s="3" t="s">
        <v>9240</v>
      </c>
      <c r="C9" s="3" t="s">
        <v>9234</v>
      </c>
      <c r="D9" s="3" t="s">
        <v>9390</v>
      </c>
      <c r="E9" s="3"/>
    </row>
    <row r="10" spans="1:5">
      <c r="A10" s="3" t="s">
        <v>9391</v>
      </c>
      <c r="B10" s="3" t="s">
        <v>9242</v>
      </c>
      <c r="C10" s="3" t="s">
        <v>9234</v>
      </c>
      <c r="D10" s="3" t="s">
        <v>9391</v>
      </c>
      <c r="E10" s="3"/>
    </row>
    <row r="11" spans="1:5">
      <c r="A11" s="3" t="s">
        <v>9392</v>
      </c>
      <c r="B11" s="3" t="s">
        <v>9244</v>
      </c>
      <c r="C11" s="3" t="s">
        <v>9234</v>
      </c>
      <c r="D11" s="3" t="s">
        <v>9392</v>
      </c>
      <c r="E11" s="3"/>
    </row>
    <row r="12" spans="1:5">
      <c r="A12" s="3" t="s">
        <v>9393</v>
      </c>
      <c r="B12" s="3" t="s">
        <v>9246</v>
      </c>
      <c r="C12" s="3" t="s">
        <v>9234</v>
      </c>
      <c r="D12" s="3" t="s">
        <v>9393</v>
      </c>
      <c r="E12" s="3"/>
    </row>
    <row r="13" spans="1:5">
      <c r="A13" s="3" t="s">
        <v>9394</v>
      </c>
      <c r="B13" s="3" t="s">
        <v>9248</v>
      </c>
      <c r="C13" s="3" t="s">
        <v>9234</v>
      </c>
      <c r="D13" s="3" t="s">
        <v>9394</v>
      </c>
      <c r="E13" s="3"/>
    </row>
    <row r="14" spans="1:5">
      <c r="A14" s="3" t="s">
        <v>9395</v>
      </c>
      <c r="B14" s="3" t="s">
        <v>9262</v>
      </c>
      <c r="C14" s="3" t="s">
        <v>9234</v>
      </c>
      <c r="D14" s="3" t="s">
        <v>9395</v>
      </c>
      <c r="E14" s="3"/>
    </row>
    <row r="15" spans="1:5">
      <c r="A15" s="3" t="s">
        <v>9396</v>
      </c>
      <c r="B15" s="3" t="s">
        <v>9277</v>
      </c>
      <c r="C15" s="3" t="s">
        <v>9234</v>
      </c>
      <c r="D15" s="3" t="s">
        <v>9396</v>
      </c>
      <c r="E15" s="3"/>
    </row>
    <row r="16" spans="1:5">
      <c r="A16" s="3" t="s">
        <v>9397</v>
      </c>
      <c r="B16" s="3" t="s">
        <v>9279</v>
      </c>
      <c r="C16" s="3" t="s">
        <v>9234</v>
      </c>
      <c r="D16" s="3" t="s">
        <v>9397</v>
      </c>
      <c r="E16" s="3"/>
    </row>
    <row r="17" spans="1:5">
      <c r="A17" s="3" t="s">
        <v>9398</v>
      </c>
      <c r="B17" s="3" t="s">
        <v>9293</v>
      </c>
      <c r="C17" s="3" t="s">
        <v>9234</v>
      </c>
      <c r="D17" s="3" t="s">
        <v>9398</v>
      </c>
      <c r="E17" s="3"/>
    </row>
    <row r="18" spans="1:5">
      <c r="A18" s="3" t="s">
        <v>9399</v>
      </c>
      <c r="B18" s="3" t="s">
        <v>9295</v>
      </c>
      <c r="C18" s="3" t="s">
        <v>9234</v>
      </c>
      <c r="D18" s="3" t="s">
        <v>9399</v>
      </c>
      <c r="E18" s="3"/>
    </row>
    <row r="19" spans="1:5">
      <c r="A19" s="3" t="s">
        <v>9400</v>
      </c>
      <c r="B19" s="3" t="s">
        <v>9297</v>
      </c>
      <c r="C19" s="3" t="s">
        <v>9234</v>
      </c>
      <c r="D19" s="3" t="s">
        <v>9400</v>
      </c>
      <c r="E19" s="3"/>
    </row>
    <row r="20" spans="1:5">
      <c r="A20" s="3" t="s">
        <v>9401</v>
      </c>
      <c r="B20" s="3" t="s">
        <v>9299</v>
      </c>
      <c r="C20" s="3" t="s">
        <v>9234</v>
      </c>
      <c r="D20" s="3" t="s">
        <v>9401</v>
      </c>
      <c r="E20" s="3"/>
    </row>
    <row r="21" spans="1:5">
      <c r="A21" s="3" t="s">
        <v>9402</v>
      </c>
      <c r="B21" s="3" t="s">
        <v>9301</v>
      </c>
      <c r="C21" s="3" t="s">
        <v>9234</v>
      </c>
      <c r="D21" s="3" t="s">
        <v>9402</v>
      </c>
      <c r="E21" s="3"/>
    </row>
    <row r="22" spans="1:5">
      <c r="A22" s="3" t="s">
        <v>9403</v>
      </c>
      <c r="B22" s="3" t="s">
        <v>9303</v>
      </c>
      <c r="C22" s="3" t="s">
        <v>9234</v>
      </c>
      <c r="D22" s="3" t="s">
        <v>9403</v>
      </c>
      <c r="E22" s="3"/>
    </row>
    <row r="23" spans="1:5">
      <c r="A23" s="3" t="s">
        <v>9404</v>
      </c>
      <c r="B23" s="3" t="s">
        <v>9305</v>
      </c>
      <c r="C23" s="3" t="s">
        <v>9234</v>
      </c>
      <c r="D23" s="3" t="s">
        <v>9404</v>
      </c>
      <c r="E23" s="3"/>
    </row>
    <row r="24" spans="1:5">
      <c r="A24" s="3" t="s">
        <v>9405</v>
      </c>
      <c r="B24" s="3" t="s">
        <v>9307</v>
      </c>
      <c r="C24" s="3" t="s">
        <v>9234</v>
      </c>
      <c r="D24" s="3" t="s">
        <v>9405</v>
      </c>
      <c r="E24" s="3"/>
    </row>
    <row r="25" spans="1:5">
      <c r="A25" s="3" t="s">
        <v>9406</v>
      </c>
      <c r="B25" s="3" t="s">
        <v>9309</v>
      </c>
      <c r="C25" s="3" t="s">
        <v>9234</v>
      </c>
      <c r="D25" s="3" t="s">
        <v>9406</v>
      </c>
      <c r="E25" s="3"/>
    </row>
    <row r="26" spans="1:5">
      <c r="A26" s="3" t="s">
        <v>9407</v>
      </c>
      <c r="B26" s="3" t="s">
        <v>9311</v>
      </c>
      <c r="C26" s="3" t="s">
        <v>9234</v>
      </c>
      <c r="D26" s="3" t="s">
        <v>9407</v>
      </c>
      <c r="E26" s="3"/>
    </row>
    <row r="27" spans="1:5">
      <c r="A27" s="3" t="s">
        <v>9408</v>
      </c>
      <c r="B27" s="3" t="s">
        <v>9313</v>
      </c>
      <c r="C27" s="3" t="s">
        <v>9234</v>
      </c>
      <c r="D27" s="3" t="s">
        <v>9408</v>
      </c>
      <c r="E27" s="3"/>
    </row>
    <row r="28" spans="1:5">
      <c r="A28" s="3" t="s">
        <v>9409</v>
      </c>
      <c r="B28" s="3" t="s">
        <v>9315</v>
      </c>
      <c r="C28" s="3" t="s">
        <v>9234</v>
      </c>
      <c r="D28" s="3" t="s">
        <v>9409</v>
      </c>
      <c r="E28" s="3"/>
    </row>
    <row r="29" spans="1:5">
      <c r="A29" s="3" t="s">
        <v>9410</v>
      </c>
      <c r="B29" s="3" t="s">
        <v>9317</v>
      </c>
      <c r="C29" s="3" t="s">
        <v>9234</v>
      </c>
      <c r="D29" s="3" t="s">
        <v>9410</v>
      </c>
      <c r="E29" s="3"/>
    </row>
    <row r="30" spans="1:5">
      <c r="A30" s="3" t="s">
        <v>9411</v>
      </c>
      <c r="B30" s="3" t="s">
        <v>9319</v>
      </c>
      <c r="C30" s="3" t="s">
        <v>9234</v>
      </c>
      <c r="D30" s="3" t="s">
        <v>9411</v>
      </c>
      <c r="E30" s="3"/>
    </row>
    <row r="31" spans="1:5">
      <c r="A31" s="3" t="s">
        <v>9412</v>
      </c>
      <c r="B31" s="3" t="s">
        <v>9321</v>
      </c>
      <c r="C31" s="3" t="s">
        <v>9234</v>
      </c>
      <c r="D31" s="3" t="s">
        <v>9412</v>
      </c>
      <c r="E31" s="3"/>
    </row>
    <row r="32" spans="1:5">
      <c r="A32" s="3" t="s">
        <v>9413</v>
      </c>
      <c r="B32" s="3" t="s">
        <v>9323</v>
      </c>
      <c r="C32" s="3" t="s">
        <v>9234</v>
      </c>
      <c r="D32" s="3" t="s">
        <v>9413</v>
      </c>
      <c r="E32" s="3"/>
    </row>
    <row r="33" spans="1:5">
      <c r="A33" s="3" t="s">
        <v>9414</v>
      </c>
      <c r="B33" s="3" t="s">
        <v>9415</v>
      </c>
      <c r="C33" s="3" t="s">
        <v>9234</v>
      </c>
      <c r="D33" s="3" t="s">
        <v>9414</v>
      </c>
      <c r="E33" s="3"/>
    </row>
    <row r="34" spans="1:5">
      <c r="A34" s="3" t="s">
        <v>9416</v>
      </c>
      <c r="B34" s="3" t="s">
        <v>9417</v>
      </c>
      <c r="C34" s="3" t="s">
        <v>9234</v>
      </c>
      <c r="D34" s="3" t="s">
        <v>9416</v>
      </c>
      <c r="E34" s="3"/>
    </row>
    <row r="35" spans="1:5">
      <c r="A35" s="3" t="s">
        <v>9418</v>
      </c>
      <c r="B35" s="3" t="s">
        <v>9419</v>
      </c>
      <c r="C35" s="3" t="s">
        <v>9234</v>
      </c>
      <c r="D35" s="3" t="s">
        <v>9418</v>
      </c>
      <c r="E35" s="3"/>
    </row>
    <row r="36" spans="1:5">
      <c r="A36" s="3" t="s">
        <v>9420</v>
      </c>
      <c r="B36" s="3" t="s">
        <v>9421</v>
      </c>
      <c r="C36" s="3" t="s">
        <v>9234</v>
      </c>
      <c r="D36" s="3" t="s">
        <v>9420</v>
      </c>
      <c r="E36" s="3"/>
    </row>
    <row r="37" spans="1:5">
      <c r="A37" s="3" t="s">
        <v>9422</v>
      </c>
      <c r="B37" s="3" t="s">
        <v>9423</v>
      </c>
      <c r="C37" s="3" t="s">
        <v>9234</v>
      </c>
      <c r="D37" s="3" t="s">
        <v>9422</v>
      </c>
      <c r="E37" s="3"/>
    </row>
    <row r="38" spans="1:5">
      <c r="A38" s="3" t="s">
        <v>9424</v>
      </c>
      <c r="B38" s="3" t="s">
        <v>9425</v>
      </c>
      <c r="C38" s="3" t="s">
        <v>9234</v>
      </c>
      <c r="D38" s="3" t="s">
        <v>9424</v>
      </c>
      <c r="E38" s="3"/>
    </row>
    <row r="39" spans="1:5">
      <c r="A39" s="3" t="s">
        <v>9426</v>
      </c>
      <c r="B39" s="3" t="s">
        <v>9427</v>
      </c>
      <c r="C39" s="3" t="s">
        <v>9234</v>
      </c>
      <c r="D39" s="3" t="s">
        <v>9426</v>
      </c>
      <c r="E39" s="3"/>
    </row>
    <row r="40" spans="1:5">
      <c r="A40" s="3" t="s">
        <v>9428</v>
      </c>
      <c r="B40" s="3" t="s">
        <v>9429</v>
      </c>
      <c r="C40" s="3" t="s">
        <v>9234</v>
      </c>
      <c r="D40" s="3" t="s">
        <v>9428</v>
      </c>
      <c r="E40" s="3"/>
    </row>
    <row r="41" spans="1:5">
      <c r="A41" s="3" t="s">
        <v>9430</v>
      </c>
      <c r="B41" s="3" t="s">
        <v>9431</v>
      </c>
      <c r="C41" s="3" t="s">
        <v>9234</v>
      </c>
      <c r="D41" s="3" t="s">
        <v>9430</v>
      </c>
      <c r="E41" s="3"/>
    </row>
    <row r="42" spans="1:5">
      <c r="A42" s="3" t="s">
        <v>9432</v>
      </c>
      <c r="B42" s="3" t="s">
        <v>9433</v>
      </c>
      <c r="C42" s="3" t="s">
        <v>9234</v>
      </c>
      <c r="D42" s="3" t="s">
        <v>9432</v>
      </c>
      <c r="E42" s="3"/>
    </row>
    <row r="43" spans="1:5">
      <c r="A43" s="3" t="s">
        <v>9434</v>
      </c>
      <c r="B43" s="3" t="s">
        <v>9435</v>
      </c>
      <c r="C43" s="3" t="s">
        <v>9234</v>
      </c>
      <c r="D43" s="3" t="s">
        <v>9434</v>
      </c>
      <c r="E43" s="3"/>
    </row>
    <row r="44" spans="1:5">
      <c r="A44" s="3" t="s">
        <v>9436</v>
      </c>
      <c r="B44" s="3" t="s">
        <v>9437</v>
      </c>
      <c r="C44" s="3" t="s">
        <v>9234</v>
      </c>
      <c r="D44" s="3" t="s">
        <v>9436</v>
      </c>
      <c r="E44" s="3"/>
    </row>
    <row r="45" spans="1:5">
      <c r="A45" s="3" t="s">
        <v>9438</v>
      </c>
      <c r="B45" s="3" t="s">
        <v>9439</v>
      </c>
      <c r="C45" s="3" t="s">
        <v>9234</v>
      </c>
      <c r="D45" s="3" t="s">
        <v>9438</v>
      </c>
      <c r="E45" s="3"/>
    </row>
    <row r="46" spans="1:5">
      <c r="A46" s="3" t="s">
        <v>9440</v>
      </c>
      <c r="B46" s="3" t="s">
        <v>9441</v>
      </c>
      <c r="C46" s="3" t="s">
        <v>9234</v>
      </c>
      <c r="D46" s="3" t="s">
        <v>9440</v>
      </c>
      <c r="E46" s="3"/>
    </row>
    <row r="47" spans="1:5">
      <c r="A47" s="3" t="s">
        <v>9442</v>
      </c>
      <c r="B47" s="3" t="s">
        <v>9443</v>
      </c>
      <c r="C47" s="3" t="s">
        <v>9234</v>
      </c>
      <c r="D47" s="3" t="s">
        <v>9442</v>
      </c>
      <c r="E47" s="3"/>
    </row>
    <row r="48" spans="1:5">
      <c r="A48" s="3" t="s">
        <v>9444</v>
      </c>
      <c r="B48" s="3" t="s">
        <v>9445</v>
      </c>
      <c r="C48" s="3" t="s">
        <v>9234</v>
      </c>
      <c r="D48" s="3" t="s">
        <v>9444</v>
      </c>
      <c r="E48" s="3"/>
    </row>
    <row r="49" spans="1:5">
      <c r="A49" s="3" t="s">
        <v>9446</v>
      </c>
      <c r="B49" s="3" t="s">
        <v>9447</v>
      </c>
      <c r="C49" s="3" t="s">
        <v>9234</v>
      </c>
      <c r="D49" s="3" t="s">
        <v>9446</v>
      </c>
      <c r="E49" s="3"/>
    </row>
    <row r="50" spans="1:5">
      <c r="A50" s="3" t="s">
        <v>9448</v>
      </c>
      <c r="B50" s="3" t="s">
        <v>9449</v>
      </c>
      <c r="C50" s="3" t="s">
        <v>9234</v>
      </c>
      <c r="D50" s="3" t="s">
        <v>9448</v>
      </c>
      <c r="E50" s="3"/>
    </row>
    <row r="51" spans="1:5">
      <c r="A51" s="3" t="s">
        <v>9450</v>
      </c>
      <c r="B51" s="3" t="s">
        <v>9451</v>
      </c>
      <c r="C51" s="3" t="s">
        <v>9234</v>
      </c>
      <c r="D51" s="3" t="s">
        <v>9450</v>
      </c>
      <c r="E51" s="3"/>
    </row>
    <row r="52" spans="1:5">
      <c r="A52" s="3" t="s">
        <v>9452</v>
      </c>
      <c r="B52" s="3" t="s">
        <v>9453</v>
      </c>
      <c r="C52" s="3" t="s">
        <v>9234</v>
      </c>
      <c r="D52" s="3" t="s">
        <v>9452</v>
      </c>
      <c r="E52" s="3"/>
    </row>
    <row r="53" spans="1:5">
      <c r="A53" s="3" t="s">
        <v>9454</v>
      </c>
      <c r="B53" s="3" t="s">
        <v>9455</v>
      </c>
      <c r="C53" s="3" t="s">
        <v>9234</v>
      </c>
      <c r="D53" s="3" t="s">
        <v>9454</v>
      </c>
      <c r="E53" s="3"/>
    </row>
    <row r="54" spans="1:5">
      <c r="A54" s="3" t="s">
        <v>9456</v>
      </c>
      <c r="B54" s="3" t="s">
        <v>9457</v>
      </c>
      <c r="C54" s="3" t="s">
        <v>9234</v>
      </c>
      <c r="D54" s="3" t="s">
        <v>9456</v>
      </c>
      <c r="E54" s="3"/>
    </row>
    <row r="55" spans="1:5">
      <c r="A55" s="3" t="s">
        <v>9458</v>
      </c>
      <c r="B55" s="3" t="s">
        <v>9459</v>
      </c>
      <c r="C55" s="3" t="s">
        <v>9234</v>
      </c>
      <c r="D55" s="3" t="s">
        <v>9458</v>
      </c>
      <c r="E55" s="3"/>
    </row>
    <row r="56" spans="1:5">
      <c r="A56" s="3" t="s">
        <v>9460</v>
      </c>
      <c r="B56" s="3" t="s">
        <v>9461</v>
      </c>
      <c r="C56" s="3" t="s">
        <v>9234</v>
      </c>
      <c r="D56" s="3" t="s">
        <v>9460</v>
      </c>
      <c r="E56" s="3"/>
    </row>
    <row r="57" spans="1:5">
      <c r="A57" s="3" t="s">
        <v>9462</v>
      </c>
      <c r="B57" s="3" t="s">
        <v>9463</v>
      </c>
      <c r="C57" s="3" t="s">
        <v>9234</v>
      </c>
      <c r="D57" s="3" t="s">
        <v>9462</v>
      </c>
      <c r="E57" s="3"/>
    </row>
    <row r="58" spans="1:5">
      <c r="A58" s="3" t="s">
        <v>9464</v>
      </c>
      <c r="B58" s="3" t="s">
        <v>9465</v>
      </c>
      <c r="C58" s="3" t="s">
        <v>9234</v>
      </c>
      <c r="D58" s="3" t="s">
        <v>9464</v>
      </c>
      <c r="E58" s="3"/>
    </row>
    <row r="59" spans="1:5">
      <c r="A59" s="3" t="s">
        <v>9466</v>
      </c>
      <c r="B59" s="3" t="s">
        <v>9467</v>
      </c>
      <c r="C59" s="3" t="s">
        <v>9234</v>
      </c>
      <c r="D59" s="3" t="s">
        <v>9466</v>
      </c>
      <c r="E59" s="3"/>
    </row>
    <row r="60" spans="1:5">
      <c r="A60" s="3" t="s">
        <v>9468</v>
      </c>
      <c r="B60" s="3" t="s">
        <v>9469</v>
      </c>
      <c r="C60" s="3" t="s">
        <v>9234</v>
      </c>
      <c r="D60" s="3" t="s">
        <v>9468</v>
      </c>
      <c r="E60" s="3"/>
    </row>
    <row r="61" spans="1:5">
      <c r="A61" s="3" t="s">
        <v>9470</v>
      </c>
      <c r="B61" s="3" t="s">
        <v>9471</v>
      </c>
      <c r="C61" s="3" t="s">
        <v>9234</v>
      </c>
      <c r="D61" s="3" t="s">
        <v>9470</v>
      </c>
      <c r="E61" s="3"/>
    </row>
    <row r="62" spans="1:5">
      <c r="A62" s="3" t="s">
        <v>9472</v>
      </c>
      <c r="B62" s="3" t="s">
        <v>9473</v>
      </c>
      <c r="C62" s="3" t="s">
        <v>9234</v>
      </c>
      <c r="D62" s="3" t="s">
        <v>9472</v>
      </c>
      <c r="E62" s="3"/>
    </row>
    <row r="63" spans="1:5">
      <c r="A63" s="3" t="s">
        <v>9474</v>
      </c>
      <c r="B63" s="3" t="s">
        <v>9475</v>
      </c>
      <c r="C63" s="3" t="s">
        <v>9234</v>
      </c>
      <c r="D63" s="3" t="s">
        <v>9474</v>
      </c>
      <c r="E63" s="3"/>
    </row>
    <row r="64" spans="1:5">
      <c r="A64" s="3" t="s">
        <v>9476</v>
      </c>
      <c r="B64" s="3" t="s">
        <v>9477</v>
      </c>
      <c r="C64" s="3" t="s">
        <v>9234</v>
      </c>
      <c r="D64" s="3" t="s">
        <v>9476</v>
      </c>
      <c r="E64" s="3"/>
    </row>
    <row r="65" spans="1:5">
      <c r="A65" s="3" t="s">
        <v>9478</v>
      </c>
      <c r="B65" s="3" t="s">
        <v>9479</v>
      </c>
      <c r="C65" s="3" t="s">
        <v>9234</v>
      </c>
      <c r="D65" s="3" t="s">
        <v>9478</v>
      </c>
      <c r="E65" s="3"/>
    </row>
    <row r="66" spans="1:5">
      <c r="A66" s="3" t="s">
        <v>9480</v>
      </c>
      <c r="B66" s="3" t="s">
        <v>9481</v>
      </c>
      <c r="C66" s="3" t="s">
        <v>9234</v>
      </c>
      <c r="D66" s="3" t="s">
        <v>9480</v>
      </c>
      <c r="E66" s="3"/>
    </row>
    <row r="67" spans="1:5">
      <c r="A67" s="3" t="s">
        <v>9482</v>
      </c>
      <c r="B67" s="3" t="s">
        <v>9483</v>
      </c>
      <c r="C67" s="3" t="s">
        <v>9234</v>
      </c>
      <c r="D67" s="3" t="s">
        <v>9482</v>
      </c>
      <c r="E67" s="3"/>
    </row>
    <row r="68" spans="1:5">
      <c r="A68" s="3" t="s">
        <v>9484</v>
      </c>
      <c r="B68" s="3" t="s">
        <v>9485</v>
      </c>
      <c r="C68" s="3" t="s">
        <v>9234</v>
      </c>
      <c r="D68" s="3" t="s">
        <v>9484</v>
      </c>
      <c r="E68" s="3"/>
    </row>
    <row r="69" spans="1:5">
      <c r="A69" s="3" t="s">
        <v>9486</v>
      </c>
      <c r="B69" s="3" t="s">
        <v>9487</v>
      </c>
      <c r="C69" s="3" t="s">
        <v>9234</v>
      </c>
      <c r="D69" s="3" t="s">
        <v>9486</v>
      </c>
      <c r="E69" s="3"/>
    </row>
    <row r="70" spans="1:5">
      <c r="A70" s="3" t="s">
        <v>9488</v>
      </c>
      <c r="B70" s="3" t="s">
        <v>9489</v>
      </c>
      <c r="C70" s="3" t="s">
        <v>9234</v>
      </c>
      <c r="D70" s="3" t="s">
        <v>9488</v>
      </c>
      <c r="E70" s="3"/>
    </row>
    <row r="71" spans="1:5">
      <c r="A71" s="3" t="s">
        <v>9490</v>
      </c>
      <c r="B71" s="3" t="s">
        <v>9491</v>
      </c>
      <c r="C71" s="3" t="s">
        <v>9234</v>
      </c>
      <c r="D71" s="3" t="s">
        <v>9490</v>
      </c>
      <c r="E71" s="3"/>
    </row>
    <row r="72" spans="1:5">
      <c r="A72" s="3" t="s">
        <v>9492</v>
      </c>
      <c r="B72" s="3" t="s">
        <v>9493</v>
      </c>
      <c r="C72" s="3" t="s">
        <v>9234</v>
      </c>
      <c r="D72" s="3" t="s">
        <v>9492</v>
      </c>
      <c r="E72" s="3"/>
    </row>
    <row r="73" spans="1:5">
      <c r="A73" s="3" t="s">
        <v>9494</v>
      </c>
      <c r="B73" s="3" t="s">
        <v>9495</v>
      </c>
      <c r="C73" s="3" t="s">
        <v>9234</v>
      </c>
      <c r="D73" s="3" t="s">
        <v>9494</v>
      </c>
      <c r="E73" s="3"/>
    </row>
    <row r="74" spans="1:5">
      <c r="A74" s="3" t="s">
        <v>9496</v>
      </c>
      <c r="B74" s="3" t="s">
        <v>9497</v>
      </c>
      <c r="C74" s="3" t="s">
        <v>9234</v>
      </c>
      <c r="D74" s="3" t="s">
        <v>9496</v>
      </c>
      <c r="E74" s="3"/>
    </row>
    <row r="75" spans="1:5">
      <c r="A75" s="3" t="s">
        <v>9498</v>
      </c>
      <c r="B75" s="3" t="s">
        <v>9499</v>
      </c>
      <c r="C75" s="3" t="s">
        <v>9234</v>
      </c>
      <c r="D75" s="3" t="s">
        <v>9498</v>
      </c>
      <c r="E75" s="3"/>
    </row>
    <row r="76" spans="1:5">
      <c r="A76" s="3" t="s">
        <v>9500</v>
      </c>
      <c r="B76" s="3" t="s">
        <v>9501</v>
      </c>
      <c r="C76" s="3" t="s">
        <v>9234</v>
      </c>
      <c r="D76" s="3" t="s">
        <v>9500</v>
      </c>
      <c r="E76" s="3"/>
    </row>
    <row r="77" spans="1:5">
      <c r="A77" s="3" t="s">
        <v>9502</v>
      </c>
      <c r="B77" s="3" t="s">
        <v>9503</v>
      </c>
      <c r="C77" s="3" t="s">
        <v>9234</v>
      </c>
      <c r="D77" s="3" t="s">
        <v>9502</v>
      </c>
      <c r="E77" s="3"/>
    </row>
    <row r="78" spans="1:5">
      <c r="A78" s="3" t="s">
        <v>9504</v>
      </c>
      <c r="B78" s="3" t="s">
        <v>9505</v>
      </c>
      <c r="C78" s="3" t="s">
        <v>9234</v>
      </c>
      <c r="D78" s="3" t="s">
        <v>9504</v>
      </c>
      <c r="E78" s="3"/>
    </row>
    <row r="79" spans="1:5">
      <c r="A79" s="3" t="s">
        <v>9506</v>
      </c>
      <c r="B79" s="3" t="s">
        <v>9507</v>
      </c>
      <c r="C79" s="3" t="s">
        <v>9234</v>
      </c>
      <c r="D79" s="3" t="s">
        <v>9506</v>
      </c>
      <c r="E79" s="3"/>
    </row>
    <row r="80" spans="1:5">
      <c r="A80" s="3" t="s">
        <v>9508</v>
      </c>
      <c r="B80" s="3" t="s">
        <v>9509</v>
      </c>
      <c r="C80" s="3" t="s">
        <v>9234</v>
      </c>
      <c r="D80" s="3" t="s">
        <v>9508</v>
      </c>
      <c r="E80" s="3"/>
    </row>
    <row r="81" spans="1:5">
      <c r="A81" s="3" t="s">
        <v>9510</v>
      </c>
      <c r="B81" s="3" t="s">
        <v>9511</v>
      </c>
      <c r="C81" s="3" t="s">
        <v>9234</v>
      </c>
      <c r="D81" s="3" t="s">
        <v>9510</v>
      </c>
      <c r="E81" s="3"/>
    </row>
    <row r="82" spans="1:5">
      <c r="A82" s="3" t="s">
        <v>9512</v>
      </c>
      <c r="B82" s="3" t="s">
        <v>9513</v>
      </c>
      <c r="C82" s="3" t="s">
        <v>9234</v>
      </c>
      <c r="D82" s="3" t="s">
        <v>9512</v>
      </c>
      <c r="E82" s="3"/>
    </row>
    <row r="83" spans="1:5">
      <c r="A83" s="3" t="s">
        <v>9514</v>
      </c>
      <c r="B83" s="3" t="s">
        <v>9515</v>
      </c>
      <c r="C83" s="3" t="s">
        <v>9234</v>
      </c>
      <c r="D83" s="3" t="s">
        <v>9514</v>
      </c>
      <c r="E83" s="3"/>
    </row>
    <row r="84" spans="1:5">
      <c r="A84" s="3" t="s">
        <v>9516</v>
      </c>
      <c r="B84" s="3" t="s">
        <v>9517</v>
      </c>
      <c r="C84" s="3" t="s">
        <v>9234</v>
      </c>
      <c r="D84" s="3" t="s">
        <v>9516</v>
      </c>
      <c r="E84" s="3"/>
    </row>
    <row r="85" spans="1:5">
      <c r="A85" s="3" t="s">
        <v>9518</v>
      </c>
      <c r="B85" s="3" t="s">
        <v>9519</v>
      </c>
      <c r="C85" s="3" t="s">
        <v>9234</v>
      </c>
      <c r="D85" s="3" t="s">
        <v>9518</v>
      </c>
      <c r="E85" s="3"/>
    </row>
    <row r="86" spans="1:5">
      <c r="A86" s="3" t="s">
        <v>9520</v>
      </c>
      <c r="B86" s="3" t="s">
        <v>9521</v>
      </c>
      <c r="C86" s="3" t="s">
        <v>9234</v>
      </c>
      <c r="D86" s="3" t="s">
        <v>9520</v>
      </c>
      <c r="E86" s="3"/>
    </row>
    <row r="87" spans="1:5">
      <c r="A87" s="3" t="s">
        <v>9522</v>
      </c>
      <c r="B87" s="3" t="s">
        <v>9523</v>
      </c>
      <c r="C87" s="3" t="s">
        <v>9234</v>
      </c>
      <c r="D87" s="3" t="s">
        <v>9522</v>
      </c>
      <c r="E87" s="3"/>
    </row>
    <row r="88" spans="1:5">
      <c r="A88" s="3" t="s">
        <v>9524</v>
      </c>
      <c r="B88" s="3" t="s">
        <v>9525</v>
      </c>
      <c r="C88" s="3" t="s">
        <v>9234</v>
      </c>
      <c r="D88" s="3" t="s">
        <v>9524</v>
      </c>
      <c r="E88" s="3"/>
    </row>
    <row r="89" spans="1:5">
      <c r="A89" s="3" t="s">
        <v>9526</v>
      </c>
      <c r="B89" s="3" t="s">
        <v>9527</v>
      </c>
      <c r="C89" s="3" t="s">
        <v>9234</v>
      </c>
      <c r="D89" s="3" t="s">
        <v>9526</v>
      </c>
      <c r="E89" s="3"/>
    </row>
    <row r="90" spans="1:5">
      <c r="A90" s="3" t="s">
        <v>9528</v>
      </c>
      <c r="B90" s="3" t="s">
        <v>9529</v>
      </c>
      <c r="C90" s="3" t="s">
        <v>9234</v>
      </c>
      <c r="D90" s="3" t="s">
        <v>9528</v>
      </c>
      <c r="E90" s="3"/>
    </row>
    <row r="91" spans="1:5">
      <c r="A91" s="3" t="s">
        <v>9530</v>
      </c>
      <c r="B91" s="3" t="s">
        <v>9531</v>
      </c>
      <c r="C91" s="3" t="s">
        <v>9234</v>
      </c>
      <c r="D91" s="3" t="s">
        <v>9530</v>
      </c>
      <c r="E91" s="3"/>
    </row>
    <row r="92" spans="1:5">
      <c r="A92" s="3" t="s">
        <v>9532</v>
      </c>
      <c r="B92" s="3" t="s">
        <v>9533</v>
      </c>
      <c r="C92" s="3" t="s">
        <v>9234</v>
      </c>
      <c r="D92" s="3" t="s">
        <v>9532</v>
      </c>
      <c r="E92" s="3"/>
    </row>
    <row r="93" spans="1:5">
      <c r="A93" s="3" t="s">
        <v>9534</v>
      </c>
      <c r="B93" s="3" t="s">
        <v>9535</v>
      </c>
      <c r="C93" s="3" t="s">
        <v>9234</v>
      </c>
      <c r="D93" s="3" t="s">
        <v>9534</v>
      </c>
      <c r="E93" s="3"/>
    </row>
    <row r="94" spans="1:5">
      <c r="A94" s="3" t="s">
        <v>9536</v>
      </c>
      <c r="B94" s="3" t="s">
        <v>9537</v>
      </c>
      <c r="C94" s="3" t="s">
        <v>9234</v>
      </c>
      <c r="D94" s="3" t="s">
        <v>9536</v>
      </c>
      <c r="E94" s="3"/>
    </row>
    <row r="95" spans="1:5">
      <c r="A95" s="3" t="s">
        <v>9538</v>
      </c>
      <c r="B95" s="3" t="s">
        <v>9539</v>
      </c>
      <c r="C95" s="3" t="s">
        <v>9234</v>
      </c>
      <c r="D95" s="3" t="s">
        <v>9538</v>
      </c>
      <c r="E95" s="3"/>
    </row>
    <row r="96" spans="1:5">
      <c r="A96" s="3" t="s">
        <v>9540</v>
      </c>
      <c r="B96" s="3" t="s">
        <v>9541</v>
      </c>
      <c r="C96" s="3" t="s">
        <v>9234</v>
      </c>
      <c r="D96" s="3" t="s">
        <v>9540</v>
      </c>
      <c r="E96" s="3"/>
    </row>
    <row r="97" spans="1:5">
      <c r="A97" s="3" t="s">
        <v>9542</v>
      </c>
      <c r="B97" s="3" t="s">
        <v>9543</v>
      </c>
      <c r="C97" s="3" t="s">
        <v>9234</v>
      </c>
      <c r="D97" s="3" t="s">
        <v>9542</v>
      </c>
      <c r="E97" s="3"/>
    </row>
    <row r="98" spans="1:5">
      <c r="A98" s="3" t="s">
        <v>9544</v>
      </c>
      <c r="B98" s="3" t="s">
        <v>9545</v>
      </c>
      <c r="C98" s="3" t="s">
        <v>9234</v>
      </c>
      <c r="D98" s="3" t="s">
        <v>9544</v>
      </c>
      <c r="E98" s="3"/>
    </row>
    <row r="99" spans="1:5">
      <c r="A99" s="3" t="s">
        <v>9546</v>
      </c>
      <c r="B99" s="3" t="s">
        <v>9547</v>
      </c>
      <c r="C99" s="3" t="s">
        <v>9234</v>
      </c>
      <c r="D99" s="3" t="s">
        <v>9546</v>
      </c>
      <c r="E99" s="3"/>
    </row>
    <row r="100" spans="1:5">
      <c r="A100" s="3" t="s">
        <v>9548</v>
      </c>
      <c r="B100" s="3" t="s">
        <v>9549</v>
      </c>
      <c r="C100" s="3" t="s">
        <v>9234</v>
      </c>
      <c r="D100" s="3" t="s">
        <v>9548</v>
      </c>
      <c r="E100" s="3"/>
    </row>
    <row r="101" spans="1:5">
      <c r="A101" s="3" t="s">
        <v>9550</v>
      </c>
      <c r="B101" s="3" t="s">
        <v>9551</v>
      </c>
      <c r="C101" s="3" t="s">
        <v>9234</v>
      </c>
      <c r="D101" s="3" t="s">
        <v>9550</v>
      </c>
      <c r="E101" s="3"/>
    </row>
    <row r="102" spans="1:5">
      <c r="A102" s="3" t="s">
        <v>9552</v>
      </c>
      <c r="B102" s="3" t="s">
        <v>9553</v>
      </c>
      <c r="C102" s="3" t="s">
        <v>9234</v>
      </c>
      <c r="D102" s="3" t="s">
        <v>9552</v>
      </c>
      <c r="E102" s="3"/>
    </row>
    <row r="103" spans="1:5">
      <c r="A103" s="3" t="s">
        <v>9554</v>
      </c>
      <c r="B103" s="3" t="s">
        <v>9555</v>
      </c>
      <c r="C103" s="3" t="s">
        <v>9234</v>
      </c>
      <c r="D103" s="3" t="s">
        <v>9554</v>
      </c>
      <c r="E103" s="3"/>
    </row>
    <row r="104" spans="1:5">
      <c r="A104" s="3" t="s">
        <v>9556</v>
      </c>
      <c r="B104" s="3" t="s">
        <v>9557</v>
      </c>
      <c r="C104" s="3" t="s">
        <v>9234</v>
      </c>
      <c r="D104" s="3" t="s">
        <v>9556</v>
      </c>
      <c r="E104" s="3"/>
    </row>
    <row r="105" spans="1:5">
      <c r="A105" s="3" t="s">
        <v>9558</v>
      </c>
      <c r="B105" s="3" t="s">
        <v>9559</v>
      </c>
      <c r="C105" s="3" t="s">
        <v>9234</v>
      </c>
      <c r="D105" s="3" t="s">
        <v>9558</v>
      </c>
      <c r="E105" s="3"/>
    </row>
    <row r="106" spans="1:5">
      <c r="A106" s="3" t="s">
        <v>9560</v>
      </c>
      <c r="B106" s="3" t="s">
        <v>9561</v>
      </c>
      <c r="C106" s="3" t="s">
        <v>9234</v>
      </c>
      <c r="D106" s="3" t="s">
        <v>9560</v>
      </c>
      <c r="E106" s="3"/>
    </row>
    <row r="107" spans="1:5">
      <c r="A107" s="3" t="s">
        <v>9562</v>
      </c>
      <c r="B107" s="3" t="s">
        <v>9563</v>
      </c>
      <c r="C107" s="3" t="s">
        <v>9234</v>
      </c>
      <c r="D107" s="3" t="s">
        <v>9562</v>
      </c>
      <c r="E107" s="3"/>
    </row>
    <row r="108" spans="1:5">
      <c r="A108" s="3" t="s">
        <v>9564</v>
      </c>
      <c r="B108" s="3" t="s">
        <v>9565</v>
      </c>
      <c r="C108" s="3" t="s">
        <v>9234</v>
      </c>
      <c r="D108" s="3" t="s">
        <v>9564</v>
      </c>
      <c r="E108" s="3"/>
    </row>
    <row r="109" spans="1:5">
      <c r="A109" s="3" t="s">
        <v>9566</v>
      </c>
      <c r="B109" s="3" t="s">
        <v>9567</v>
      </c>
      <c r="C109" s="3" t="s">
        <v>9234</v>
      </c>
      <c r="D109" s="3" t="s">
        <v>9566</v>
      </c>
      <c r="E109" s="3"/>
    </row>
    <row r="110" spans="1:5">
      <c r="A110" s="3" t="s">
        <v>9568</v>
      </c>
      <c r="B110" s="3" t="s">
        <v>9569</v>
      </c>
      <c r="C110" s="3" t="s">
        <v>9234</v>
      </c>
      <c r="D110" s="3" t="s">
        <v>9568</v>
      </c>
      <c r="E110" s="3"/>
    </row>
    <row r="111" spans="1:5">
      <c r="A111" s="3" t="s">
        <v>9570</v>
      </c>
      <c r="B111" s="3" t="s">
        <v>9571</v>
      </c>
      <c r="C111" s="3" t="s">
        <v>9234</v>
      </c>
      <c r="D111" s="3" t="s">
        <v>9570</v>
      </c>
      <c r="E111" s="3"/>
    </row>
    <row r="112" spans="1:5">
      <c r="A112" s="3" t="s">
        <v>9572</v>
      </c>
      <c r="B112" s="3" t="s">
        <v>9573</v>
      </c>
      <c r="C112" s="3" t="s">
        <v>9234</v>
      </c>
      <c r="D112" s="3" t="s">
        <v>9572</v>
      </c>
      <c r="E112" s="3"/>
    </row>
    <row r="113" spans="1:5">
      <c r="A113" s="3" t="s">
        <v>9574</v>
      </c>
      <c r="B113" s="3" t="s">
        <v>9575</v>
      </c>
      <c r="C113" s="3" t="s">
        <v>9234</v>
      </c>
      <c r="D113" s="3" t="s">
        <v>9574</v>
      </c>
      <c r="E113" s="3"/>
    </row>
    <row r="114" spans="1:5">
      <c r="A114" s="3" t="s">
        <v>9576</v>
      </c>
      <c r="B114" s="3" t="s">
        <v>9577</v>
      </c>
      <c r="C114" s="3" t="s">
        <v>9234</v>
      </c>
      <c r="D114" s="3" t="s">
        <v>9576</v>
      </c>
      <c r="E114" s="3"/>
    </row>
    <row r="115" spans="1:5">
      <c r="A115" s="3" t="s">
        <v>9578</v>
      </c>
      <c r="B115" s="3" t="s">
        <v>9579</v>
      </c>
      <c r="C115" s="3" t="s">
        <v>9234</v>
      </c>
      <c r="D115" s="3" t="s">
        <v>9578</v>
      </c>
      <c r="E115" s="3"/>
    </row>
    <row r="116" spans="1:5">
      <c r="A116" s="3" t="s">
        <v>9580</v>
      </c>
      <c r="B116" s="3" t="s">
        <v>9581</v>
      </c>
      <c r="C116" s="3" t="s">
        <v>9234</v>
      </c>
      <c r="D116" s="3" t="s">
        <v>9580</v>
      </c>
      <c r="E116" s="3"/>
    </row>
    <row r="117" spans="1:5">
      <c r="A117" s="3" t="s">
        <v>9582</v>
      </c>
      <c r="B117" s="3" t="s">
        <v>9583</v>
      </c>
      <c r="C117" s="3" t="s">
        <v>9234</v>
      </c>
      <c r="D117" s="3" t="s">
        <v>9582</v>
      </c>
      <c r="E117" s="3"/>
    </row>
    <row r="118" spans="1:5">
      <c r="A118" s="3" t="s">
        <v>9584</v>
      </c>
      <c r="B118" s="3" t="s">
        <v>9585</v>
      </c>
      <c r="C118" s="3" t="s">
        <v>9234</v>
      </c>
      <c r="D118" s="3" t="s">
        <v>9584</v>
      </c>
      <c r="E118" s="3"/>
    </row>
    <row r="119" spans="1:5">
      <c r="A119" s="3" t="s">
        <v>9586</v>
      </c>
      <c r="B119" s="3" t="s">
        <v>9587</v>
      </c>
      <c r="C119" s="3" t="s">
        <v>9234</v>
      </c>
      <c r="D119" s="3" t="s">
        <v>9586</v>
      </c>
      <c r="E119" s="3"/>
    </row>
    <row r="120" spans="1:5">
      <c r="A120" s="3" t="s">
        <v>9588</v>
      </c>
      <c r="B120" s="3" t="s">
        <v>9589</v>
      </c>
      <c r="C120" s="3" t="s">
        <v>9234</v>
      </c>
      <c r="D120" s="3" t="s">
        <v>9588</v>
      </c>
      <c r="E120" s="3"/>
    </row>
    <row r="121" spans="1:5">
      <c r="A121" s="3" t="s">
        <v>9590</v>
      </c>
      <c r="B121" s="3" t="s">
        <v>9591</v>
      </c>
      <c r="C121" s="3" t="s">
        <v>9234</v>
      </c>
      <c r="D121" s="3" t="s">
        <v>9590</v>
      </c>
      <c r="E121" s="3"/>
    </row>
    <row r="122" spans="1:5">
      <c r="A122" s="3" t="s">
        <v>9592</v>
      </c>
      <c r="B122" s="3" t="s">
        <v>9593</v>
      </c>
      <c r="C122" s="3" t="s">
        <v>9234</v>
      </c>
      <c r="D122" s="3" t="s">
        <v>9592</v>
      </c>
      <c r="E122" s="3"/>
    </row>
    <row r="123" spans="1:5">
      <c r="A123" s="3" t="s">
        <v>9594</v>
      </c>
      <c r="B123" s="3" t="s">
        <v>9595</v>
      </c>
      <c r="C123" s="3" t="s">
        <v>9234</v>
      </c>
      <c r="D123" s="3" t="s">
        <v>9594</v>
      </c>
      <c r="E123" s="3"/>
    </row>
    <row r="124" spans="1:5">
      <c r="A124" s="3" t="s">
        <v>9596</v>
      </c>
      <c r="B124" s="3" t="s">
        <v>9597</v>
      </c>
      <c r="C124" s="3" t="s">
        <v>9234</v>
      </c>
      <c r="D124" s="3" t="s">
        <v>9596</v>
      </c>
      <c r="E124" s="3"/>
    </row>
    <row r="125" spans="1:5">
      <c r="A125" s="3" t="s">
        <v>9598</v>
      </c>
      <c r="B125" s="3" t="s">
        <v>9599</v>
      </c>
      <c r="C125" s="3" t="s">
        <v>9234</v>
      </c>
      <c r="D125" s="3" t="s">
        <v>9598</v>
      </c>
      <c r="E125" s="3"/>
    </row>
    <row r="126" spans="1:5">
      <c r="A126" s="3" t="s">
        <v>9600</v>
      </c>
      <c r="B126" s="3" t="s">
        <v>9601</v>
      </c>
      <c r="C126" s="3" t="s">
        <v>9234</v>
      </c>
      <c r="D126" s="3" t="s">
        <v>9600</v>
      </c>
      <c r="E126" s="3"/>
    </row>
    <row r="127" spans="1:5">
      <c r="A127" s="3" t="s">
        <v>9602</v>
      </c>
      <c r="B127" s="3" t="s">
        <v>9603</v>
      </c>
      <c r="C127" s="3" t="s">
        <v>9234</v>
      </c>
      <c r="D127" s="3" t="s">
        <v>9602</v>
      </c>
      <c r="E127" s="3"/>
    </row>
    <row r="128" spans="1:5">
      <c r="A128" s="3" t="s">
        <v>9604</v>
      </c>
      <c r="B128" s="3" t="s">
        <v>9605</v>
      </c>
      <c r="C128" s="3" t="s">
        <v>9234</v>
      </c>
      <c r="D128" s="3" t="s">
        <v>9604</v>
      </c>
      <c r="E128" s="3"/>
    </row>
    <row r="129" spans="1:5">
      <c r="A129" s="3" t="s">
        <v>9606</v>
      </c>
      <c r="B129" s="3" t="s">
        <v>9607</v>
      </c>
      <c r="C129" s="3" t="s">
        <v>9234</v>
      </c>
      <c r="D129" s="3" t="s">
        <v>9606</v>
      </c>
      <c r="E129" s="3"/>
    </row>
    <row r="130" spans="1:5">
      <c r="A130" s="3" t="s">
        <v>9608</v>
      </c>
      <c r="B130" s="3" t="s">
        <v>9609</v>
      </c>
      <c r="C130" s="3" t="s">
        <v>9234</v>
      </c>
      <c r="D130" s="3" t="s">
        <v>9608</v>
      </c>
      <c r="E130" s="3"/>
    </row>
    <row r="131" spans="1:5">
      <c r="A131" s="3" t="s">
        <v>9610</v>
      </c>
      <c r="B131" s="3" t="s">
        <v>9611</v>
      </c>
      <c r="C131" s="3" t="s">
        <v>9234</v>
      </c>
      <c r="D131" s="3" t="s">
        <v>9610</v>
      </c>
      <c r="E131" s="3"/>
    </row>
    <row r="132" spans="1:5">
      <c r="A132" s="3" t="s">
        <v>9612</v>
      </c>
      <c r="B132" s="3" t="s">
        <v>9613</v>
      </c>
      <c r="C132" s="3" t="s">
        <v>9234</v>
      </c>
      <c r="D132" s="3" t="s">
        <v>9612</v>
      </c>
      <c r="E132" s="3"/>
    </row>
    <row r="133" spans="1:5">
      <c r="A133" s="3" t="s">
        <v>9614</v>
      </c>
      <c r="B133" s="3" t="s">
        <v>9615</v>
      </c>
      <c r="C133" s="3" t="s">
        <v>9234</v>
      </c>
      <c r="D133" s="3" t="s">
        <v>9614</v>
      </c>
      <c r="E133" s="3"/>
    </row>
    <row r="134" spans="1:5">
      <c r="A134" s="3" t="s">
        <v>9616</v>
      </c>
      <c r="B134" s="3" t="s">
        <v>9617</v>
      </c>
      <c r="C134" s="3" t="s">
        <v>9234</v>
      </c>
      <c r="D134" s="3" t="s">
        <v>9616</v>
      </c>
      <c r="E134" s="3"/>
    </row>
    <row r="135" spans="1:5">
      <c r="A135" s="3" t="s">
        <v>9618</v>
      </c>
      <c r="B135" s="3" t="s">
        <v>9619</v>
      </c>
      <c r="C135" s="3" t="s">
        <v>9234</v>
      </c>
      <c r="D135" s="3" t="s">
        <v>9618</v>
      </c>
      <c r="E135" s="3"/>
    </row>
    <row r="136" spans="1:5">
      <c r="A136" s="3" t="s">
        <v>9620</v>
      </c>
      <c r="B136" s="3" t="s">
        <v>9621</v>
      </c>
      <c r="C136" s="3" t="s">
        <v>9234</v>
      </c>
      <c r="D136" s="3" t="s">
        <v>9620</v>
      </c>
      <c r="E136" s="3"/>
    </row>
    <row r="137" spans="1:5">
      <c r="A137" s="3" t="s">
        <v>9622</v>
      </c>
      <c r="B137" s="3" t="s">
        <v>9623</v>
      </c>
      <c r="C137" s="3" t="s">
        <v>9234</v>
      </c>
      <c r="D137" s="3" t="s">
        <v>9622</v>
      </c>
      <c r="E137" s="3"/>
    </row>
    <row r="138" spans="1:5">
      <c r="A138" s="3" t="s">
        <v>9624</v>
      </c>
      <c r="B138" s="3" t="s">
        <v>9625</v>
      </c>
      <c r="C138" s="3" t="s">
        <v>9234</v>
      </c>
      <c r="D138" s="3" t="s">
        <v>9624</v>
      </c>
      <c r="E138" s="3"/>
    </row>
    <row r="139" spans="1:5">
      <c r="A139" s="3" t="s">
        <v>9626</v>
      </c>
      <c r="B139" s="3" t="s">
        <v>9627</v>
      </c>
      <c r="C139" s="3" t="s">
        <v>9234</v>
      </c>
      <c r="D139" s="3" t="s">
        <v>9626</v>
      </c>
      <c r="E139" s="3"/>
    </row>
    <row r="140" spans="1:5">
      <c r="A140" s="3" t="s">
        <v>9628</v>
      </c>
      <c r="B140" s="3" t="s">
        <v>9629</v>
      </c>
      <c r="C140" s="3" t="s">
        <v>9234</v>
      </c>
      <c r="D140" s="3" t="s">
        <v>9628</v>
      </c>
      <c r="E140" s="3"/>
    </row>
    <row r="141" spans="1:5">
      <c r="A141" s="3" t="s">
        <v>9630</v>
      </c>
      <c r="B141" s="3" t="s">
        <v>9631</v>
      </c>
      <c r="C141" s="3" t="s">
        <v>9234</v>
      </c>
      <c r="D141" s="3" t="s">
        <v>9630</v>
      </c>
      <c r="E141" s="3"/>
    </row>
    <row r="142" spans="1:5">
      <c r="A142" s="3" t="s">
        <v>9632</v>
      </c>
      <c r="B142" s="3" t="s">
        <v>9633</v>
      </c>
      <c r="C142" s="3" t="s">
        <v>9234</v>
      </c>
      <c r="D142" s="3" t="s">
        <v>9632</v>
      </c>
      <c r="E142" s="3"/>
    </row>
    <row r="143" spans="1:5">
      <c r="A143" s="3" t="s">
        <v>9634</v>
      </c>
      <c r="B143" s="3" t="s">
        <v>9635</v>
      </c>
      <c r="C143" s="3" t="s">
        <v>9231</v>
      </c>
      <c r="D143" s="3" t="s">
        <v>9634</v>
      </c>
      <c r="E143" s="3"/>
    </row>
    <row r="144" spans="1:5">
      <c r="A144" s="3" t="s">
        <v>680</v>
      </c>
      <c r="B144" s="3" t="s">
        <v>9636</v>
      </c>
      <c r="C144" s="3" t="s">
        <v>9231</v>
      </c>
      <c r="D144" s="3" t="s">
        <v>680</v>
      </c>
      <c r="E144" s="3"/>
    </row>
    <row r="145" spans="1:5">
      <c r="A145" s="3" t="s">
        <v>9637</v>
      </c>
      <c r="B145" s="3" t="s">
        <v>9638</v>
      </c>
      <c r="C145" s="3" t="s">
        <v>9231</v>
      </c>
      <c r="D145" s="3" t="s">
        <v>9637</v>
      </c>
      <c r="E145" s="3"/>
    </row>
    <row r="146" spans="1:5">
      <c r="A146" s="3" t="s">
        <v>9639</v>
      </c>
      <c r="B146" s="3" t="s">
        <v>9640</v>
      </c>
      <c r="C146" s="3" t="s">
        <v>9231</v>
      </c>
      <c r="D146" s="3" t="s">
        <v>9639</v>
      </c>
      <c r="E146" s="3"/>
    </row>
    <row r="147" spans="1:5">
      <c r="A147" s="3" t="s">
        <v>9641</v>
      </c>
      <c r="B147" s="3" t="s">
        <v>9642</v>
      </c>
      <c r="C147" s="3" t="s">
        <v>9231</v>
      </c>
      <c r="D147" s="3" t="s">
        <v>9641</v>
      </c>
      <c r="E147" s="3"/>
    </row>
    <row r="148" spans="1:5">
      <c r="A148" s="3" t="s">
        <v>9643</v>
      </c>
      <c r="B148" s="3" t="s">
        <v>9644</v>
      </c>
      <c r="C148" s="3" t="s">
        <v>9231</v>
      </c>
      <c r="D148" s="3" t="s">
        <v>9643</v>
      </c>
      <c r="E148" s="3"/>
    </row>
    <row r="149" spans="1:5">
      <c r="A149" s="3" t="s">
        <v>9645</v>
      </c>
      <c r="B149" s="3" t="s">
        <v>9646</v>
      </c>
      <c r="C149" s="3" t="s">
        <v>9231</v>
      </c>
      <c r="D149" s="3" t="s">
        <v>9645</v>
      </c>
      <c r="E149" s="3"/>
    </row>
    <row r="150" spans="1:5">
      <c r="A150" s="3" t="s">
        <v>9647</v>
      </c>
      <c r="B150" s="3" t="s">
        <v>9648</v>
      </c>
      <c r="C150" s="3" t="s">
        <v>9231</v>
      </c>
      <c r="D150" s="3" t="s">
        <v>9647</v>
      </c>
      <c r="E150" s="3"/>
    </row>
    <row r="151" spans="1:5">
      <c r="A151" s="3" t="s">
        <v>9649</v>
      </c>
      <c r="B151" s="3" t="s">
        <v>9650</v>
      </c>
      <c r="C151" s="3" t="s">
        <v>9231</v>
      </c>
      <c r="D151" s="3" t="s">
        <v>9649</v>
      </c>
      <c r="E151" s="3"/>
    </row>
    <row r="152" spans="1:5">
      <c r="A152" s="3" t="s">
        <v>9651</v>
      </c>
      <c r="B152" s="3" t="s">
        <v>9652</v>
      </c>
      <c r="C152" s="3" t="s">
        <v>9234</v>
      </c>
      <c r="D152" s="3" t="s">
        <v>9651</v>
      </c>
      <c r="E152" s="3"/>
    </row>
    <row r="153" spans="1:5">
      <c r="A153" s="3" t="s">
        <v>9653</v>
      </c>
      <c r="B153" s="3" t="s">
        <v>9654</v>
      </c>
      <c r="C153" s="3" t="s">
        <v>9234</v>
      </c>
      <c r="D153" s="3" t="s">
        <v>9653</v>
      </c>
      <c r="E153" s="3"/>
    </row>
    <row r="154" spans="1:5">
      <c r="A154" s="3" t="s">
        <v>9655</v>
      </c>
      <c r="B154" s="3" t="s">
        <v>9656</v>
      </c>
      <c r="C154" s="3" t="s">
        <v>9234</v>
      </c>
      <c r="D154" s="3" t="s">
        <v>9655</v>
      </c>
      <c r="E154" s="3"/>
    </row>
    <row r="155" spans="1:5">
      <c r="A155" s="3" t="s">
        <v>9657</v>
      </c>
      <c r="B155" s="3" t="s">
        <v>9658</v>
      </c>
      <c r="C155" s="3" t="s">
        <v>9234</v>
      </c>
      <c r="D155" s="3" t="s">
        <v>9657</v>
      </c>
      <c r="E155" s="3"/>
    </row>
  </sheetData>
  <pageMargins left="0.75" right="0.75" top="1" bottom="1" header="0.511805555555556" footer="0.511805555555556"/>
  <headerFooter/>
</worksheet>
</file>

<file path=xl/worksheets/sheet1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5"/>
  <sheetViews>
    <sheetView workbookViewId="0">
      <selection activeCell="D6" sqref="D6:D155"/>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21</v>
      </c>
      <c r="B2" s="2" t="s">
        <v>9661</v>
      </c>
      <c r="C2" s="2" t="s">
        <v>22</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9387</v>
      </c>
      <c r="B6" s="3" t="s">
        <v>9233</v>
      </c>
      <c r="C6" s="3" t="s">
        <v>9234</v>
      </c>
      <c r="D6" s="3" t="s">
        <v>9387</v>
      </c>
      <c r="E6" s="3"/>
    </row>
    <row r="7" spans="1:5">
      <c r="A7" s="3" t="s">
        <v>9388</v>
      </c>
      <c r="B7" s="3" t="s">
        <v>9236</v>
      </c>
      <c r="C7" s="3" t="s">
        <v>9234</v>
      </c>
      <c r="D7" s="3" t="s">
        <v>9388</v>
      </c>
      <c r="E7" s="3"/>
    </row>
    <row r="8" spans="1:5">
      <c r="A8" s="3" t="s">
        <v>9389</v>
      </c>
      <c r="B8" s="3" t="s">
        <v>9238</v>
      </c>
      <c r="C8" s="3" t="s">
        <v>9234</v>
      </c>
      <c r="D8" s="3" t="s">
        <v>9389</v>
      </c>
      <c r="E8" s="3"/>
    </row>
    <row r="9" spans="1:5">
      <c r="A9" s="3" t="s">
        <v>9390</v>
      </c>
      <c r="B9" s="3" t="s">
        <v>9240</v>
      </c>
      <c r="C9" s="3" t="s">
        <v>9234</v>
      </c>
      <c r="D9" s="3" t="s">
        <v>9390</v>
      </c>
      <c r="E9" s="3"/>
    </row>
    <row r="10" spans="1:5">
      <c r="A10" s="3" t="s">
        <v>9391</v>
      </c>
      <c r="B10" s="3" t="s">
        <v>9242</v>
      </c>
      <c r="C10" s="3" t="s">
        <v>9234</v>
      </c>
      <c r="D10" s="3" t="s">
        <v>9391</v>
      </c>
      <c r="E10" s="3"/>
    </row>
    <row r="11" spans="1:5">
      <c r="A11" s="3" t="s">
        <v>9392</v>
      </c>
      <c r="B11" s="3" t="s">
        <v>9244</v>
      </c>
      <c r="C11" s="3" t="s">
        <v>9234</v>
      </c>
      <c r="D11" s="3" t="s">
        <v>9392</v>
      </c>
      <c r="E11" s="3"/>
    </row>
    <row r="12" spans="1:5">
      <c r="A12" s="3" t="s">
        <v>9393</v>
      </c>
      <c r="B12" s="3" t="s">
        <v>9246</v>
      </c>
      <c r="C12" s="3" t="s">
        <v>9234</v>
      </c>
      <c r="D12" s="3" t="s">
        <v>9393</v>
      </c>
      <c r="E12" s="3"/>
    </row>
    <row r="13" spans="1:5">
      <c r="A13" s="3" t="s">
        <v>9394</v>
      </c>
      <c r="B13" s="3" t="s">
        <v>9248</v>
      </c>
      <c r="C13" s="3" t="s">
        <v>9234</v>
      </c>
      <c r="D13" s="3" t="s">
        <v>9394</v>
      </c>
      <c r="E13" s="3"/>
    </row>
    <row r="14" spans="1:5">
      <c r="A14" s="3" t="s">
        <v>9395</v>
      </c>
      <c r="B14" s="3" t="s">
        <v>9262</v>
      </c>
      <c r="C14" s="3" t="s">
        <v>9234</v>
      </c>
      <c r="D14" s="3" t="s">
        <v>9395</v>
      </c>
      <c r="E14" s="3"/>
    </row>
    <row r="15" spans="1:5">
      <c r="A15" s="3" t="s">
        <v>9396</v>
      </c>
      <c r="B15" s="3" t="s">
        <v>9277</v>
      </c>
      <c r="C15" s="3" t="s">
        <v>9234</v>
      </c>
      <c r="D15" s="3" t="s">
        <v>9396</v>
      </c>
      <c r="E15" s="3"/>
    </row>
    <row r="16" spans="1:5">
      <c r="A16" s="3" t="s">
        <v>9397</v>
      </c>
      <c r="B16" s="3" t="s">
        <v>9279</v>
      </c>
      <c r="C16" s="3" t="s">
        <v>9234</v>
      </c>
      <c r="D16" s="3" t="s">
        <v>9397</v>
      </c>
      <c r="E16" s="3"/>
    </row>
    <row r="17" spans="1:5">
      <c r="A17" s="3" t="s">
        <v>9398</v>
      </c>
      <c r="B17" s="3" t="s">
        <v>9293</v>
      </c>
      <c r="C17" s="3" t="s">
        <v>9234</v>
      </c>
      <c r="D17" s="3" t="s">
        <v>9398</v>
      </c>
      <c r="E17" s="3"/>
    </row>
    <row r="18" spans="1:5">
      <c r="A18" s="3" t="s">
        <v>9399</v>
      </c>
      <c r="B18" s="3" t="s">
        <v>9295</v>
      </c>
      <c r="C18" s="3" t="s">
        <v>9234</v>
      </c>
      <c r="D18" s="3" t="s">
        <v>9399</v>
      </c>
      <c r="E18" s="3"/>
    </row>
    <row r="19" spans="1:5">
      <c r="A19" s="3" t="s">
        <v>9400</v>
      </c>
      <c r="B19" s="3" t="s">
        <v>9297</v>
      </c>
      <c r="C19" s="3" t="s">
        <v>9234</v>
      </c>
      <c r="D19" s="3" t="s">
        <v>9400</v>
      </c>
      <c r="E19" s="3"/>
    </row>
    <row r="20" spans="1:5">
      <c r="A20" s="3" t="s">
        <v>9401</v>
      </c>
      <c r="B20" s="3" t="s">
        <v>9299</v>
      </c>
      <c r="C20" s="3" t="s">
        <v>9234</v>
      </c>
      <c r="D20" s="3" t="s">
        <v>9401</v>
      </c>
      <c r="E20" s="3"/>
    </row>
    <row r="21" spans="1:5">
      <c r="A21" s="3" t="s">
        <v>9402</v>
      </c>
      <c r="B21" s="3" t="s">
        <v>9301</v>
      </c>
      <c r="C21" s="3" t="s">
        <v>9234</v>
      </c>
      <c r="D21" s="3" t="s">
        <v>9402</v>
      </c>
      <c r="E21" s="3"/>
    </row>
    <row r="22" spans="1:5">
      <c r="A22" s="3" t="s">
        <v>9403</v>
      </c>
      <c r="B22" s="3" t="s">
        <v>9303</v>
      </c>
      <c r="C22" s="3" t="s">
        <v>9234</v>
      </c>
      <c r="D22" s="3" t="s">
        <v>9403</v>
      </c>
      <c r="E22" s="3"/>
    </row>
    <row r="23" spans="1:5">
      <c r="A23" s="3" t="s">
        <v>9404</v>
      </c>
      <c r="B23" s="3" t="s">
        <v>9305</v>
      </c>
      <c r="C23" s="3" t="s">
        <v>9234</v>
      </c>
      <c r="D23" s="3" t="s">
        <v>9404</v>
      </c>
      <c r="E23" s="3"/>
    </row>
    <row r="24" spans="1:5">
      <c r="A24" s="3" t="s">
        <v>9405</v>
      </c>
      <c r="B24" s="3" t="s">
        <v>9307</v>
      </c>
      <c r="C24" s="3" t="s">
        <v>9234</v>
      </c>
      <c r="D24" s="3" t="s">
        <v>9405</v>
      </c>
      <c r="E24" s="3"/>
    </row>
    <row r="25" spans="1:5">
      <c r="A25" s="3" t="s">
        <v>9406</v>
      </c>
      <c r="B25" s="3" t="s">
        <v>9309</v>
      </c>
      <c r="C25" s="3" t="s">
        <v>9234</v>
      </c>
      <c r="D25" s="3" t="s">
        <v>9406</v>
      </c>
      <c r="E25" s="3"/>
    </row>
    <row r="26" spans="1:5">
      <c r="A26" s="3" t="s">
        <v>9407</v>
      </c>
      <c r="B26" s="3" t="s">
        <v>9311</v>
      </c>
      <c r="C26" s="3" t="s">
        <v>9234</v>
      </c>
      <c r="D26" s="3" t="s">
        <v>9407</v>
      </c>
      <c r="E26" s="3"/>
    </row>
    <row r="27" spans="1:5">
      <c r="A27" s="3" t="s">
        <v>9408</v>
      </c>
      <c r="B27" s="3" t="s">
        <v>9313</v>
      </c>
      <c r="C27" s="3" t="s">
        <v>9234</v>
      </c>
      <c r="D27" s="3" t="s">
        <v>9408</v>
      </c>
      <c r="E27" s="3"/>
    </row>
    <row r="28" spans="1:5">
      <c r="A28" s="3" t="s">
        <v>9409</v>
      </c>
      <c r="B28" s="3" t="s">
        <v>9315</v>
      </c>
      <c r="C28" s="3" t="s">
        <v>9234</v>
      </c>
      <c r="D28" s="3" t="s">
        <v>9409</v>
      </c>
      <c r="E28" s="3"/>
    </row>
    <row r="29" spans="1:5">
      <c r="A29" s="3" t="s">
        <v>9410</v>
      </c>
      <c r="B29" s="3" t="s">
        <v>9317</v>
      </c>
      <c r="C29" s="3" t="s">
        <v>9234</v>
      </c>
      <c r="D29" s="3" t="s">
        <v>9410</v>
      </c>
      <c r="E29" s="3"/>
    </row>
    <row r="30" spans="1:5">
      <c r="A30" s="3" t="s">
        <v>9411</v>
      </c>
      <c r="B30" s="3" t="s">
        <v>9319</v>
      </c>
      <c r="C30" s="3" t="s">
        <v>9234</v>
      </c>
      <c r="D30" s="3" t="s">
        <v>9411</v>
      </c>
      <c r="E30" s="3"/>
    </row>
    <row r="31" spans="1:5">
      <c r="A31" s="3" t="s">
        <v>9412</v>
      </c>
      <c r="B31" s="3" t="s">
        <v>9321</v>
      </c>
      <c r="C31" s="3" t="s">
        <v>9234</v>
      </c>
      <c r="D31" s="3" t="s">
        <v>9412</v>
      </c>
      <c r="E31" s="3"/>
    </row>
    <row r="32" spans="1:5">
      <c r="A32" s="3" t="s">
        <v>9413</v>
      </c>
      <c r="B32" s="3" t="s">
        <v>9323</v>
      </c>
      <c r="C32" s="3" t="s">
        <v>9234</v>
      </c>
      <c r="D32" s="3" t="s">
        <v>9413</v>
      </c>
      <c r="E32" s="3"/>
    </row>
    <row r="33" spans="1:5">
      <c r="A33" s="3" t="s">
        <v>9414</v>
      </c>
      <c r="B33" s="3" t="s">
        <v>9415</v>
      </c>
      <c r="C33" s="3" t="s">
        <v>9234</v>
      </c>
      <c r="D33" s="3" t="s">
        <v>9414</v>
      </c>
      <c r="E33" s="3"/>
    </row>
    <row r="34" spans="1:5">
      <c r="A34" s="3" t="s">
        <v>9416</v>
      </c>
      <c r="B34" s="3" t="s">
        <v>9417</v>
      </c>
      <c r="C34" s="3" t="s">
        <v>9234</v>
      </c>
      <c r="D34" s="3" t="s">
        <v>9416</v>
      </c>
      <c r="E34" s="3"/>
    </row>
    <row r="35" spans="1:5">
      <c r="A35" s="3" t="s">
        <v>9418</v>
      </c>
      <c r="B35" s="3" t="s">
        <v>9419</v>
      </c>
      <c r="C35" s="3" t="s">
        <v>9234</v>
      </c>
      <c r="D35" s="3" t="s">
        <v>9418</v>
      </c>
      <c r="E35" s="3"/>
    </row>
    <row r="36" spans="1:5">
      <c r="A36" s="3" t="s">
        <v>9420</v>
      </c>
      <c r="B36" s="3" t="s">
        <v>9421</v>
      </c>
      <c r="C36" s="3" t="s">
        <v>9234</v>
      </c>
      <c r="D36" s="3" t="s">
        <v>9420</v>
      </c>
      <c r="E36" s="3"/>
    </row>
    <row r="37" spans="1:5">
      <c r="A37" s="3" t="s">
        <v>9422</v>
      </c>
      <c r="B37" s="3" t="s">
        <v>9423</v>
      </c>
      <c r="C37" s="3" t="s">
        <v>9234</v>
      </c>
      <c r="D37" s="3" t="s">
        <v>9422</v>
      </c>
      <c r="E37" s="3"/>
    </row>
    <row r="38" spans="1:5">
      <c r="A38" s="3" t="s">
        <v>9424</v>
      </c>
      <c r="B38" s="3" t="s">
        <v>9425</v>
      </c>
      <c r="C38" s="3" t="s">
        <v>9234</v>
      </c>
      <c r="D38" s="3" t="s">
        <v>9424</v>
      </c>
      <c r="E38" s="3"/>
    </row>
    <row r="39" spans="1:5">
      <c r="A39" s="3" t="s">
        <v>9426</v>
      </c>
      <c r="B39" s="3" t="s">
        <v>9427</v>
      </c>
      <c r="C39" s="3" t="s">
        <v>9234</v>
      </c>
      <c r="D39" s="3" t="s">
        <v>9426</v>
      </c>
      <c r="E39" s="3"/>
    </row>
    <row r="40" spans="1:5">
      <c r="A40" s="3" t="s">
        <v>9428</v>
      </c>
      <c r="B40" s="3" t="s">
        <v>9429</v>
      </c>
      <c r="C40" s="3" t="s">
        <v>9234</v>
      </c>
      <c r="D40" s="3" t="s">
        <v>9428</v>
      </c>
      <c r="E40" s="3"/>
    </row>
    <row r="41" spans="1:5">
      <c r="A41" s="3" t="s">
        <v>9430</v>
      </c>
      <c r="B41" s="3" t="s">
        <v>9431</v>
      </c>
      <c r="C41" s="3" t="s">
        <v>9234</v>
      </c>
      <c r="D41" s="3" t="s">
        <v>9430</v>
      </c>
      <c r="E41" s="3"/>
    </row>
    <row r="42" spans="1:5">
      <c r="A42" s="3" t="s">
        <v>9432</v>
      </c>
      <c r="B42" s="3" t="s">
        <v>9433</v>
      </c>
      <c r="C42" s="3" t="s">
        <v>9234</v>
      </c>
      <c r="D42" s="3" t="s">
        <v>9432</v>
      </c>
      <c r="E42" s="3"/>
    </row>
    <row r="43" spans="1:5">
      <c r="A43" s="3" t="s">
        <v>9434</v>
      </c>
      <c r="B43" s="3" t="s">
        <v>9435</v>
      </c>
      <c r="C43" s="3" t="s">
        <v>9234</v>
      </c>
      <c r="D43" s="3" t="s">
        <v>9434</v>
      </c>
      <c r="E43" s="3"/>
    </row>
    <row r="44" spans="1:5">
      <c r="A44" s="3" t="s">
        <v>9436</v>
      </c>
      <c r="B44" s="3" t="s">
        <v>9437</v>
      </c>
      <c r="C44" s="3" t="s">
        <v>9234</v>
      </c>
      <c r="D44" s="3" t="s">
        <v>9436</v>
      </c>
      <c r="E44" s="3"/>
    </row>
    <row r="45" spans="1:5">
      <c r="A45" s="3" t="s">
        <v>9438</v>
      </c>
      <c r="B45" s="3" t="s">
        <v>9439</v>
      </c>
      <c r="C45" s="3" t="s">
        <v>9234</v>
      </c>
      <c r="D45" s="3" t="s">
        <v>9438</v>
      </c>
      <c r="E45" s="3"/>
    </row>
    <row r="46" spans="1:5">
      <c r="A46" s="3" t="s">
        <v>9440</v>
      </c>
      <c r="B46" s="3" t="s">
        <v>9441</v>
      </c>
      <c r="C46" s="3" t="s">
        <v>9234</v>
      </c>
      <c r="D46" s="3" t="s">
        <v>9440</v>
      </c>
      <c r="E46" s="3"/>
    </row>
    <row r="47" spans="1:5">
      <c r="A47" s="3" t="s">
        <v>9442</v>
      </c>
      <c r="B47" s="3" t="s">
        <v>9443</v>
      </c>
      <c r="C47" s="3" t="s">
        <v>9234</v>
      </c>
      <c r="D47" s="3" t="s">
        <v>9442</v>
      </c>
      <c r="E47" s="3"/>
    </row>
    <row r="48" spans="1:5">
      <c r="A48" s="3" t="s">
        <v>9444</v>
      </c>
      <c r="B48" s="3" t="s">
        <v>9445</v>
      </c>
      <c r="C48" s="3" t="s">
        <v>9234</v>
      </c>
      <c r="D48" s="3" t="s">
        <v>9444</v>
      </c>
      <c r="E48" s="3"/>
    </row>
    <row r="49" spans="1:5">
      <c r="A49" s="3" t="s">
        <v>9446</v>
      </c>
      <c r="B49" s="3" t="s">
        <v>9447</v>
      </c>
      <c r="C49" s="3" t="s">
        <v>9234</v>
      </c>
      <c r="D49" s="3" t="s">
        <v>9446</v>
      </c>
      <c r="E49" s="3"/>
    </row>
    <row r="50" spans="1:5">
      <c r="A50" s="3" t="s">
        <v>9448</v>
      </c>
      <c r="B50" s="3" t="s">
        <v>9449</v>
      </c>
      <c r="C50" s="3" t="s">
        <v>9234</v>
      </c>
      <c r="D50" s="3" t="s">
        <v>9448</v>
      </c>
      <c r="E50" s="3"/>
    </row>
    <row r="51" spans="1:5">
      <c r="A51" s="3" t="s">
        <v>9450</v>
      </c>
      <c r="B51" s="3" t="s">
        <v>9451</v>
      </c>
      <c r="C51" s="3" t="s">
        <v>9234</v>
      </c>
      <c r="D51" s="3" t="s">
        <v>9450</v>
      </c>
      <c r="E51" s="3"/>
    </row>
    <row r="52" spans="1:5">
      <c r="A52" s="3" t="s">
        <v>9452</v>
      </c>
      <c r="B52" s="3" t="s">
        <v>9453</v>
      </c>
      <c r="C52" s="3" t="s">
        <v>9234</v>
      </c>
      <c r="D52" s="3" t="s">
        <v>9452</v>
      </c>
      <c r="E52" s="3"/>
    </row>
    <row r="53" spans="1:5">
      <c r="A53" s="3" t="s">
        <v>9454</v>
      </c>
      <c r="B53" s="3" t="s">
        <v>9455</v>
      </c>
      <c r="C53" s="3" t="s">
        <v>9234</v>
      </c>
      <c r="D53" s="3" t="s">
        <v>9454</v>
      </c>
      <c r="E53" s="3"/>
    </row>
    <row r="54" spans="1:5">
      <c r="A54" s="3" t="s">
        <v>9456</v>
      </c>
      <c r="B54" s="3" t="s">
        <v>9457</v>
      </c>
      <c r="C54" s="3" t="s">
        <v>9234</v>
      </c>
      <c r="D54" s="3" t="s">
        <v>9456</v>
      </c>
      <c r="E54" s="3"/>
    </row>
    <row r="55" spans="1:5">
      <c r="A55" s="3" t="s">
        <v>9458</v>
      </c>
      <c r="B55" s="3" t="s">
        <v>9459</v>
      </c>
      <c r="C55" s="3" t="s">
        <v>9234</v>
      </c>
      <c r="D55" s="3" t="s">
        <v>9458</v>
      </c>
      <c r="E55" s="3"/>
    </row>
    <row r="56" spans="1:5">
      <c r="A56" s="3" t="s">
        <v>9460</v>
      </c>
      <c r="B56" s="3" t="s">
        <v>9461</v>
      </c>
      <c r="C56" s="3" t="s">
        <v>9234</v>
      </c>
      <c r="D56" s="3" t="s">
        <v>9460</v>
      </c>
      <c r="E56" s="3"/>
    </row>
    <row r="57" spans="1:5">
      <c r="A57" s="3" t="s">
        <v>9462</v>
      </c>
      <c r="B57" s="3" t="s">
        <v>9463</v>
      </c>
      <c r="C57" s="3" t="s">
        <v>9234</v>
      </c>
      <c r="D57" s="3" t="s">
        <v>9462</v>
      </c>
      <c r="E57" s="3"/>
    </row>
    <row r="58" spans="1:5">
      <c r="A58" s="3" t="s">
        <v>9464</v>
      </c>
      <c r="B58" s="3" t="s">
        <v>9465</v>
      </c>
      <c r="C58" s="3" t="s">
        <v>9234</v>
      </c>
      <c r="D58" s="3" t="s">
        <v>9464</v>
      </c>
      <c r="E58" s="3"/>
    </row>
    <row r="59" spans="1:5">
      <c r="A59" s="3" t="s">
        <v>9466</v>
      </c>
      <c r="B59" s="3" t="s">
        <v>9467</v>
      </c>
      <c r="C59" s="3" t="s">
        <v>9234</v>
      </c>
      <c r="D59" s="3" t="s">
        <v>9466</v>
      </c>
      <c r="E59" s="3"/>
    </row>
    <row r="60" spans="1:5">
      <c r="A60" s="3" t="s">
        <v>9468</v>
      </c>
      <c r="B60" s="3" t="s">
        <v>9469</v>
      </c>
      <c r="C60" s="3" t="s">
        <v>9234</v>
      </c>
      <c r="D60" s="3" t="s">
        <v>9468</v>
      </c>
      <c r="E60" s="3"/>
    </row>
    <row r="61" spans="1:5">
      <c r="A61" s="3" t="s">
        <v>9470</v>
      </c>
      <c r="B61" s="3" t="s">
        <v>9471</v>
      </c>
      <c r="C61" s="3" t="s">
        <v>9234</v>
      </c>
      <c r="D61" s="3" t="s">
        <v>9470</v>
      </c>
      <c r="E61" s="3"/>
    </row>
    <row r="62" spans="1:5">
      <c r="A62" s="3" t="s">
        <v>9472</v>
      </c>
      <c r="B62" s="3" t="s">
        <v>9473</v>
      </c>
      <c r="C62" s="3" t="s">
        <v>9234</v>
      </c>
      <c r="D62" s="3" t="s">
        <v>9472</v>
      </c>
      <c r="E62" s="3"/>
    </row>
    <row r="63" spans="1:5">
      <c r="A63" s="3" t="s">
        <v>9474</v>
      </c>
      <c r="B63" s="3" t="s">
        <v>9475</v>
      </c>
      <c r="C63" s="3" t="s">
        <v>9234</v>
      </c>
      <c r="D63" s="3" t="s">
        <v>9474</v>
      </c>
      <c r="E63" s="3"/>
    </row>
    <row r="64" spans="1:5">
      <c r="A64" s="3" t="s">
        <v>9476</v>
      </c>
      <c r="B64" s="3" t="s">
        <v>9477</v>
      </c>
      <c r="C64" s="3" t="s">
        <v>9234</v>
      </c>
      <c r="D64" s="3" t="s">
        <v>9476</v>
      </c>
      <c r="E64" s="3"/>
    </row>
    <row r="65" spans="1:5">
      <c r="A65" s="3" t="s">
        <v>9478</v>
      </c>
      <c r="B65" s="3" t="s">
        <v>9479</v>
      </c>
      <c r="C65" s="3" t="s">
        <v>9234</v>
      </c>
      <c r="D65" s="3" t="s">
        <v>9478</v>
      </c>
      <c r="E65" s="3"/>
    </row>
    <row r="66" spans="1:5">
      <c r="A66" s="3" t="s">
        <v>9480</v>
      </c>
      <c r="B66" s="3" t="s">
        <v>9481</v>
      </c>
      <c r="C66" s="3" t="s">
        <v>9234</v>
      </c>
      <c r="D66" s="3" t="s">
        <v>9480</v>
      </c>
      <c r="E66" s="3"/>
    </row>
    <row r="67" spans="1:5">
      <c r="A67" s="3" t="s">
        <v>9482</v>
      </c>
      <c r="B67" s="3" t="s">
        <v>9483</v>
      </c>
      <c r="C67" s="3" t="s">
        <v>9234</v>
      </c>
      <c r="D67" s="3" t="s">
        <v>9482</v>
      </c>
      <c r="E67" s="3"/>
    </row>
    <row r="68" spans="1:5">
      <c r="A68" s="3" t="s">
        <v>9484</v>
      </c>
      <c r="B68" s="3" t="s">
        <v>9485</v>
      </c>
      <c r="C68" s="3" t="s">
        <v>9234</v>
      </c>
      <c r="D68" s="3" t="s">
        <v>9484</v>
      </c>
      <c r="E68" s="3"/>
    </row>
    <row r="69" spans="1:5">
      <c r="A69" s="3" t="s">
        <v>9486</v>
      </c>
      <c r="B69" s="3" t="s">
        <v>9487</v>
      </c>
      <c r="C69" s="3" t="s">
        <v>9234</v>
      </c>
      <c r="D69" s="3" t="s">
        <v>9486</v>
      </c>
      <c r="E69" s="3"/>
    </row>
    <row r="70" spans="1:5">
      <c r="A70" s="3" t="s">
        <v>9488</v>
      </c>
      <c r="B70" s="3" t="s">
        <v>9489</v>
      </c>
      <c r="C70" s="3" t="s">
        <v>9234</v>
      </c>
      <c r="D70" s="3" t="s">
        <v>9488</v>
      </c>
      <c r="E70" s="3"/>
    </row>
    <row r="71" spans="1:5">
      <c r="A71" s="3" t="s">
        <v>9490</v>
      </c>
      <c r="B71" s="3" t="s">
        <v>9491</v>
      </c>
      <c r="C71" s="3" t="s">
        <v>9234</v>
      </c>
      <c r="D71" s="3" t="s">
        <v>9490</v>
      </c>
      <c r="E71" s="3"/>
    </row>
    <row r="72" spans="1:5">
      <c r="A72" s="3" t="s">
        <v>9492</v>
      </c>
      <c r="B72" s="3" t="s">
        <v>9493</v>
      </c>
      <c r="C72" s="3" t="s">
        <v>9234</v>
      </c>
      <c r="D72" s="3" t="s">
        <v>9492</v>
      </c>
      <c r="E72" s="3"/>
    </row>
    <row r="73" spans="1:5">
      <c r="A73" s="3" t="s">
        <v>9494</v>
      </c>
      <c r="B73" s="3" t="s">
        <v>9495</v>
      </c>
      <c r="C73" s="3" t="s">
        <v>9234</v>
      </c>
      <c r="D73" s="3" t="s">
        <v>9494</v>
      </c>
      <c r="E73" s="3"/>
    </row>
    <row r="74" spans="1:5">
      <c r="A74" s="3" t="s">
        <v>9496</v>
      </c>
      <c r="B74" s="3" t="s">
        <v>9497</v>
      </c>
      <c r="C74" s="3" t="s">
        <v>9234</v>
      </c>
      <c r="D74" s="3" t="s">
        <v>9496</v>
      </c>
      <c r="E74" s="3"/>
    </row>
    <row r="75" spans="1:5">
      <c r="A75" s="3" t="s">
        <v>9498</v>
      </c>
      <c r="B75" s="3" t="s">
        <v>9499</v>
      </c>
      <c r="C75" s="3" t="s">
        <v>9234</v>
      </c>
      <c r="D75" s="3" t="s">
        <v>9498</v>
      </c>
      <c r="E75" s="3"/>
    </row>
    <row r="76" spans="1:5">
      <c r="A76" s="3" t="s">
        <v>9500</v>
      </c>
      <c r="B76" s="3" t="s">
        <v>9501</v>
      </c>
      <c r="C76" s="3" t="s">
        <v>9234</v>
      </c>
      <c r="D76" s="3" t="s">
        <v>9500</v>
      </c>
      <c r="E76" s="3"/>
    </row>
    <row r="77" spans="1:5">
      <c r="A77" s="3" t="s">
        <v>9502</v>
      </c>
      <c r="B77" s="3" t="s">
        <v>9503</v>
      </c>
      <c r="C77" s="3" t="s">
        <v>9234</v>
      </c>
      <c r="D77" s="3" t="s">
        <v>9502</v>
      </c>
      <c r="E77" s="3"/>
    </row>
    <row r="78" spans="1:5">
      <c r="A78" s="3" t="s">
        <v>9504</v>
      </c>
      <c r="B78" s="3" t="s">
        <v>9505</v>
      </c>
      <c r="C78" s="3" t="s">
        <v>9234</v>
      </c>
      <c r="D78" s="3" t="s">
        <v>9504</v>
      </c>
      <c r="E78" s="3"/>
    </row>
    <row r="79" spans="1:5">
      <c r="A79" s="3" t="s">
        <v>9506</v>
      </c>
      <c r="B79" s="3" t="s">
        <v>9507</v>
      </c>
      <c r="C79" s="3" t="s">
        <v>9234</v>
      </c>
      <c r="D79" s="3" t="s">
        <v>9506</v>
      </c>
      <c r="E79" s="3"/>
    </row>
    <row r="80" spans="1:5">
      <c r="A80" s="3" t="s">
        <v>9508</v>
      </c>
      <c r="B80" s="3" t="s">
        <v>9509</v>
      </c>
      <c r="C80" s="3" t="s">
        <v>9234</v>
      </c>
      <c r="D80" s="3" t="s">
        <v>9508</v>
      </c>
      <c r="E80" s="3"/>
    </row>
    <row r="81" spans="1:5">
      <c r="A81" s="3" t="s">
        <v>9510</v>
      </c>
      <c r="B81" s="3" t="s">
        <v>9511</v>
      </c>
      <c r="C81" s="3" t="s">
        <v>9234</v>
      </c>
      <c r="D81" s="3" t="s">
        <v>9510</v>
      </c>
      <c r="E81" s="3"/>
    </row>
    <row r="82" spans="1:5">
      <c r="A82" s="3" t="s">
        <v>9512</v>
      </c>
      <c r="B82" s="3" t="s">
        <v>9513</v>
      </c>
      <c r="C82" s="3" t="s">
        <v>9234</v>
      </c>
      <c r="D82" s="3" t="s">
        <v>9512</v>
      </c>
      <c r="E82" s="3"/>
    </row>
    <row r="83" spans="1:5">
      <c r="A83" s="3" t="s">
        <v>9514</v>
      </c>
      <c r="B83" s="3" t="s">
        <v>9515</v>
      </c>
      <c r="C83" s="3" t="s">
        <v>9234</v>
      </c>
      <c r="D83" s="3" t="s">
        <v>9514</v>
      </c>
      <c r="E83" s="3"/>
    </row>
    <row r="84" spans="1:5">
      <c r="A84" s="3" t="s">
        <v>9516</v>
      </c>
      <c r="B84" s="3" t="s">
        <v>9517</v>
      </c>
      <c r="C84" s="3" t="s">
        <v>9234</v>
      </c>
      <c r="D84" s="3" t="s">
        <v>9516</v>
      </c>
      <c r="E84" s="3"/>
    </row>
    <row r="85" spans="1:5">
      <c r="A85" s="3" t="s">
        <v>9518</v>
      </c>
      <c r="B85" s="3" t="s">
        <v>9519</v>
      </c>
      <c r="C85" s="3" t="s">
        <v>9234</v>
      </c>
      <c r="D85" s="3" t="s">
        <v>9518</v>
      </c>
      <c r="E85" s="3"/>
    </row>
    <row r="86" spans="1:5">
      <c r="A86" s="3" t="s">
        <v>9520</v>
      </c>
      <c r="B86" s="3" t="s">
        <v>9521</v>
      </c>
      <c r="C86" s="3" t="s">
        <v>9234</v>
      </c>
      <c r="D86" s="3" t="s">
        <v>9520</v>
      </c>
      <c r="E86" s="3"/>
    </row>
    <row r="87" spans="1:5">
      <c r="A87" s="3" t="s">
        <v>9522</v>
      </c>
      <c r="B87" s="3" t="s">
        <v>9523</v>
      </c>
      <c r="C87" s="3" t="s">
        <v>9234</v>
      </c>
      <c r="D87" s="3" t="s">
        <v>9522</v>
      </c>
      <c r="E87" s="3"/>
    </row>
    <row r="88" spans="1:5">
      <c r="A88" s="3" t="s">
        <v>9524</v>
      </c>
      <c r="B88" s="3" t="s">
        <v>9525</v>
      </c>
      <c r="C88" s="3" t="s">
        <v>9234</v>
      </c>
      <c r="D88" s="3" t="s">
        <v>9524</v>
      </c>
      <c r="E88" s="3"/>
    </row>
    <row r="89" spans="1:5">
      <c r="A89" s="3" t="s">
        <v>9526</v>
      </c>
      <c r="B89" s="3" t="s">
        <v>9527</v>
      </c>
      <c r="C89" s="3" t="s">
        <v>9234</v>
      </c>
      <c r="D89" s="3" t="s">
        <v>9526</v>
      </c>
      <c r="E89" s="3"/>
    </row>
    <row r="90" spans="1:5">
      <c r="A90" s="3" t="s">
        <v>9528</v>
      </c>
      <c r="B90" s="3" t="s">
        <v>9529</v>
      </c>
      <c r="C90" s="3" t="s">
        <v>9234</v>
      </c>
      <c r="D90" s="3" t="s">
        <v>9528</v>
      </c>
      <c r="E90" s="3"/>
    </row>
    <row r="91" spans="1:5">
      <c r="A91" s="3" t="s">
        <v>9530</v>
      </c>
      <c r="B91" s="3" t="s">
        <v>9531</v>
      </c>
      <c r="C91" s="3" t="s">
        <v>9234</v>
      </c>
      <c r="D91" s="3" t="s">
        <v>9530</v>
      </c>
      <c r="E91" s="3"/>
    </row>
    <row r="92" spans="1:5">
      <c r="A92" s="3" t="s">
        <v>9532</v>
      </c>
      <c r="B92" s="3" t="s">
        <v>9533</v>
      </c>
      <c r="C92" s="3" t="s">
        <v>9234</v>
      </c>
      <c r="D92" s="3" t="s">
        <v>9532</v>
      </c>
      <c r="E92" s="3"/>
    </row>
    <row r="93" spans="1:5">
      <c r="A93" s="3" t="s">
        <v>9534</v>
      </c>
      <c r="B93" s="3" t="s">
        <v>9535</v>
      </c>
      <c r="C93" s="3" t="s">
        <v>9234</v>
      </c>
      <c r="D93" s="3" t="s">
        <v>9534</v>
      </c>
      <c r="E93" s="3"/>
    </row>
    <row r="94" spans="1:5">
      <c r="A94" s="3" t="s">
        <v>9536</v>
      </c>
      <c r="B94" s="3" t="s">
        <v>9537</v>
      </c>
      <c r="C94" s="3" t="s">
        <v>9234</v>
      </c>
      <c r="D94" s="3" t="s">
        <v>9536</v>
      </c>
      <c r="E94" s="3"/>
    </row>
    <row r="95" spans="1:5">
      <c r="A95" s="3" t="s">
        <v>9538</v>
      </c>
      <c r="B95" s="3" t="s">
        <v>9539</v>
      </c>
      <c r="C95" s="3" t="s">
        <v>9234</v>
      </c>
      <c r="D95" s="3" t="s">
        <v>9538</v>
      </c>
      <c r="E95" s="3"/>
    </row>
    <row r="96" spans="1:5">
      <c r="A96" s="3" t="s">
        <v>9540</v>
      </c>
      <c r="B96" s="3" t="s">
        <v>9541</v>
      </c>
      <c r="C96" s="3" t="s">
        <v>9234</v>
      </c>
      <c r="D96" s="3" t="s">
        <v>9540</v>
      </c>
      <c r="E96" s="3"/>
    </row>
    <row r="97" spans="1:5">
      <c r="A97" s="3" t="s">
        <v>9542</v>
      </c>
      <c r="B97" s="3" t="s">
        <v>9543</v>
      </c>
      <c r="C97" s="3" t="s">
        <v>9234</v>
      </c>
      <c r="D97" s="3" t="s">
        <v>9542</v>
      </c>
      <c r="E97" s="3"/>
    </row>
    <row r="98" spans="1:5">
      <c r="A98" s="3" t="s">
        <v>9544</v>
      </c>
      <c r="B98" s="3" t="s">
        <v>9545</v>
      </c>
      <c r="C98" s="3" t="s">
        <v>9234</v>
      </c>
      <c r="D98" s="3" t="s">
        <v>9544</v>
      </c>
      <c r="E98" s="3"/>
    </row>
    <row r="99" spans="1:5">
      <c r="A99" s="3" t="s">
        <v>9546</v>
      </c>
      <c r="B99" s="3" t="s">
        <v>9547</v>
      </c>
      <c r="C99" s="3" t="s">
        <v>9234</v>
      </c>
      <c r="D99" s="3" t="s">
        <v>9546</v>
      </c>
      <c r="E99" s="3"/>
    </row>
    <row r="100" spans="1:5">
      <c r="A100" s="3" t="s">
        <v>9548</v>
      </c>
      <c r="B100" s="3" t="s">
        <v>9549</v>
      </c>
      <c r="C100" s="3" t="s">
        <v>9234</v>
      </c>
      <c r="D100" s="3" t="s">
        <v>9548</v>
      </c>
      <c r="E100" s="3"/>
    </row>
    <row r="101" spans="1:5">
      <c r="A101" s="3" t="s">
        <v>9550</v>
      </c>
      <c r="B101" s="3" t="s">
        <v>9551</v>
      </c>
      <c r="C101" s="3" t="s">
        <v>9234</v>
      </c>
      <c r="D101" s="3" t="s">
        <v>9550</v>
      </c>
      <c r="E101" s="3"/>
    </row>
    <row r="102" spans="1:5">
      <c r="A102" s="3" t="s">
        <v>9552</v>
      </c>
      <c r="B102" s="3" t="s">
        <v>9553</v>
      </c>
      <c r="C102" s="3" t="s">
        <v>9234</v>
      </c>
      <c r="D102" s="3" t="s">
        <v>9552</v>
      </c>
      <c r="E102" s="3"/>
    </row>
    <row r="103" spans="1:5">
      <c r="A103" s="3" t="s">
        <v>9554</v>
      </c>
      <c r="B103" s="3" t="s">
        <v>9555</v>
      </c>
      <c r="C103" s="3" t="s">
        <v>9234</v>
      </c>
      <c r="D103" s="3" t="s">
        <v>9554</v>
      </c>
      <c r="E103" s="3"/>
    </row>
    <row r="104" spans="1:5">
      <c r="A104" s="3" t="s">
        <v>9556</v>
      </c>
      <c r="B104" s="3" t="s">
        <v>9557</v>
      </c>
      <c r="C104" s="3" t="s">
        <v>9234</v>
      </c>
      <c r="D104" s="3" t="s">
        <v>9556</v>
      </c>
      <c r="E104" s="3"/>
    </row>
    <row r="105" spans="1:5">
      <c r="A105" s="3" t="s">
        <v>9558</v>
      </c>
      <c r="B105" s="3" t="s">
        <v>9559</v>
      </c>
      <c r="C105" s="3" t="s">
        <v>9234</v>
      </c>
      <c r="D105" s="3" t="s">
        <v>9558</v>
      </c>
      <c r="E105" s="3"/>
    </row>
    <row r="106" spans="1:5">
      <c r="A106" s="3" t="s">
        <v>9560</v>
      </c>
      <c r="B106" s="3" t="s">
        <v>9561</v>
      </c>
      <c r="C106" s="3" t="s">
        <v>9234</v>
      </c>
      <c r="D106" s="3" t="s">
        <v>9560</v>
      </c>
      <c r="E106" s="3"/>
    </row>
    <row r="107" spans="1:5">
      <c r="A107" s="3" t="s">
        <v>9562</v>
      </c>
      <c r="B107" s="3" t="s">
        <v>9563</v>
      </c>
      <c r="C107" s="3" t="s">
        <v>9234</v>
      </c>
      <c r="D107" s="3" t="s">
        <v>9562</v>
      </c>
      <c r="E107" s="3"/>
    </row>
    <row r="108" spans="1:5">
      <c r="A108" s="3" t="s">
        <v>9564</v>
      </c>
      <c r="B108" s="3" t="s">
        <v>9565</v>
      </c>
      <c r="C108" s="3" t="s">
        <v>9234</v>
      </c>
      <c r="D108" s="3" t="s">
        <v>9564</v>
      </c>
      <c r="E108" s="3"/>
    </row>
    <row r="109" spans="1:5">
      <c r="A109" s="3" t="s">
        <v>9566</v>
      </c>
      <c r="B109" s="3" t="s">
        <v>9567</v>
      </c>
      <c r="C109" s="3" t="s">
        <v>9234</v>
      </c>
      <c r="D109" s="3" t="s">
        <v>9566</v>
      </c>
      <c r="E109" s="3"/>
    </row>
    <row r="110" spans="1:5">
      <c r="A110" s="3" t="s">
        <v>9568</v>
      </c>
      <c r="B110" s="3" t="s">
        <v>9569</v>
      </c>
      <c r="C110" s="3" t="s">
        <v>9234</v>
      </c>
      <c r="D110" s="3" t="s">
        <v>9568</v>
      </c>
      <c r="E110" s="3"/>
    </row>
    <row r="111" spans="1:5">
      <c r="A111" s="3" t="s">
        <v>9570</v>
      </c>
      <c r="B111" s="3" t="s">
        <v>9571</v>
      </c>
      <c r="C111" s="3" t="s">
        <v>9234</v>
      </c>
      <c r="D111" s="3" t="s">
        <v>9570</v>
      </c>
      <c r="E111" s="3"/>
    </row>
    <row r="112" spans="1:5">
      <c r="A112" s="3" t="s">
        <v>9572</v>
      </c>
      <c r="B112" s="3" t="s">
        <v>9573</v>
      </c>
      <c r="C112" s="3" t="s">
        <v>9234</v>
      </c>
      <c r="D112" s="3" t="s">
        <v>9572</v>
      </c>
      <c r="E112" s="3"/>
    </row>
    <row r="113" spans="1:5">
      <c r="A113" s="3" t="s">
        <v>9574</v>
      </c>
      <c r="B113" s="3" t="s">
        <v>9575</v>
      </c>
      <c r="C113" s="3" t="s">
        <v>9234</v>
      </c>
      <c r="D113" s="3" t="s">
        <v>9574</v>
      </c>
      <c r="E113" s="3"/>
    </row>
    <row r="114" spans="1:5">
      <c r="A114" s="3" t="s">
        <v>9576</v>
      </c>
      <c r="B114" s="3" t="s">
        <v>9577</v>
      </c>
      <c r="C114" s="3" t="s">
        <v>9234</v>
      </c>
      <c r="D114" s="3" t="s">
        <v>9576</v>
      </c>
      <c r="E114" s="3"/>
    </row>
    <row r="115" spans="1:5">
      <c r="A115" s="3" t="s">
        <v>9578</v>
      </c>
      <c r="B115" s="3" t="s">
        <v>9579</v>
      </c>
      <c r="C115" s="3" t="s">
        <v>9234</v>
      </c>
      <c r="D115" s="3" t="s">
        <v>9578</v>
      </c>
      <c r="E115" s="3"/>
    </row>
    <row r="116" spans="1:5">
      <c r="A116" s="3" t="s">
        <v>9580</v>
      </c>
      <c r="B116" s="3" t="s">
        <v>9581</v>
      </c>
      <c r="C116" s="3" t="s">
        <v>9234</v>
      </c>
      <c r="D116" s="3" t="s">
        <v>9580</v>
      </c>
      <c r="E116" s="3"/>
    </row>
    <row r="117" spans="1:5">
      <c r="A117" s="3" t="s">
        <v>9582</v>
      </c>
      <c r="B117" s="3" t="s">
        <v>9583</v>
      </c>
      <c r="C117" s="3" t="s">
        <v>9234</v>
      </c>
      <c r="D117" s="3" t="s">
        <v>9582</v>
      </c>
      <c r="E117" s="3"/>
    </row>
    <row r="118" spans="1:5">
      <c r="A118" s="3" t="s">
        <v>9584</v>
      </c>
      <c r="B118" s="3" t="s">
        <v>9585</v>
      </c>
      <c r="C118" s="3" t="s">
        <v>9234</v>
      </c>
      <c r="D118" s="3" t="s">
        <v>9584</v>
      </c>
      <c r="E118" s="3"/>
    </row>
    <row r="119" spans="1:5">
      <c r="A119" s="3" t="s">
        <v>9586</v>
      </c>
      <c r="B119" s="3" t="s">
        <v>9587</v>
      </c>
      <c r="C119" s="3" t="s">
        <v>9234</v>
      </c>
      <c r="D119" s="3" t="s">
        <v>9586</v>
      </c>
      <c r="E119" s="3"/>
    </row>
    <row r="120" spans="1:5">
      <c r="A120" s="3" t="s">
        <v>9588</v>
      </c>
      <c r="B120" s="3" t="s">
        <v>9589</v>
      </c>
      <c r="C120" s="3" t="s">
        <v>9234</v>
      </c>
      <c r="D120" s="3" t="s">
        <v>9588</v>
      </c>
      <c r="E120" s="3"/>
    </row>
    <row r="121" spans="1:5">
      <c r="A121" s="3" t="s">
        <v>9590</v>
      </c>
      <c r="B121" s="3" t="s">
        <v>9591</v>
      </c>
      <c r="C121" s="3" t="s">
        <v>9234</v>
      </c>
      <c r="D121" s="3" t="s">
        <v>9590</v>
      </c>
      <c r="E121" s="3"/>
    </row>
    <row r="122" spans="1:5">
      <c r="A122" s="3" t="s">
        <v>9592</v>
      </c>
      <c r="B122" s="3" t="s">
        <v>9593</v>
      </c>
      <c r="C122" s="3" t="s">
        <v>9234</v>
      </c>
      <c r="D122" s="3" t="s">
        <v>9592</v>
      </c>
      <c r="E122" s="3"/>
    </row>
    <row r="123" spans="1:5">
      <c r="A123" s="3" t="s">
        <v>9594</v>
      </c>
      <c r="B123" s="3" t="s">
        <v>9595</v>
      </c>
      <c r="C123" s="3" t="s">
        <v>9234</v>
      </c>
      <c r="D123" s="3" t="s">
        <v>9594</v>
      </c>
      <c r="E123" s="3"/>
    </row>
    <row r="124" spans="1:5">
      <c r="A124" s="3" t="s">
        <v>9596</v>
      </c>
      <c r="B124" s="3" t="s">
        <v>9597</v>
      </c>
      <c r="C124" s="3" t="s">
        <v>9234</v>
      </c>
      <c r="D124" s="3" t="s">
        <v>9596</v>
      </c>
      <c r="E124" s="3"/>
    </row>
    <row r="125" spans="1:5">
      <c r="A125" s="3" t="s">
        <v>9598</v>
      </c>
      <c r="B125" s="3" t="s">
        <v>9599</v>
      </c>
      <c r="C125" s="3" t="s">
        <v>9234</v>
      </c>
      <c r="D125" s="3" t="s">
        <v>9598</v>
      </c>
      <c r="E125" s="3"/>
    </row>
    <row r="126" spans="1:5">
      <c r="A126" s="3" t="s">
        <v>9600</v>
      </c>
      <c r="B126" s="3" t="s">
        <v>9601</v>
      </c>
      <c r="C126" s="3" t="s">
        <v>9234</v>
      </c>
      <c r="D126" s="3" t="s">
        <v>9600</v>
      </c>
      <c r="E126" s="3"/>
    </row>
    <row r="127" spans="1:5">
      <c r="A127" s="3" t="s">
        <v>9602</v>
      </c>
      <c r="B127" s="3" t="s">
        <v>9603</v>
      </c>
      <c r="C127" s="3" t="s">
        <v>9234</v>
      </c>
      <c r="D127" s="3" t="s">
        <v>9602</v>
      </c>
      <c r="E127" s="3"/>
    </row>
    <row r="128" spans="1:5">
      <c r="A128" s="3" t="s">
        <v>9604</v>
      </c>
      <c r="B128" s="3" t="s">
        <v>9605</v>
      </c>
      <c r="C128" s="3" t="s">
        <v>9234</v>
      </c>
      <c r="D128" s="3" t="s">
        <v>9604</v>
      </c>
      <c r="E128" s="3"/>
    </row>
    <row r="129" spans="1:5">
      <c r="A129" s="3" t="s">
        <v>9606</v>
      </c>
      <c r="B129" s="3" t="s">
        <v>9607</v>
      </c>
      <c r="C129" s="3" t="s">
        <v>9234</v>
      </c>
      <c r="D129" s="3" t="s">
        <v>9606</v>
      </c>
      <c r="E129" s="3"/>
    </row>
    <row r="130" spans="1:5">
      <c r="A130" s="3" t="s">
        <v>9608</v>
      </c>
      <c r="B130" s="3" t="s">
        <v>9609</v>
      </c>
      <c r="C130" s="3" t="s">
        <v>9234</v>
      </c>
      <c r="D130" s="3" t="s">
        <v>9608</v>
      </c>
      <c r="E130" s="3"/>
    </row>
    <row r="131" spans="1:5">
      <c r="A131" s="3" t="s">
        <v>9610</v>
      </c>
      <c r="B131" s="3" t="s">
        <v>9611</v>
      </c>
      <c r="C131" s="3" t="s">
        <v>9234</v>
      </c>
      <c r="D131" s="3" t="s">
        <v>9610</v>
      </c>
      <c r="E131" s="3"/>
    </row>
    <row r="132" spans="1:5">
      <c r="A132" s="3" t="s">
        <v>9612</v>
      </c>
      <c r="B132" s="3" t="s">
        <v>9613</v>
      </c>
      <c r="C132" s="3" t="s">
        <v>9234</v>
      </c>
      <c r="D132" s="3" t="s">
        <v>9612</v>
      </c>
      <c r="E132" s="3"/>
    </row>
    <row r="133" spans="1:5">
      <c r="A133" s="3" t="s">
        <v>9614</v>
      </c>
      <c r="B133" s="3" t="s">
        <v>9615</v>
      </c>
      <c r="C133" s="3" t="s">
        <v>9234</v>
      </c>
      <c r="D133" s="3" t="s">
        <v>9614</v>
      </c>
      <c r="E133" s="3"/>
    </row>
    <row r="134" spans="1:5">
      <c r="A134" s="3" t="s">
        <v>9616</v>
      </c>
      <c r="B134" s="3" t="s">
        <v>9617</v>
      </c>
      <c r="C134" s="3" t="s">
        <v>9234</v>
      </c>
      <c r="D134" s="3" t="s">
        <v>9616</v>
      </c>
      <c r="E134" s="3"/>
    </row>
    <row r="135" spans="1:5">
      <c r="A135" s="3" t="s">
        <v>9618</v>
      </c>
      <c r="B135" s="3" t="s">
        <v>9619</v>
      </c>
      <c r="C135" s="3" t="s">
        <v>9234</v>
      </c>
      <c r="D135" s="3" t="s">
        <v>9618</v>
      </c>
      <c r="E135" s="3"/>
    </row>
    <row r="136" spans="1:5">
      <c r="A136" s="3" t="s">
        <v>9620</v>
      </c>
      <c r="B136" s="3" t="s">
        <v>9621</v>
      </c>
      <c r="C136" s="3" t="s">
        <v>9234</v>
      </c>
      <c r="D136" s="3" t="s">
        <v>9620</v>
      </c>
      <c r="E136" s="3"/>
    </row>
    <row r="137" spans="1:5">
      <c r="A137" s="3" t="s">
        <v>9622</v>
      </c>
      <c r="B137" s="3" t="s">
        <v>9623</v>
      </c>
      <c r="C137" s="3" t="s">
        <v>9234</v>
      </c>
      <c r="D137" s="3" t="s">
        <v>9622</v>
      </c>
      <c r="E137" s="3"/>
    </row>
    <row r="138" spans="1:5">
      <c r="A138" s="3" t="s">
        <v>9624</v>
      </c>
      <c r="B138" s="3" t="s">
        <v>9625</v>
      </c>
      <c r="C138" s="3" t="s">
        <v>9234</v>
      </c>
      <c r="D138" s="3" t="s">
        <v>9624</v>
      </c>
      <c r="E138" s="3"/>
    </row>
    <row r="139" spans="1:5">
      <c r="A139" s="3" t="s">
        <v>9626</v>
      </c>
      <c r="B139" s="3" t="s">
        <v>9627</v>
      </c>
      <c r="C139" s="3" t="s">
        <v>9234</v>
      </c>
      <c r="D139" s="3" t="s">
        <v>9626</v>
      </c>
      <c r="E139" s="3"/>
    </row>
    <row r="140" spans="1:5">
      <c r="A140" s="3" t="s">
        <v>9628</v>
      </c>
      <c r="B140" s="3" t="s">
        <v>9629</v>
      </c>
      <c r="C140" s="3" t="s">
        <v>9234</v>
      </c>
      <c r="D140" s="3" t="s">
        <v>9628</v>
      </c>
      <c r="E140" s="3"/>
    </row>
    <row r="141" spans="1:5">
      <c r="A141" s="3" t="s">
        <v>9630</v>
      </c>
      <c r="B141" s="3" t="s">
        <v>9631</v>
      </c>
      <c r="C141" s="3" t="s">
        <v>9234</v>
      </c>
      <c r="D141" s="3" t="s">
        <v>9630</v>
      </c>
      <c r="E141" s="3"/>
    </row>
    <row r="142" spans="1:5">
      <c r="A142" s="3" t="s">
        <v>9632</v>
      </c>
      <c r="B142" s="3" t="s">
        <v>9633</v>
      </c>
      <c r="C142" s="3" t="s">
        <v>9234</v>
      </c>
      <c r="D142" s="3" t="s">
        <v>9632</v>
      </c>
      <c r="E142" s="3"/>
    </row>
    <row r="143" spans="1:5">
      <c r="A143" s="3" t="s">
        <v>9634</v>
      </c>
      <c r="B143" s="3" t="s">
        <v>9635</v>
      </c>
      <c r="C143" s="3" t="s">
        <v>9231</v>
      </c>
      <c r="D143" s="3" t="s">
        <v>9634</v>
      </c>
      <c r="E143" s="3"/>
    </row>
    <row r="144" spans="1:5">
      <c r="A144" s="3" t="s">
        <v>680</v>
      </c>
      <c r="B144" s="3" t="s">
        <v>9636</v>
      </c>
      <c r="C144" s="3" t="s">
        <v>9231</v>
      </c>
      <c r="D144" s="3" t="s">
        <v>680</v>
      </c>
      <c r="E144" s="3"/>
    </row>
    <row r="145" spans="1:5">
      <c r="A145" s="3" t="s">
        <v>9637</v>
      </c>
      <c r="B145" s="3" t="s">
        <v>9638</v>
      </c>
      <c r="C145" s="3" t="s">
        <v>9231</v>
      </c>
      <c r="D145" s="3" t="s">
        <v>9637</v>
      </c>
      <c r="E145" s="3"/>
    </row>
    <row r="146" spans="1:5">
      <c r="A146" s="3" t="s">
        <v>9639</v>
      </c>
      <c r="B146" s="3" t="s">
        <v>9640</v>
      </c>
      <c r="C146" s="3" t="s">
        <v>9231</v>
      </c>
      <c r="D146" s="3" t="s">
        <v>9639</v>
      </c>
      <c r="E146" s="3"/>
    </row>
    <row r="147" spans="1:5">
      <c r="A147" s="3" t="s">
        <v>9641</v>
      </c>
      <c r="B147" s="3" t="s">
        <v>9642</v>
      </c>
      <c r="C147" s="3" t="s">
        <v>9231</v>
      </c>
      <c r="D147" s="3" t="s">
        <v>9641</v>
      </c>
      <c r="E147" s="3"/>
    </row>
    <row r="148" spans="1:5">
      <c r="A148" s="3" t="s">
        <v>9643</v>
      </c>
      <c r="B148" s="3" t="s">
        <v>9644</v>
      </c>
      <c r="C148" s="3" t="s">
        <v>9231</v>
      </c>
      <c r="D148" s="3" t="s">
        <v>9643</v>
      </c>
      <c r="E148" s="3"/>
    </row>
    <row r="149" spans="1:5">
      <c r="A149" s="3" t="s">
        <v>9645</v>
      </c>
      <c r="B149" s="3" t="s">
        <v>9646</v>
      </c>
      <c r="C149" s="3" t="s">
        <v>9231</v>
      </c>
      <c r="D149" s="3" t="s">
        <v>9645</v>
      </c>
      <c r="E149" s="3"/>
    </row>
    <row r="150" spans="1:5">
      <c r="A150" s="3" t="s">
        <v>9647</v>
      </c>
      <c r="B150" s="3" t="s">
        <v>9648</v>
      </c>
      <c r="C150" s="3" t="s">
        <v>9231</v>
      </c>
      <c r="D150" s="3" t="s">
        <v>9647</v>
      </c>
      <c r="E150" s="3"/>
    </row>
    <row r="151" spans="1:5">
      <c r="A151" s="3" t="s">
        <v>9649</v>
      </c>
      <c r="B151" s="3" t="s">
        <v>9650</v>
      </c>
      <c r="C151" s="3" t="s">
        <v>9231</v>
      </c>
      <c r="D151" s="3" t="s">
        <v>9649</v>
      </c>
      <c r="E151" s="3"/>
    </row>
    <row r="152" spans="1:5">
      <c r="A152" s="3" t="s">
        <v>9651</v>
      </c>
      <c r="B152" s="3" t="s">
        <v>9652</v>
      </c>
      <c r="C152" s="3" t="s">
        <v>9234</v>
      </c>
      <c r="D152" s="3" t="s">
        <v>9651</v>
      </c>
      <c r="E152" s="3"/>
    </row>
    <row r="153" spans="1:5">
      <c r="A153" s="3" t="s">
        <v>9653</v>
      </c>
      <c r="B153" s="3" t="s">
        <v>9654</v>
      </c>
      <c r="C153" s="3" t="s">
        <v>9234</v>
      </c>
      <c r="D153" s="3" t="s">
        <v>9653</v>
      </c>
      <c r="E153" s="3"/>
    </row>
    <row r="154" spans="1:5">
      <c r="A154" s="3" t="s">
        <v>9655</v>
      </c>
      <c r="B154" s="3" t="s">
        <v>9656</v>
      </c>
      <c r="C154" s="3" t="s">
        <v>9234</v>
      </c>
      <c r="D154" s="3" t="s">
        <v>9655</v>
      </c>
      <c r="E154" s="3"/>
    </row>
    <row r="155" spans="1:5">
      <c r="A155" s="3" t="s">
        <v>9657</v>
      </c>
      <c r="B155" s="3" t="s">
        <v>9658</v>
      </c>
      <c r="C155" s="3" t="s">
        <v>9234</v>
      </c>
      <c r="D155" s="3" t="s">
        <v>9657</v>
      </c>
      <c r="E155" s="3"/>
    </row>
  </sheetData>
  <pageMargins left="0.75" right="0.75" top="1" bottom="1" header="0.511805555555556" footer="0.511805555555556"/>
  <headerFooter/>
</worksheet>
</file>

<file path=xl/worksheets/sheet1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selection activeCell="D6" sqref="D6:D17"/>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19</v>
      </c>
      <c r="B2" s="2" t="s">
        <v>9662</v>
      </c>
      <c r="C2" s="2" t="s">
        <v>20</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9663</v>
      </c>
      <c r="B6" s="3" t="s">
        <v>9233</v>
      </c>
      <c r="C6" s="3" t="s">
        <v>9234</v>
      </c>
      <c r="D6" s="3" t="s">
        <v>9663</v>
      </c>
      <c r="E6" s="3"/>
    </row>
    <row r="7" spans="1:5">
      <c r="A7" s="3" t="s">
        <v>9664</v>
      </c>
      <c r="B7" s="3" t="s">
        <v>9236</v>
      </c>
      <c r="C7" s="3" t="s">
        <v>9234</v>
      </c>
      <c r="D7" s="3" t="s">
        <v>9664</v>
      </c>
      <c r="E7" s="3"/>
    </row>
    <row r="8" spans="1:5">
      <c r="A8" s="3" t="s">
        <v>9665</v>
      </c>
      <c r="B8" s="3" t="s">
        <v>9238</v>
      </c>
      <c r="C8" s="3" t="s">
        <v>9234</v>
      </c>
      <c r="D8" s="3" t="s">
        <v>9665</v>
      </c>
      <c r="E8" s="3"/>
    </row>
    <row r="9" spans="1:5">
      <c r="A9" s="3" t="s">
        <v>9666</v>
      </c>
      <c r="B9" s="3" t="s">
        <v>9240</v>
      </c>
      <c r="C9" s="3" t="s">
        <v>9234</v>
      </c>
      <c r="D9" s="3" t="s">
        <v>9666</v>
      </c>
      <c r="E9" s="3"/>
    </row>
    <row r="10" spans="1:5">
      <c r="A10" s="3" t="s">
        <v>9667</v>
      </c>
      <c r="B10" s="3" t="s">
        <v>9242</v>
      </c>
      <c r="C10" s="3" t="s">
        <v>9234</v>
      </c>
      <c r="D10" s="3" t="s">
        <v>9667</v>
      </c>
      <c r="E10" s="3"/>
    </row>
    <row r="11" spans="1:5">
      <c r="A11" s="3" t="s">
        <v>9668</v>
      </c>
      <c r="B11" s="3" t="s">
        <v>9244</v>
      </c>
      <c r="C11" s="3" t="s">
        <v>9234</v>
      </c>
      <c r="D11" s="3" t="s">
        <v>9668</v>
      </c>
      <c r="E11" s="3"/>
    </row>
    <row r="12" spans="1:5">
      <c r="A12" s="3" t="s">
        <v>9669</v>
      </c>
      <c r="B12" s="3" t="s">
        <v>9246</v>
      </c>
      <c r="C12" s="3" t="s">
        <v>9234</v>
      </c>
      <c r="D12" s="3" t="s">
        <v>9669</v>
      </c>
      <c r="E12" s="3"/>
    </row>
    <row r="13" spans="1:5">
      <c r="A13" s="3" t="s">
        <v>9670</v>
      </c>
      <c r="B13" s="3" t="s">
        <v>9248</v>
      </c>
      <c r="C13" s="3" t="s">
        <v>9234</v>
      </c>
      <c r="D13" s="3" t="s">
        <v>9670</v>
      </c>
      <c r="E13" s="3"/>
    </row>
    <row r="14" spans="1:5">
      <c r="A14" s="3" t="s">
        <v>9671</v>
      </c>
      <c r="B14" s="3" t="s">
        <v>9262</v>
      </c>
      <c r="C14" s="3" t="s">
        <v>9234</v>
      </c>
      <c r="D14" s="3" t="s">
        <v>9671</v>
      </c>
      <c r="E14" s="3"/>
    </row>
    <row r="15" spans="1:5">
      <c r="A15" s="3" t="s">
        <v>9672</v>
      </c>
      <c r="B15" s="3" t="s">
        <v>9277</v>
      </c>
      <c r="C15" s="3" t="s">
        <v>9234</v>
      </c>
      <c r="D15" s="3" t="s">
        <v>9672</v>
      </c>
      <c r="E15" s="3"/>
    </row>
    <row r="16" spans="1:5">
      <c r="A16" s="3" t="s">
        <v>9673</v>
      </c>
      <c r="B16" s="3" t="s">
        <v>9279</v>
      </c>
      <c r="C16" s="3" t="s">
        <v>9234</v>
      </c>
      <c r="D16" s="3" t="s">
        <v>9673</v>
      </c>
      <c r="E16" s="3"/>
    </row>
    <row r="17" spans="1:5">
      <c r="A17" s="3" t="s">
        <v>9674</v>
      </c>
      <c r="B17" s="3" t="s">
        <v>9293</v>
      </c>
      <c r="C17" s="3" t="s">
        <v>9234</v>
      </c>
      <c r="D17" s="3" t="s">
        <v>9674</v>
      </c>
      <c r="E17" s="3"/>
    </row>
  </sheetData>
  <pageMargins left="0.75" right="0.75" top="1" bottom="1" header="0.511805555555556" footer="0.511805555555556"/>
  <headerFooter/>
</worksheet>
</file>

<file path=xl/worksheets/sheet1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selection activeCell="D6" sqref="D6:D17"/>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17</v>
      </c>
      <c r="B2" s="2" t="s">
        <v>9675</v>
      </c>
      <c r="C2" s="2" t="s">
        <v>18</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9663</v>
      </c>
      <c r="B6" s="3" t="s">
        <v>9233</v>
      </c>
      <c r="C6" s="3" t="s">
        <v>9234</v>
      </c>
      <c r="D6" s="3" t="s">
        <v>9663</v>
      </c>
      <c r="E6" s="3"/>
    </row>
    <row r="7" spans="1:5">
      <c r="A7" s="3" t="s">
        <v>9664</v>
      </c>
      <c r="B7" s="3" t="s">
        <v>9236</v>
      </c>
      <c r="C7" s="3" t="s">
        <v>9234</v>
      </c>
      <c r="D7" s="3" t="s">
        <v>9664</v>
      </c>
      <c r="E7" s="3"/>
    </row>
    <row r="8" spans="1:5">
      <c r="A8" s="3" t="s">
        <v>9665</v>
      </c>
      <c r="B8" s="3" t="s">
        <v>9238</v>
      </c>
      <c r="C8" s="3" t="s">
        <v>9234</v>
      </c>
      <c r="D8" s="3" t="s">
        <v>9665</v>
      </c>
      <c r="E8" s="3"/>
    </row>
    <row r="9" spans="1:5">
      <c r="A9" s="3" t="s">
        <v>9666</v>
      </c>
      <c r="B9" s="3" t="s">
        <v>9240</v>
      </c>
      <c r="C9" s="3" t="s">
        <v>9234</v>
      </c>
      <c r="D9" s="3" t="s">
        <v>9666</v>
      </c>
      <c r="E9" s="3"/>
    </row>
    <row r="10" spans="1:5">
      <c r="A10" s="3" t="s">
        <v>9667</v>
      </c>
      <c r="B10" s="3" t="s">
        <v>9242</v>
      </c>
      <c r="C10" s="3" t="s">
        <v>9234</v>
      </c>
      <c r="D10" s="3" t="s">
        <v>9667</v>
      </c>
      <c r="E10" s="3"/>
    </row>
    <row r="11" spans="1:5">
      <c r="A11" s="3" t="s">
        <v>9668</v>
      </c>
      <c r="B11" s="3" t="s">
        <v>9244</v>
      </c>
      <c r="C11" s="3" t="s">
        <v>9234</v>
      </c>
      <c r="D11" s="3" t="s">
        <v>9668</v>
      </c>
      <c r="E11" s="3"/>
    </row>
    <row r="12" spans="1:5">
      <c r="A12" s="3" t="s">
        <v>9669</v>
      </c>
      <c r="B12" s="3" t="s">
        <v>9246</v>
      </c>
      <c r="C12" s="3" t="s">
        <v>9234</v>
      </c>
      <c r="D12" s="3" t="s">
        <v>9669</v>
      </c>
      <c r="E12" s="3"/>
    </row>
    <row r="13" spans="1:5">
      <c r="A13" s="3" t="s">
        <v>9670</v>
      </c>
      <c r="B13" s="3" t="s">
        <v>9248</v>
      </c>
      <c r="C13" s="3" t="s">
        <v>9234</v>
      </c>
      <c r="D13" s="3" t="s">
        <v>9670</v>
      </c>
      <c r="E13" s="3"/>
    </row>
    <row r="14" spans="1:5">
      <c r="A14" s="3" t="s">
        <v>9671</v>
      </c>
      <c r="B14" s="3" t="s">
        <v>9262</v>
      </c>
      <c r="C14" s="3" t="s">
        <v>9234</v>
      </c>
      <c r="D14" s="3" t="s">
        <v>9671</v>
      </c>
      <c r="E14" s="3"/>
    </row>
    <row r="15" spans="1:5">
      <c r="A15" s="3" t="s">
        <v>9672</v>
      </c>
      <c r="B15" s="3" t="s">
        <v>9277</v>
      </c>
      <c r="C15" s="3" t="s">
        <v>9234</v>
      </c>
      <c r="D15" s="3" t="s">
        <v>9672</v>
      </c>
      <c r="E15" s="3"/>
    </row>
    <row r="16" spans="1:5">
      <c r="A16" s="3" t="s">
        <v>9673</v>
      </c>
      <c r="B16" s="3" t="s">
        <v>9279</v>
      </c>
      <c r="C16" s="3" t="s">
        <v>9234</v>
      </c>
      <c r="D16" s="3" t="s">
        <v>9673</v>
      </c>
      <c r="E16" s="3"/>
    </row>
    <row r="17" spans="1:5">
      <c r="A17" s="3" t="s">
        <v>9674</v>
      </c>
      <c r="B17" s="3" t="s">
        <v>9293</v>
      </c>
      <c r="C17" s="3" t="s">
        <v>9234</v>
      </c>
      <c r="D17" s="3" t="s">
        <v>9674</v>
      </c>
      <c r="E17" s="3"/>
    </row>
  </sheetData>
  <pageMargins left="0.75" right="0.75" top="1" bottom="1" header="0.511805555555556" footer="0.511805555555556"/>
  <headerFooter/>
</worksheet>
</file>

<file path=xl/worksheets/sheet1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selection activeCell="D6" sqref="D6:D17"/>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15</v>
      </c>
      <c r="B2" s="2" t="s">
        <v>9676</v>
      </c>
      <c r="C2" s="2" t="s">
        <v>16</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9663</v>
      </c>
      <c r="B6" s="3" t="s">
        <v>9233</v>
      </c>
      <c r="C6" s="3" t="s">
        <v>9234</v>
      </c>
      <c r="D6" s="3" t="s">
        <v>9663</v>
      </c>
      <c r="E6" s="3"/>
    </row>
    <row r="7" spans="1:5">
      <c r="A7" s="3" t="s">
        <v>9664</v>
      </c>
      <c r="B7" s="3" t="s">
        <v>9236</v>
      </c>
      <c r="C7" s="3" t="s">
        <v>9234</v>
      </c>
      <c r="D7" s="3" t="s">
        <v>9664</v>
      </c>
      <c r="E7" s="3"/>
    </row>
    <row r="8" spans="1:5">
      <c r="A8" s="3" t="s">
        <v>9665</v>
      </c>
      <c r="B8" s="3" t="s">
        <v>9238</v>
      </c>
      <c r="C8" s="3" t="s">
        <v>9234</v>
      </c>
      <c r="D8" s="3" t="s">
        <v>9665</v>
      </c>
      <c r="E8" s="3"/>
    </row>
    <row r="9" spans="1:5">
      <c r="A9" s="3" t="s">
        <v>9666</v>
      </c>
      <c r="B9" s="3" t="s">
        <v>9240</v>
      </c>
      <c r="C9" s="3" t="s">
        <v>9234</v>
      </c>
      <c r="D9" s="3" t="s">
        <v>9666</v>
      </c>
      <c r="E9" s="3"/>
    </row>
    <row r="10" spans="1:5">
      <c r="A10" s="3" t="s">
        <v>9667</v>
      </c>
      <c r="B10" s="3" t="s">
        <v>9242</v>
      </c>
      <c r="C10" s="3" t="s">
        <v>9234</v>
      </c>
      <c r="D10" s="3" t="s">
        <v>9667</v>
      </c>
      <c r="E10" s="3"/>
    </row>
    <row r="11" spans="1:5">
      <c r="A11" s="3" t="s">
        <v>9668</v>
      </c>
      <c r="B11" s="3" t="s">
        <v>9244</v>
      </c>
      <c r="C11" s="3" t="s">
        <v>9234</v>
      </c>
      <c r="D11" s="3" t="s">
        <v>9668</v>
      </c>
      <c r="E11" s="3"/>
    </row>
    <row r="12" spans="1:5">
      <c r="A12" s="3" t="s">
        <v>9669</v>
      </c>
      <c r="B12" s="3" t="s">
        <v>9246</v>
      </c>
      <c r="C12" s="3" t="s">
        <v>9234</v>
      </c>
      <c r="D12" s="3" t="s">
        <v>9669</v>
      </c>
      <c r="E12" s="3"/>
    </row>
    <row r="13" spans="1:5">
      <c r="A13" s="3" t="s">
        <v>9670</v>
      </c>
      <c r="B13" s="3" t="s">
        <v>9248</v>
      </c>
      <c r="C13" s="3" t="s">
        <v>9234</v>
      </c>
      <c r="D13" s="3" t="s">
        <v>9670</v>
      </c>
      <c r="E13" s="3"/>
    </row>
    <row r="14" spans="1:5">
      <c r="A14" s="3" t="s">
        <v>9671</v>
      </c>
      <c r="B14" s="3" t="s">
        <v>9262</v>
      </c>
      <c r="C14" s="3" t="s">
        <v>9234</v>
      </c>
      <c r="D14" s="3" t="s">
        <v>9671</v>
      </c>
      <c r="E14" s="3"/>
    </row>
    <row r="15" spans="1:5">
      <c r="A15" s="3" t="s">
        <v>9672</v>
      </c>
      <c r="B15" s="3" t="s">
        <v>9277</v>
      </c>
      <c r="C15" s="3" t="s">
        <v>9234</v>
      </c>
      <c r="D15" s="3" t="s">
        <v>9672</v>
      </c>
      <c r="E15" s="3"/>
    </row>
    <row r="16" spans="1:5">
      <c r="A16" s="3" t="s">
        <v>9673</v>
      </c>
      <c r="B16" s="3" t="s">
        <v>9279</v>
      </c>
      <c r="C16" s="3" t="s">
        <v>9234</v>
      </c>
      <c r="D16" s="3" t="s">
        <v>9673</v>
      </c>
      <c r="E16" s="3"/>
    </row>
    <row r="17" spans="1:5">
      <c r="A17" s="3" t="s">
        <v>9674</v>
      </c>
      <c r="B17" s="3" t="s">
        <v>9293</v>
      </c>
      <c r="C17" s="3" t="s">
        <v>9234</v>
      </c>
      <c r="D17" s="3" t="s">
        <v>9674</v>
      </c>
      <c r="E17" s="3"/>
    </row>
  </sheetData>
  <pageMargins left="0.75" right="0.75" top="1" bottom="1" header="0.511805555555556" footer="0.511805555555556"/>
  <headerFooter/>
</worksheet>
</file>

<file path=xl/worksheets/sheet1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selection activeCell="D6" sqref="D6:D17"/>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13</v>
      </c>
      <c r="B2" s="2" t="s">
        <v>9677</v>
      </c>
      <c r="C2" s="2" t="s">
        <v>14</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9663</v>
      </c>
      <c r="B6" s="3" t="s">
        <v>9233</v>
      </c>
      <c r="C6" s="3" t="s">
        <v>9234</v>
      </c>
      <c r="D6" s="3" t="s">
        <v>9663</v>
      </c>
      <c r="E6" s="3"/>
    </row>
    <row r="7" spans="1:5">
      <c r="A7" s="3" t="s">
        <v>9664</v>
      </c>
      <c r="B7" s="3" t="s">
        <v>9236</v>
      </c>
      <c r="C7" s="3" t="s">
        <v>9234</v>
      </c>
      <c r="D7" s="3" t="s">
        <v>9664</v>
      </c>
      <c r="E7" s="3"/>
    </row>
    <row r="8" spans="1:5">
      <c r="A8" s="3" t="s">
        <v>9665</v>
      </c>
      <c r="B8" s="3" t="s">
        <v>9238</v>
      </c>
      <c r="C8" s="3" t="s">
        <v>9234</v>
      </c>
      <c r="D8" s="3" t="s">
        <v>9665</v>
      </c>
      <c r="E8" s="3"/>
    </row>
    <row r="9" spans="1:5">
      <c r="A9" s="3" t="s">
        <v>9666</v>
      </c>
      <c r="B9" s="3" t="s">
        <v>9240</v>
      </c>
      <c r="C9" s="3" t="s">
        <v>9234</v>
      </c>
      <c r="D9" s="3" t="s">
        <v>9666</v>
      </c>
      <c r="E9" s="3"/>
    </row>
    <row r="10" spans="1:5">
      <c r="A10" s="3" t="s">
        <v>9667</v>
      </c>
      <c r="B10" s="3" t="s">
        <v>9242</v>
      </c>
      <c r="C10" s="3" t="s">
        <v>9234</v>
      </c>
      <c r="D10" s="3" t="s">
        <v>9667</v>
      </c>
      <c r="E10" s="3"/>
    </row>
    <row r="11" spans="1:5">
      <c r="A11" s="3" t="s">
        <v>9668</v>
      </c>
      <c r="B11" s="3" t="s">
        <v>9244</v>
      </c>
      <c r="C11" s="3" t="s">
        <v>9234</v>
      </c>
      <c r="D11" s="3" t="s">
        <v>9668</v>
      </c>
      <c r="E11" s="3"/>
    </row>
    <row r="12" spans="1:5">
      <c r="A12" s="3" t="s">
        <v>9669</v>
      </c>
      <c r="B12" s="3" t="s">
        <v>9246</v>
      </c>
      <c r="C12" s="3" t="s">
        <v>9234</v>
      </c>
      <c r="D12" s="3" t="s">
        <v>9669</v>
      </c>
      <c r="E12" s="3"/>
    </row>
    <row r="13" spans="1:5">
      <c r="A13" s="3" t="s">
        <v>9670</v>
      </c>
      <c r="B13" s="3" t="s">
        <v>9248</v>
      </c>
      <c r="C13" s="3" t="s">
        <v>9234</v>
      </c>
      <c r="D13" s="3" t="s">
        <v>9670</v>
      </c>
      <c r="E13" s="3"/>
    </row>
    <row r="14" spans="1:5">
      <c r="A14" s="3" t="s">
        <v>9671</v>
      </c>
      <c r="B14" s="3" t="s">
        <v>9262</v>
      </c>
      <c r="C14" s="3" t="s">
        <v>9234</v>
      </c>
      <c r="D14" s="3" t="s">
        <v>9671</v>
      </c>
      <c r="E14" s="3"/>
    </row>
    <row r="15" spans="1:5">
      <c r="A15" s="3" t="s">
        <v>9672</v>
      </c>
      <c r="B15" s="3" t="s">
        <v>9277</v>
      </c>
      <c r="C15" s="3" t="s">
        <v>9234</v>
      </c>
      <c r="D15" s="3" t="s">
        <v>9672</v>
      </c>
      <c r="E15" s="3"/>
    </row>
    <row r="16" spans="1:5">
      <c r="A16" s="3" t="s">
        <v>9673</v>
      </c>
      <c r="B16" s="3" t="s">
        <v>9279</v>
      </c>
      <c r="C16" s="3" t="s">
        <v>9234</v>
      </c>
      <c r="D16" s="3" t="s">
        <v>9673</v>
      </c>
      <c r="E16" s="3"/>
    </row>
    <row r="17" spans="1:5">
      <c r="A17" s="3" t="s">
        <v>9674</v>
      </c>
      <c r="B17" s="3" t="s">
        <v>9293</v>
      </c>
      <c r="C17" s="3" t="s">
        <v>9234</v>
      </c>
      <c r="D17" s="3" t="s">
        <v>9674</v>
      </c>
      <c r="E17" s="3"/>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243</v>
      </c>
      <c r="B2" s="10" t="s">
        <v>495</v>
      </c>
      <c r="C2" s="10" t="s">
        <v>243</v>
      </c>
    </row>
    <row r="3" spans="1:5">
      <c r="A3" s="7" t="s">
        <v>259</v>
      </c>
      <c r="B3" s="7" t="s">
        <v>260</v>
      </c>
      <c r="C3" s="7" t="s">
        <v>261</v>
      </c>
      <c r="D3" s="7" t="s">
        <v>262</v>
      </c>
      <c r="E3" s="7" t="s">
        <v>263</v>
      </c>
    </row>
    <row r="4" spans="1:5">
      <c r="A4" s="10" t="s">
        <v>432</v>
      </c>
      <c r="B4" s="10" t="s">
        <v>433</v>
      </c>
      <c r="C4" s="10" t="s">
        <v>434</v>
      </c>
      <c r="D4" s="10" t="s">
        <v>432</v>
      </c>
      <c r="E4" s="10"/>
    </row>
    <row r="5" spans="1:5">
      <c r="A5" s="10" t="s">
        <v>435</v>
      </c>
      <c r="B5" s="10" t="s">
        <v>436</v>
      </c>
      <c r="C5" s="10" t="s">
        <v>434</v>
      </c>
      <c r="D5" s="10" t="s">
        <v>435</v>
      </c>
      <c r="E5" s="10"/>
    </row>
    <row r="6" spans="1:5">
      <c r="A6" s="10" t="s">
        <v>437</v>
      </c>
      <c r="B6" s="10" t="s">
        <v>438</v>
      </c>
      <c r="C6" s="10" t="s">
        <v>439</v>
      </c>
      <c r="D6" s="10" t="s">
        <v>437</v>
      </c>
      <c r="E6" s="10"/>
    </row>
    <row r="7" spans="1:5">
      <c r="A7" s="10" t="s">
        <v>482</v>
      </c>
      <c r="B7" s="10" t="s">
        <v>441</v>
      </c>
      <c r="C7" s="10" t="s">
        <v>266</v>
      </c>
      <c r="D7" s="10" t="s">
        <v>482</v>
      </c>
      <c r="E7" s="10"/>
    </row>
    <row r="8" spans="1:5">
      <c r="A8" s="10" t="s">
        <v>483</v>
      </c>
      <c r="B8" s="10" t="s">
        <v>443</v>
      </c>
      <c r="C8" s="10" t="s">
        <v>266</v>
      </c>
      <c r="D8" s="10" t="s">
        <v>483</v>
      </c>
      <c r="E8" s="10"/>
    </row>
    <row r="9" spans="1:5">
      <c r="A9" s="10" t="s">
        <v>484</v>
      </c>
      <c r="B9" s="10" t="s">
        <v>485</v>
      </c>
      <c r="C9" s="10" t="s">
        <v>486</v>
      </c>
      <c r="D9" s="10" t="s">
        <v>484</v>
      </c>
      <c r="E9" s="10"/>
    </row>
    <row r="10" spans="1:5">
      <c r="A10" s="10" t="s">
        <v>487</v>
      </c>
      <c r="B10" s="10" t="s">
        <v>488</v>
      </c>
      <c r="C10" s="10" t="s">
        <v>486</v>
      </c>
      <c r="D10" s="10" t="s">
        <v>487</v>
      </c>
      <c r="E10" s="10"/>
    </row>
    <row r="11" spans="1:5">
      <c r="A11" s="10" t="s">
        <v>489</v>
      </c>
      <c r="B11" s="10" t="s">
        <v>490</v>
      </c>
      <c r="C11" s="10" t="s">
        <v>486</v>
      </c>
      <c r="D11" s="10" t="s">
        <v>489</v>
      </c>
      <c r="E11" s="10"/>
    </row>
    <row r="12" spans="1:5">
      <c r="A12" s="10" t="s">
        <v>491</v>
      </c>
      <c r="B12" s="10" t="s">
        <v>492</v>
      </c>
      <c r="C12" s="10" t="s">
        <v>486</v>
      </c>
      <c r="D12" s="10" t="s">
        <v>491</v>
      </c>
      <c r="E12" s="10"/>
    </row>
    <row r="13" spans="1:5">
      <c r="A13" s="10" t="s">
        <v>493</v>
      </c>
      <c r="B13" s="10" t="s">
        <v>494</v>
      </c>
      <c r="C13" s="10" t="s">
        <v>486</v>
      </c>
      <c r="D13" s="10" t="s">
        <v>493</v>
      </c>
      <c r="E13" s="10"/>
    </row>
  </sheetData>
  <pageMargins left="0.699305555555556" right="0.699305555555556" top="0.75" bottom="0.75" header="0.3" footer="0.3"/>
  <headerFooter/>
</worksheet>
</file>

<file path=xl/worksheets/sheet1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6"/>
  <sheetViews>
    <sheetView workbookViewId="0">
      <selection activeCell="D6" sqref="D6:D16"/>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11</v>
      </c>
      <c r="B2" s="2" t="s">
        <v>9678</v>
      </c>
      <c r="C2" s="2" t="s">
        <v>12</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9679</v>
      </c>
      <c r="B6" s="3" t="s">
        <v>9233</v>
      </c>
      <c r="C6" s="3" t="s">
        <v>9234</v>
      </c>
      <c r="D6" s="3" t="s">
        <v>9679</v>
      </c>
      <c r="E6" s="3"/>
    </row>
    <row r="7" spans="1:5">
      <c r="A7" s="3" t="s">
        <v>9680</v>
      </c>
      <c r="B7" s="3" t="s">
        <v>9236</v>
      </c>
      <c r="C7" s="3" t="s">
        <v>9234</v>
      </c>
      <c r="D7" s="3" t="s">
        <v>9680</v>
      </c>
      <c r="E7" s="3"/>
    </row>
    <row r="8" spans="1:5">
      <c r="A8" s="3" t="s">
        <v>9681</v>
      </c>
      <c r="B8" s="3" t="s">
        <v>9238</v>
      </c>
      <c r="C8" s="3" t="s">
        <v>9234</v>
      </c>
      <c r="D8" s="3" t="s">
        <v>9681</v>
      </c>
      <c r="E8" s="3"/>
    </row>
    <row r="9" spans="1:5">
      <c r="A9" s="3" t="s">
        <v>9682</v>
      </c>
      <c r="B9" s="3" t="s">
        <v>9240</v>
      </c>
      <c r="C9" s="3" t="s">
        <v>9234</v>
      </c>
      <c r="D9" s="3" t="s">
        <v>9682</v>
      </c>
      <c r="E9" s="3"/>
    </row>
    <row r="10" spans="1:5">
      <c r="A10" s="3" t="s">
        <v>9683</v>
      </c>
      <c r="B10" s="3" t="s">
        <v>9242</v>
      </c>
      <c r="C10" s="3" t="s">
        <v>9234</v>
      </c>
      <c r="D10" s="3" t="s">
        <v>9683</v>
      </c>
      <c r="E10" s="3"/>
    </row>
    <row r="11" spans="1:5">
      <c r="A11" s="3" t="s">
        <v>9684</v>
      </c>
      <c r="B11" s="3" t="s">
        <v>9244</v>
      </c>
      <c r="C11" s="3" t="s">
        <v>9234</v>
      </c>
      <c r="D11" s="3" t="s">
        <v>9684</v>
      </c>
      <c r="E11" s="3"/>
    </row>
    <row r="12" spans="1:5">
      <c r="A12" s="3" t="s">
        <v>9685</v>
      </c>
      <c r="B12" s="3" t="s">
        <v>9246</v>
      </c>
      <c r="C12" s="3" t="s">
        <v>9234</v>
      </c>
      <c r="D12" s="3" t="s">
        <v>9685</v>
      </c>
      <c r="E12" s="3"/>
    </row>
    <row r="13" spans="1:5">
      <c r="A13" s="3" t="s">
        <v>9686</v>
      </c>
      <c r="B13" s="3" t="s">
        <v>9248</v>
      </c>
      <c r="C13" s="3" t="s">
        <v>9234</v>
      </c>
      <c r="D13" s="3" t="s">
        <v>9686</v>
      </c>
      <c r="E13" s="3"/>
    </row>
    <row r="14" spans="1:5">
      <c r="A14" s="3" t="s">
        <v>9687</v>
      </c>
      <c r="B14" s="3" t="s">
        <v>9262</v>
      </c>
      <c r="C14" s="3" t="s">
        <v>9234</v>
      </c>
      <c r="D14" s="3" t="s">
        <v>9687</v>
      </c>
      <c r="E14" s="3"/>
    </row>
    <row r="15" spans="1:5">
      <c r="A15" s="3" t="s">
        <v>9688</v>
      </c>
      <c r="B15" s="3" t="s">
        <v>9277</v>
      </c>
      <c r="C15" s="3" t="s">
        <v>9234</v>
      </c>
      <c r="D15" s="3" t="s">
        <v>9688</v>
      </c>
      <c r="E15" s="3"/>
    </row>
    <row r="16" spans="1:5">
      <c r="A16" s="3" t="s">
        <v>9689</v>
      </c>
      <c r="B16" s="3" t="s">
        <v>9279</v>
      </c>
      <c r="C16" s="3" t="s">
        <v>9234</v>
      </c>
      <c r="D16" s="3" t="s">
        <v>9689</v>
      </c>
      <c r="E16" s="3"/>
    </row>
  </sheetData>
  <pageMargins left="0.75" right="0.75" top="1" bottom="1" header="0.511805555555556" footer="0.511805555555556"/>
  <headerFooter/>
</worksheet>
</file>

<file path=xl/worksheets/sheet1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6"/>
  <sheetViews>
    <sheetView workbookViewId="0">
      <selection activeCell="D6" sqref="D6:D16"/>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9</v>
      </c>
      <c r="B2" s="2" t="s">
        <v>9690</v>
      </c>
      <c r="C2" s="2" t="s">
        <v>10</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9679</v>
      </c>
      <c r="B6" s="3" t="s">
        <v>9233</v>
      </c>
      <c r="C6" s="3" t="s">
        <v>9234</v>
      </c>
      <c r="D6" s="3" t="s">
        <v>9679</v>
      </c>
      <c r="E6" s="3"/>
    </row>
    <row r="7" spans="1:5">
      <c r="A7" s="3" t="s">
        <v>9680</v>
      </c>
      <c r="B7" s="3" t="s">
        <v>9236</v>
      </c>
      <c r="C7" s="3" t="s">
        <v>9234</v>
      </c>
      <c r="D7" s="3" t="s">
        <v>9680</v>
      </c>
      <c r="E7" s="3"/>
    </row>
    <row r="8" spans="1:5">
      <c r="A8" s="3" t="s">
        <v>9681</v>
      </c>
      <c r="B8" s="3" t="s">
        <v>9238</v>
      </c>
      <c r="C8" s="3" t="s">
        <v>9234</v>
      </c>
      <c r="D8" s="3" t="s">
        <v>9681</v>
      </c>
      <c r="E8" s="3"/>
    </row>
    <row r="9" spans="1:5">
      <c r="A9" s="3" t="s">
        <v>9682</v>
      </c>
      <c r="B9" s="3" t="s">
        <v>9240</v>
      </c>
      <c r="C9" s="3" t="s">
        <v>9234</v>
      </c>
      <c r="D9" s="3" t="s">
        <v>9682</v>
      </c>
      <c r="E9" s="3"/>
    </row>
    <row r="10" spans="1:5">
      <c r="A10" s="3" t="s">
        <v>9683</v>
      </c>
      <c r="B10" s="3" t="s">
        <v>9242</v>
      </c>
      <c r="C10" s="3" t="s">
        <v>9234</v>
      </c>
      <c r="D10" s="3" t="s">
        <v>9683</v>
      </c>
      <c r="E10" s="3"/>
    </row>
    <row r="11" spans="1:5">
      <c r="A11" s="3" t="s">
        <v>9684</v>
      </c>
      <c r="B11" s="3" t="s">
        <v>9244</v>
      </c>
      <c r="C11" s="3" t="s">
        <v>9234</v>
      </c>
      <c r="D11" s="3" t="s">
        <v>9684</v>
      </c>
      <c r="E11" s="3"/>
    </row>
    <row r="12" spans="1:5">
      <c r="A12" s="3" t="s">
        <v>9685</v>
      </c>
      <c r="B12" s="3" t="s">
        <v>9246</v>
      </c>
      <c r="C12" s="3" t="s">
        <v>9234</v>
      </c>
      <c r="D12" s="3" t="s">
        <v>9685</v>
      </c>
      <c r="E12" s="3"/>
    </row>
    <row r="13" spans="1:5">
      <c r="A13" s="3" t="s">
        <v>9686</v>
      </c>
      <c r="B13" s="3" t="s">
        <v>9248</v>
      </c>
      <c r="C13" s="3" t="s">
        <v>9234</v>
      </c>
      <c r="D13" s="3" t="s">
        <v>9686</v>
      </c>
      <c r="E13" s="3"/>
    </row>
    <row r="14" spans="1:5">
      <c r="A14" s="3" t="s">
        <v>9687</v>
      </c>
      <c r="B14" s="3" t="s">
        <v>9262</v>
      </c>
      <c r="C14" s="3" t="s">
        <v>9234</v>
      </c>
      <c r="D14" s="3" t="s">
        <v>9687</v>
      </c>
      <c r="E14" s="3"/>
    </row>
    <row r="15" spans="1:5">
      <c r="A15" s="3" t="s">
        <v>9688</v>
      </c>
      <c r="B15" s="3" t="s">
        <v>9277</v>
      </c>
      <c r="C15" s="3" t="s">
        <v>9234</v>
      </c>
      <c r="D15" s="3" t="s">
        <v>9688</v>
      </c>
      <c r="E15" s="3"/>
    </row>
    <row r="16" spans="1:5">
      <c r="A16" s="3" t="s">
        <v>9689</v>
      </c>
      <c r="B16" s="3" t="s">
        <v>9279</v>
      </c>
      <c r="C16" s="3" t="s">
        <v>9234</v>
      </c>
      <c r="D16" s="3" t="s">
        <v>9689</v>
      </c>
      <c r="E16" s="3"/>
    </row>
  </sheetData>
  <pageMargins left="0.75" right="0.75" top="1" bottom="1" header="0.511805555555556" footer="0.511805555555556"/>
  <headerFooter/>
</worksheet>
</file>

<file path=xl/worksheets/sheet1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6"/>
  <sheetViews>
    <sheetView workbookViewId="0">
      <selection activeCell="D6" sqref="D6:D16"/>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7</v>
      </c>
      <c r="B2" s="2" t="s">
        <v>9691</v>
      </c>
      <c r="C2" s="2" t="s">
        <v>8</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9679</v>
      </c>
      <c r="B6" s="3" t="s">
        <v>9233</v>
      </c>
      <c r="C6" s="3" t="s">
        <v>9234</v>
      </c>
      <c r="D6" s="3" t="s">
        <v>9679</v>
      </c>
      <c r="E6" s="3"/>
    </row>
    <row r="7" spans="1:5">
      <c r="A7" s="3" t="s">
        <v>9680</v>
      </c>
      <c r="B7" s="3" t="s">
        <v>9236</v>
      </c>
      <c r="C7" s="3" t="s">
        <v>9234</v>
      </c>
      <c r="D7" s="3" t="s">
        <v>9680</v>
      </c>
      <c r="E7" s="3"/>
    </row>
    <row r="8" spans="1:5">
      <c r="A8" s="3" t="s">
        <v>9681</v>
      </c>
      <c r="B8" s="3" t="s">
        <v>9238</v>
      </c>
      <c r="C8" s="3" t="s">
        <v>9234</v>
      </c>
      <c r="D8" s="3" t="s">
        <v>9681</v>
      </c>
      <c r="E8" s="3"/>
    </row>
    <row r="9" spans="1:5">
      <c r="A9" s="3" t="s">
        <v>9682</v>
      </c>
      <c r="B9" s="3" t="s">
        <v>9240</v>
      </c>
      <c r="C9" s="3" t="s">
        <v>9234</v>
      </c>
      <c r="D9" s="3" t="s">
        <v>9682</v>
      </c>
      <c r="E9" s="3"/>
    </row>
    <row r="10" spans="1:5">
      <c r="A10" s="3" t="s">
        <v>9683</v>
      </c>
      <c r="B10" s="3" t="s">
        <v>9242</v>
      </c>
      <c r="C10" s="3" t="s">
        <v>9234</v>
      </c>
      <c r="D10" s="3" t="s">
        <v>9683</v>
      </c>
      <c r="E10" s="3"/>
    </row>
    <row r="11" spans="1:5">
      <c r="A11" s="3" t="s">
        <v>9684</v>
      </c>
      <c r="B11" s="3" t="s">
        <v>9244</v>
      </c>
      <c r="C11" s="3" t="s">
        <v>9234</v>
      </c>
      <c r="D11" s="3" t="s">
        <v>9684</v>
      </c>
      <c r="E11" s="3"/>
    </row>
    <row r="12" spans="1:5">
      <c r="A12" s="3" t="s">
        <v>9685</v>
      </c>
      <c r="B12" s="3" t="s">
        <v>9246</v>
      </c>
      <c r="C12" s="3" t="s">
        <v>9234</v>
      </c>
      <c r="D12" s="3" t="s">
        <v>9685</v>
      </c>
      <c r="E12" s="3"/>
    </row>
    <row r="13" spans="1:5">
      <c r="A13" s="3" t="s">
        <v>9686</v>
      </c>
      <c r="B13" s="3" t="s">
        <v>9248</v>
      </c>
      <c r="C13" s="3" t="s">
        <v>9234</v>
      </c>
      <c r="D13" s="3" t="s">
        <v>9686</v>
      </c>
      <c r="E13" s="3"/>
    </row>
    <row r="14" spans="1:5">
      <c r="A14" s="3" t="s">
        <v>9687</v>
      </c>
      <c r="B14" s="3" t="s">
        <v>9262</v>
      </c>
      <c r="C14" s="3" t="s">
        <v>9234</v>
      </c>
      <c r="D14" s="3" t="s">
        <v>9687</v>
      </c>
      <c r="E14" s="3"/>
    </row>
    <row r="15" spans="1:5">
      <c r="A15" s="3" t="s">
        <v>9688</v>
      </c>
      <c r="B15" s="3" t="s">
        <v>9277</v>
      </c>
      <c r="C15" s="3" t="s">
        <v>9234</v>
      </c>
      <c r="D15" s="3" t="s">
        <v>9688</v>
      </c>
      <c r="E15" s="3"/>
    </row>
    <row r="16" spans="1:5">
      <c r="A16" s="3" t="s">
        <v>9689</v>
      </c>
      <c r="B16" s="3" t="s">
        <v>9279</v>
      </c>
      <c r="C16" s="3" t="s">
        <v>9234</v>
      </c>
      <c r="D16" s="3" t="s">
        <v>9689</v>
      </c>
      <c r="E16" s="3"/>
    </row>
  </sheetData>
  <pageMargins left="0.75" right="0.75" top="1" bottom="1" header="0.511805555555556" footer="0.511805555555556"/>
  <headerFooter/>
</worksheet>
</file>

<file path=xl/worksheets/sheet1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6"/>
  <sheetViews>
    <sheetView workbookViewId="0">
      <selection activeCell="D6" sqref="D6:D16"/>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5</v>
      </c>
      <c r="B2" s="2" t="s">
        <v>9692</v>
      </c>
      <c r="C2" s="2" t="s">
        <v>6</v>
      </c>
    </row>
    <row r="3" spans="1:5">
      <c r="A3" s="1" t="s">
        <v>259</v>
      </c>
      <c r="B3" s="1" t="s">
        <v>260</v>
      </c>
      <c r="C3" s="1" t="s">
        <v>261</v>
      </c>
      <c r="D3" s="1" t="s">
        <v>262</v>
      </c>
      <c r="E3" s="1" t="s">
        <v>263</v>
      </c>
    </row>
    <row r="4" spans="1:5">
      <c r="A4" s="3" t="s">
        <v>533</v>
      </c>
      <c r="B4" s="3" t="s">
        <v>9227</v>
      </c>
      <c r="C4" s="3" t="s">
        <v>9228</v>
      </c>
      <c r="D4" s="3" t="s">
        <v>9229</v>
      </c>
      <c r="E4" s="3"/>
    </row>
    <row r="5" spans="1:5">
      <c r="A5" s="3" t="s">
        <v>560</v>
      </c>
      <c r="B5" s="3" t="s">
        <v>9230</v>
      </c>
      <c r="C5" s="3" t="s">
        <v>9231</v>
      </c>
      <c r="D5" s="3" t="s">
        <v>560</v>
      </c>
      <c r="E5" s="3"/>
    </row>
    <row r="6" spans="1:5">
      <c r="A6" s="3" t="s">
        <v>9679</v>
      </c>
      <c r="B6" s="3" t="s">
        <v>9233</v>
      </c>
      <c r="C6" s="3" t="s">
        <v>9234</v>
      </c>
      <c r="D6" s="3" t="s">
        <v>9679</v>
      </c>
      <c r="E6" s="3"/>
    </row>
    <row r="7" spans="1:5">
      <c r="A7" s="3" t="s">
        <v>9680</v>
      </c>
      <c r="B7" s="3" t="s">
        <v>9236</v>
      </c>
      <c r="C7" s="3" t="s">
        <v>9234</v>
      </c>
      <c r="D7" s="3" t="s">
        <v>9680</v>
      </c>
      <c r="E7" s="3"/>
    </row>
    <row r="8" spans="1:5">
      <c r="A8" s="3" t="s">
        <v>9681</v>
      </c>
      <c r="B8" s="3" t="s">
        <v>9238</v>
      </c>
      <c r="C8" s="3" t="s">
        <v>9234</v>
      </c>
      <c r="D8" s="3" t="s">
        <v>9681</v>
      </c>
      <c r="E8" s="3"/>
    </row>
    <row r="9" spans="1:5">
      <c r="A9" s="3" t="s">
        <v>9682</v>
      </c>
      <c r="B9" s="3" t="s">
        <v>9240</v>
      </c>
      <c r="C9" s="3" t="s">
        <v>9234</v>
      </c>
      <c r="D9" s="3" t="s">
        <v>9682</v>
      </c>
      <c r="E9" s="3"/>
    </row>
    <row r="10" spans="1:5">
      <c r="A10" s="3" t="s">
        <v>9683</v>
      </c>
      <c r="B10" s="3" t="s">
        <v>9242</v>
      </c>
      <c r="C10" s="3" t="s">
        <v>9234</v>
      </c>
      <c r="D10" s="3" t="s">
        <v>9683</v>
      </c>
      <c r="E10" s="3"/>
    </row>
    <row r="11" spans="1:5">
      <c r="A11" s="3" t="s">
        <v>9684</v>
      </c>
      <c r="B11" s="3" t="s">
        <v>9244</v>
      </c>
      <c r="C11" s="3" t="s">
        <v>9234</v>
      </c>
      <c r="D11" s="3" t="s">
        <v>9684</v>
      </c>
      <c r="E11" s="3"/>
    </row>
    <row r="12" spans="1:5">
      <c r="A12" s="3" t="s">
        <v>9685</v>
      </c>
      <c r="B12" s="3" t="s">
        <v>9246</v>
      </c>
      <c r="C12" s="3" t="s">
        <v>9234</v>
      </c>
      <c r="D12" s="3" t="s">
        <v>9685</v>
      </c>
      <c r="E12" s="3"/>
    </row>
    <row r="13" spans="1:5">
      <c r="A13" s="3" t="s">
        <v>9686</v>
      </c>
      <c r="B13" s="3" t="s">
        <v>9248</v>
      </c>
      <c r="C13" s="3" t="s">
        <v>9234</v>
      </c>
      <c r="D13" s="3" t="s">
        <v>9686</v>
      </c>
      <c r="E13" s="3"/>
    </row>
    <row r="14" spans="1:5">
      <c r="A14" s="3" t="s">
        <v>9687</v>
      </c>
      <c r="B14" s="3" t="s">
        <v>9262</v>
      </c>
      <c r="C14" s="3" t="s">
        <v>9234</v>
      </c>
      <c r="D14" s="3" t="s">
        <v>9687</v>
      </c>
      <c r="E14" s="3"/>
    </row>
    <row r="15" spans="1:5">
      <c r="A15" s="3" t="s">
        <v>9688</v>
      </c>
      <c r="B15" s="3" t="s">
        <v>9277</v>
      </c>
      <c r="C15" s="3" t="s">
        <v>9234</v>
      </c>
      <c r="D15" s="3" t="s">
        <v>9688</v>
      </c>
      <c r="E15" s="3"/>
    </row>
    <row r="16" spans="1:5">
      <c r="A16" s="3" t="s">
        <v>9689</v>
      </c>
      <c r="B16" s="3" t="s">
        <v>9279</v>
      </c>
      <c r="C16" s="3" t="s">
        <v>9234</v>
      </c>
      <c r="D16" s="3" t="s">
        <v>9689</v>
      </c>
      <c r="E16" s="3"/>
    </row>
  </sheetData>
  <pageMargins left="0.75" right="0.75" top="1" bottom="1" header="0.511805555555556" footer="0.511805555555556"/>
  <headerFooter/>
</worksheet>
</file>

<file path=xl/worksheets/sheet1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1"/>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4</v>
      </c>
      <c r="B2" s="2" t="s">
        <v>9693</v>
      </c>
      <c r="C2" s="2" t="s">
        <v>4</v>
      </c>
    </row>
    <row r="3" spans="1:5">
      <c r="A3" s="1" t="s">
        <v>259</v>
      </c>
      <c r="B3" s="1" t="s">
        <v>260</v>
      </c>
      <c r="C3" s="1" t="s">
        <v>261</v>
      </c>
      <c r="D3" s="1" t="s">
        <v>262</v>
      </c>
      <c r="E3" s="1" t="s">
        <v>263</v>
      </c>
    </row>
    <row r="4" spans="1:5">
      <c r="A4" s="3" t="s">
        <v>533</v>
      </c>
      <c r="B4" s="3" t="s">
        <v>9227</v>
      </c>
      <c r="C4" s="3" t="s">
        <v>9234</v>
      </c>
      <c r="D4" s="3" t="s">
        <v>533</v>
      </c>
      <c r="E4" s="3"/>
    </row>
    <row r="5" spans="1:5">
      <c r="A5" s="3" t="s">
        <v>3657</v>
      </c>
      <c r="B5" s="3" t="s">
        <v>3658</v>
      </c>
      <c r="C5" s="3" t="s">
        <v>9234</v>
      </c>
      <c r="D5" s="3" t="s">
        <v>3657</v>
      </c>
      <c r="E5" s="3"/>
    </row>
    <row r="6" spans="1:5">
      <c r="A6" s="3" t="s">
        <v>3660</v>
      </c>
      <c r="B6" s="3" t="s">
        <v>3661</v>
      </c>
      <c r="C6" s="3" t="s">
        <v>9234</v>
      </c>
      <c r="D6" s="3" t="s">
        <v>3660</v>
      </c>
      <c r="E6" s="3"/>
    </row>
    <row r="7" spans="1:5">
      <c r="A7" s="3" t="s">
        <v>3662</v>
      </c>
      <c r="B7" s="3" t="s">
        <v>3663</v>
      </c>
      <c r="C7" s="3" t="s">
        <v>9694</v>
      </c>
      <c r="D7" s="3" t="s">
        <v>3662</v>
      </c>
      <c r="E7" s="3"/>
    </row>
    <row r="8" spans="1:5">
      <c r="A8" s="3" t="s">
        <v>9695</v>
      </c>
      <c r="B8" s="3" t="s">
        <v>9696</v>
      </c>
      <c r="C8" s="3" t="s">
        <v>9234</v>
      </c>
      <c r="D8" s="3" t="s">
        <v>9695</v>
      </c>
      <c r="E8" s="3"/>
    </row>
    <row r="9" spans="1:5">
      <c r="A9" s="3" t="s">
        <v>9697</v>
      </c>
      <c r="B9" s="3" t="s">
        <v>9698</v>
      </c>
      <c r="C9" s="3" t="s">
        <v>9699</v>
      </c>
      <c r="D9" s="3" t="s">
        <v>9697</v>
      </c>
      <c r="E9" s="3"/>
    </row>
    <row r="10" spans="1:5">
      <c r="A10" s="3" t="s">
        <v>9700</v>
      </c>
      <c r="B10" s="3" t="s">
        <v>9701</v>
      </c>
      <c r="C10" s="3" t="s">
        <v>9234</v>
      </c>
      <c r="D10" s="3" t="s">
        <v>9700</v>
      </c>
      <c r="E10" s="3"/>
    </row>
    <row r="11" spans="1:5">
      <c r="A11" s="3" t="s">
        <v>9702</v>
      </c>
      <c r="B11" s="3" t="s">
        <v>9703</v>
      </c>
      <c r="C11" s="3" t="s">
        <v>9699</v>
      </c>
      <c r="D11" s="3" t="s">
        <v>9702</v>
      </c>
      <c r="E11" s="3"/>
    </row>
    <row r="12" spans="1:5">
      <c r="A12" s="3" t="s">
        <v>9704</v>
      </c>
      <c r="B12" s="3" t="s">
        <v>9705</v>
      </c>
      <c r="C12" s="3" t="s">
        <v>9234</v>
      </c>
      <c r="D12" s="3" t="s">
        <v>9704</v>
      </c>
      <c r="E12" s="3"/>
    </row>
    <row r="13" spans="1:5">
      <c r="A13" s="3" t="s">
        <v>9706</v>
      </c>
      <c r="B13" s="3" t="s">
        <v>9707</v>
      </c>
      <c r="C13" s="3" t="s">
        <v>9699</v>
      </c>
      <c r="D13" s="3" t="s">
        <v>9706</v>
      </c>
      <c r="E13" s="3"/>
    </row>
    <row r="14" spans="1:5">
      <c r="A14" s="3" t="s">
        <v>9708</v>
      </c>
      <c r="B14" s="3" t="s">
        <v>9708</v>
      </c>
      <c r="C14" s="3" t="s">
        <v>9234</v>
      </c>
      <c r="D14" s="3" t="s">
        <v>9708</v>
      </c>
      <c r="E14" s="3"/>
    </row>
    <row r="15" spans="1:5">
      <c r="A15" s="3" t="s">
        <v>3688</v>
      </c>
      <c r="B15" s="3" t="s">
        <v>3688</v>
      </c>
      <c r="C15" s="3" t="s">
        <v>9709</v>
      </c>
      <c r="D15" s="3" t="s">
        <v>3688</v>
      </c>
      <c r="E15" s="3"/>
    </row>
    <row r="16" spans="1:5">
      <c r="A16" s="3" t="s">
        <v>9710</v>
      </c>
      <c r="B16" s="3" t="s">
        <v>9710</v>
      </c>
      <c r="C16" s="3" t="s">
        <v>9234</v>
      </c>
      <c r="D16" s="3" t="s">
        <v>9710</v>
      </c>
      <c r="E16" s="3"/>
    </row>
    <row r="17" spans="1:5">
      <c r="A17" s="3" t="s">
        <v>3686</v>
      </c>
      <c r="B17" s="3" t="s">
        <v>3686</v>
      </c>
      <c r="C17" s="3" t="s">
        <v>9234</v>
      </c>
      <c r="D17" s="3" t="s">
        <v>3686</v>
      </c>
      <c r="E17" s="3"/>
    </row>
    <row r="18" spans="1:5">
      <c r="A18" s="3" t="s">
        <v>9711</v>
      </c>
      <c r="B18" s="3" t="s">
        <v>9712</v>
      </c>
      <c r="C18" s="3" t="s">
        <v>9234</v>
      </c>
      <c r="D18" s="3" t="s">
        <v>9711</v>
      </c>
      <c r="E18" s="3"/>
    </row>
    <row r="19" spans="1:5">
      <c r="A19" s="3" t="s">
        <v>9713</v>
      </c>
      <c r="B19" s="3" t="s">
        <v>9714</v>
      </c>
      <c r="C19" s="3" t="s">
        <v>9234</v>
      </c>
      <c r="D19" s="3" t="s">
        <v>9713</v>
      </c>
      <c r="E19" s="3"/>
    </row>
    <row r="20" spans="1:5">
      <c r="A20" s="3" t="s">
        <v>2753</v>
      </c>
      <c r="B20" s="3" t="s">
        <v>9715</v>
      </c>
      <c r="C20" s="3" t="s">
        <v>9234</v>
      </c>
      <c r="D20" s="3" t="s">
        <v>2753</v>
      </c>
      <c r="E20" s="3"/>
    </row>
    <row r="21" spans="1:5">
      <c r="A21" s="3" t="s">
        <v>2756</v>
      </c>
      <c r="B21" s="3" t="s">
        <v>9716</v>
      </c>
      <c r="C21" s="3" t="s">
        <v>9234</v>
      </c>
      <c r="D21" s="3" t="s">
        <v>2756</v>
      </c>
      <c r="E21" s="3"/>
    </row>
    <row r="22" spans="1:5">
      <c r="A22" s="3" t="s">
        <v>2774</v>
      </c>
      <c r="B22" s="3" t="s">
        <v>9717</v>
      </c>
      <c r="C22" s="3" t="s">
        <v>9234</v>
      </c>
      <c r="D22" s="3" t="s">
        <v>2774</v>
      </c>
      <c r="E22" s="3"/>
    </row>
    <row r="23" spans="1:5">
      <c r="A23" s="3" t="s">
        <v>2777</v>
      </c>
      <c r="B23" s="3" t="s">
        <v>9718</v>
      </c>
      <c r="C23" s="3" t="s">
        <v>9234</v>
      </c>
      <c r="D23" s="3" t="s">
        <v>2777</v>
      </c>
      <c r="E23" s="3"/>
    </row>
    <row r="24" spans="1:5">
      <c r="A24" s="3" t="s">
        <v>9719</v>
      </c>
      <c r="B24" s="3" t="s">
        <v>9720</v>
      </c>
      <c r="C24" s="3" t="s">
        <v>9234</v>
      </c>
      <c r="D24" s="3" t="s">
        <v>9719</v>
      </c>
      <c r="E24" s="3"/>
    </row>
    <row r="25" spans="1:5">
      <c r="A25" s="3" t="s">
        <v>9721</v>
      </c>
      <c r="B25" s="3" t="s">
        <v>9722</v>
      </c>
      <c r="C25" s="3" t="s">
        <v>9234</v>
      </c>
      <c r="D25" s="3" t="s">
        <v>9721</v>
      </c>
      <c r="E25" s="3"/>
    </row>
    <row r="26" spans="1:5">
      <c r="A26" s="3" t="s">
        <v>9723</v>
      </c>
      <c r="B26" s="3" t="s">
        <v>9724</v>
      </c>
      <c r="C26" s="3" t="s">
        <v>9234</v>
      </c>
      <c r="D26" s="3" t="s">
        <v>9723</v>
      </c>
      <c r="E26" s="3"/>
    </row>
    <row r="27" spans="1:5">
      <c r="A27" s="3" t="s">
        <v>9725</v>
      </c>
      <c r="B27" s="3" t="s">
        <v>9726</v>
      </c>
      <c r="C27" s="3" t="s">
        <v>9234</v>
      </c>
      <c r="D27" s="3" t="s">
        <v>9725</v>
      </c>
      <c r="E27" s="3"/>
    </row>
    <row r="28" spans="1:5">
      <c r="A28" s="3" t="s">
        <v>9727</v>
      </c>
      <c r="B28" s="3" t="s">
        <v>9728</v>
      </c>
      <c r="C28" s="3" t="s">
        <v>9234</v>
      </c>
      <c r="D28" s="3" t="s">
        <v>9727</v>
      </c>
      <c r="E28" s="3"/>
    </row>
    <row r="29" spans="1:5">
      <c r="A29" s="3" t="s">
        <v>9729</v>
      </c>
      <c r="B29" s="3" t="s">
        <v>9730</v>
      </c>
      <c r="C29" s="3" t="s">
        <v>9234</v>
      </c>
      <c r="D29" s="3" t="s">
        <v>9729</v>
      </c>
      <c r="E29" s="3"/>
    </row>
    <row r="30" spans="1:5">
      <c r="A30" s="3" t="s">
        <v>9731</v>
      </c>
      <c r="B30" s="3" t="s">
        <v>9732</v>
      </c>
      <c r="C30" s="3" t="s">
        <v>9234</v>
      </c>
      <c r="D30" s="3" t="s">
        <v>9731</v>
      </c>
      <c r="E30" s="3"/>
    </row>
    <row r="31" spans="1:5">
      <c r="A31" s="3" t="s">
        <v>9733</v>
      </c>
      <c r="B31" s="3" t="s">
        <v>9734</v>
      </c>
      <c r="C31" s="3" t="s">
        <v>9234</v>
      </c>
      <c r="D31" s="3" t="s">
        <v>9733</v>
      </c>
      <c r="E31" s="3"/>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0"/>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242</v>
      </c>
      <c r="B2" s="10" t="s">
        <v>496</v>
      </c>
      <c r="C2" s="10" t="s">
        <v>242</v>
      </c>
    </row>
    <row r="3" spans="1:5">
      <c r="A3" s="7" t="s">
        <v>259</v>
      </c>
      <c r="B3" s="7" t="s">
        <v>260</v>
      </c>
      <c r="C3" s="7" t="s">
        <v>261</v>
      </c>
      <c r="D3" s="7" t="s">
        <v>262</v>
      </c>
      <c r="E3" s="7" t="s">
        <v>263</v>
      </c>
    </row>
    <row r="4" spans="1:5">
      <c r="A4" s="10" t="s">
        <v>432</v>
      </c>
      <c r="B4" s="10" t="s">
        <v>433</v>
      </c>
      <c r="C4" s="10" t="s">
        <v>434</v>
      </c>
      <c r="D4" s="10" t="s">
        <v>432</v>
      </c>
      <c r="E4" s="10"/>
    </row>
    <row r="5" spans="1:5">
      <c r="A5" s="10" t="s">
        <v>435</v>
      </c>
      <c r="B5" s="10" t="s">
        <v>436</v>
      </c>
      <c r="C5" s="10" t="s">
        <v>434</v>
      </c>
      <c r="D5" s="10" t="s">
        <v>435</v>
      </c>
      <c r="E5" s="10"/>
    </row>
    <row r="6" spans="1:5">
      <c r="A6" s="10" t="s">
        <v>437</v>
      </c>
      <c r="B6" s="10" t="s">
        <v>438</v>
      </c>
      <c r="C6" s="10" t="s">
        <v>439</v>
      </c>
      <c r="D6" s="10" t="s">
        <v>437</v>
      </c>
      <c r="E6" s="10"/>
    </row>
    <row r="7" spans="1:5">
      <c r="A7" s="10" t="s">
        <v>440</v>
      </c>
      <c r="B7" s="10" t="s">
        <v>441</v>
      </c>
      <c r="C7" s="10" t="s">
        <v>266</v>
      </c>
      <c r="D7" s="10" t="s">
        <v>440</v>
      </c>
      <c r="E7" s="10"/>
    </row>
    <row r="8" spans="1:5">
      <c r="A8" s="10" t="s">
        <v>442</v>
      </c>
      <c r="B8" s="10" t="s">
        <v>443</v>
      </c>
      <c r="C8" s="10" t="s">
        <v>266</v>
      </c>
      <c r="D8" s="10" t="s">
        <v>442</v>
      </c>
      <c r="E8" s="10"/>
    </row>
    <row r="9" spans="1:5">
      <c r="A9" s="10" t="s">
        <v>497</v>
      </c>
      <c r="B9" s="10" t="s">
        <v>498</v>
      </c>
      <c r="C9" s="10" t="s">
        <v>316</v>
      </c>
      <c r="D9" s="10" t="s">
        <v>497</v>
      </c>
      <c r="E9" s="10"/>
    </row>
    <row r="10" spans="1:5">
      <c r="A10" s="10" t="s">
        <v>499</v>
      </c>
      <c r="B10" s="10" t="s">
        <v>500</v>
      </c>
      <c r="C10" s="10" t="s">
        <v>316</v>
      </c>
      <c r="D10" s="10" t="s">
        <v>499</v>
      </c>
      <c r="E10" s="10"/>
    </row>
    <row r="11" spans="1:5">
      <c r="A11" s="10" t="s">
        <v>501</v>
      </c>
      <c r="B11" s="10" t="s">
        <v>502</v>
      </c>
      <c r="C11" s="10" t="s">
        <v>316</v>
      </c>
      <c r="D11" s="10" t="s">
        <v>501</v>
      </c>
      <c r="E11" s="10"/>
    </row>
    <row r="12" spans="1:5">
      <c r="A12" s="10" t="s">
        <v>503</v>
      </c>
      <c r="B12" s="10" t="s">
        <v>504</v>
      </c>
      <c r="C12" s="10" t="s">
        <v>316</v>
      </c>
      <c r="D12" s="10" t="s">
        <v>503</v>
      </c>
      <c r="E12" s="10"/>
    </row>
    <row r="13" spans="1:5">
      <c r="A13" s="10" t="s">
        <v>505</v>
      </c>
      <c r="B13" s="10" t="s">
        <v>506</v>
      </c>
      <c r="C13" s="10" t="s">
        <v>316</v>
      </c>
      <c r="D13" s="10" t="s">
        <v>505</v>
      </c>
      <c r="E13" s="10"/>
    </row>
    <row r="14" spans="1:5">
      <c r="A14" s="10" t="s">
        <v>507</v>
      </c>
      <c r="B14" s="10" t="s">
        <v>508</v>
      </c>
      <c r="C14" s="10" t="s">
        <v>316</v>
      </c>
      <c r="D14" s="10" t="s">
        <v>507</v>
      </c>
      <c r="E14" s="10"/>
    </row>
    <row r="15" spans="1:5">
      <c r="A15" s="10" t="s">
        <v>509</v>
      </c>
      <c r="B15" s="10" t="s">
        <v>510</v>
      </c>
      <c r="C15" s="10" t="s">
        <v>316</v>
      </c>
      <c r="D15" s="10" t="s">
        <v>509</v>
      </c>
      <c r="E15" s="10"/>
    </row>
    <row r="16" spans="1:5">
      <c r="A16" s="10" t="s">
        <v>511</v>
      </c>
      <c r="B16" s="10" t="s">
        <v>512</v>
      </c>
      <c r="C16" s="10" t="s">
        <v>316</v>
      </c>
      <c r="D16" s="10" t="s">
        <v>511</v>
      </c>
      <c r="E16" s="10"/>
    </row>
    <row r="17" spans="1:5">
      <c r="A17" s="10" t="s">
        <v>513</v>
      </c>
      <c r="B17" s="10" t="s">
        <v>514</v>
      </c>
      <c r="C17" s="10" t="s">
        <v>316</v>
      </c>
      <c r="D17" s="10" t="s">
        <v>513</v>
      </c>
      <c r="E17" s="10"/>
    </row>
    <row r="18" spans="1:5">
      <c r="A18" s="10" t="s">
        <v>515</v>
      </c>
      <c r="B18" s="10" t="s">
        <v>516</v>
      </c>
      <c r="C18" s="10" t="s">
        <v>316</v>
      </c>
      <c r="D18" s="10" t="s">
        <v>515</v>
      </c>
      <c r="E18" s="10"/>
    </row>
    <row r="19" spans="1:5">
      <c r="A19" s="10" t="s">
        <v>517</v>
      </c>
      <c r="B19" s="10" t="s">
        <v>518</v>
      </c>
      <c r="C19" s="10" t="s">
        <v>316</v>
      </c>
      <c r="D19" s="10" t="s">
        <v>517</v>
      </c>
      <c r="E19" s="10"/>
    </row>
    <row r="20" spans="1:5">
      <c r="A20" s="10" t="s">
        <v>519</v>
      </c>
      <c r="B20" s="10" t="s">
        <v>520</v>
      </c>
      <c r="C20" s="10" t="s">
        <v>316</v>
      </c>
      <c r="D20" s="10" t="s">
        <v>519</v>
      </c>
      <c r="E20" s="10"/>
    </row>
  </sheetData>
  <pageMargins left="0.699305555555556" right="0.699305555555556"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0"/>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241</v>
      </c>
      <c r="B2" s="10" t="s">
        <v>521</v>
      </c>
      <c r="C2" s="10" t="s">
        <v>241</v>
      </c>
    </row>
    <row r="3" spans="1:5">
      <c r="A3" s="7" t="s">
        <v>259</v>
      </c>
      <c r="B3" s="7" t="s">
        <v>260</v>
      </c>
      <c r="C3" s="7" t="s">
        <v>261</v>
      </c>
      <c r="D3" s="7" t="s">
        <v>262</v>
      </c>
      <c r="E3" s="7" t="s">
        <v>263</v>
      </c>
    </row>
    <row r="4" spans="1:5">
      <c r="A4" s="10" t="s">
        <v>432</v>
      </c>
      <c r="B4" s="10" t="s">
        <v>433</v>
      </c>
      <c r="C4" s="10" t="s">
        <v>434</v>
      </c>
      <c r="D4" s="10" t="s">
        <v>432</v>
      </c>
      <c r="E4" s="10"/>
    </row>
    <row r="5" spans="1:5">
      <c r="A5" s="10" t="s">
        <v>435</v>
      </c>
      <c r="B5" s="10" t="s">
        <v>436</v>
      </c>
      <c r="C5" s="10" t="s">
        <v>434</v>
      </c>
      <c r="D5" s="10" t="s">
        <v>435</v>
      </c>
      <c r="E5" s="10"/>
    </row>
    <row r="6" spans="1:5">
      <c r="A6" s="10" t="s">
        <v>437</v>
      </c>
      <c r="B6" s="10" t="s">
        <v>438</v>
      </c>
      <c r="C6" s="10" t="s">
        <v>439</v>
      </c>
      <c r="D6" s="10" t="s">
        <v>437</v>
      </c>
      <c r="E6" s="10"/>
    </row>
    <row r="7" spans="1:5">
      <c r="A7" s="10" t="s">
        <v>440</v>
      </c>
      <c r="B7" s="10" t="s">
        <v>441</v>
      </c>
      <c r="C7" s="10" t="s">
        <v>266</v>
      </c>
      <c r="D7" s="10" t="s">
        <v>440</v>
      </c>
      <c r="E7" s="10"/>
    </row>
    <row r="8" spans="1:5">
      <c r="A8" s="10" t="s">
        <v>442</v>
      </c>
      <c r="B8" s="10" t="s">
        <v>443</v>
      </c>
      <c r="C8" s="10" t="s">
        <v>266</v>
      </c>
      <c r="D8" s="10" t="s">
        <v>442</v>
      </c>
      <c r="E8" s="10"/>
    </row>
    <row r="9" spans="1:5">
      <c r="A9" s="10" t="s">
        <v>497</v>
      </c>
      <c r="B9" s="10" t="s">
        <v>498</v>
      </c>
      <c r="C9" s="10" t="s">
        <v>316</v>
      </c>
      <c r="D9" s="10" t="s">
        <v>497</v>
      </c>
      <c r="E9" s="10"/>
    </row>
    <row r="10" spans="1:5">
      <c r="A10" s="10" t="s">
        <v>499</v>
      </c>
      <c r="B10" s="10" t="s">
        <v>500</v>
      </c>
      <c r="C10" s="10" t="s">
        <v>316</v>
      </c>
      <c r="D10" s="10" t="s">
        <v>499</v>
      </c>
      <c r="E10" s="10"/>
    </row>
    <row r="11" spans="1:5">
      <c r="A11" s="10" t="s">
        <v>501</v>
      </c>
      <c r="B11" s="10" t="s">
        <v>502</v>
      </c>
      <c r="C11" s="10" t="s">
        <v>316</v>
      </c>
      <c r="D11" s="10" t="s">
        <v>501</v>
      </c>
      <c r="E11" s="10"/>
    </row>
    <row r="12" spans="1:5">
      <c r="A12" s="10" t="s">
        <v>503</v>
      </c>
      <c r="B12" s="10" t="s">
        <v>504</v>
      </c>
      <c r="C12" s="10" t="s">
        <v>316</v>
      </c>
      <c r="D12" s="10" t="s">
        <v>503</v>
      </c>
      <c r="E12" s="10"/>
    </row>
    <row r="13" spans="1:5">
      <c r="A13" s="10" t="s">
        <v>505</v>
      </c>
      <c r="B13" s="10" t="s">
        <v>506</v>
      </c>
      <c r="C13" s="10" t="s">
        <v>316</v>
      </c>
      <c r="D13" s="10" t="s">
        <v>505</v>
      </c>
      <c r="E13" s="10"/>
    </row>
    <row r="14" spans="1:5">
      <c r="A14" s="10" t="s">
        <v>507</v>
      </c>
      <c r="B14" s="10" t="s">
        <v>508</v>
      </c>
      <c r="C14" s="10" t="s">
        <v>316</v>
      </c>
      <c r="D14" s="10" t="s">
        <v>507</v>
      </c>
      <c r="E14" s="10"/>
    </row>
    <row r="15" spans="1:5">
      <c r="A15" s="10" t="s">
        <v>509</v>
      </c>
      <c r="B15" s="10" t="s">
        <v>510</v>
      </c>
      <c r="C15" s="10" t="s">
        <v>316</v>
      </c>
      <c r="D15" s="10" t="s">
        <v>509</v>
      </c>
      <c r="E15" s="10"/>
    </row>
    <row r="16" spans="1:5">
      <c r="A16" s="10" t="s">
        <v>511</v>
      </c>
      <c r="B16" s="10" t="s">
        <v>512</v>
      </c>
      <c r="C16" s="10" t="s">
        <v>316</v>
      </c>
      <c r="D16" s="10" t="s">
        <v>511</v>
      </c>
      <c r="E16" s="10"/>
    </row>
    <row r="17" spans="1:5">
      <c r="A17" s="10" t="s">
        <v>513</v>
      </c>
      <c r="B17" s="10" t="s">
        <v>514</v>
      </c>
      <c r="C17" s="10" t="s">
        <v>316</v>
      </c>
      <c r="D17" s="10" t="s">
        <v>513</v>
      </c>
      <c r="E17" s="10"/>
    </row>
    <row r="18" spans="1:5">
      <c r="A18" s="10" t="s">
        <v>515</v>
      </c>
      <c r="B18" s="10" t="s">
        <v>516</v>
      </c>
      <c r="C18" s="10" t="s">
        <v>316</v>
      </c>
      <c r="D18" s="10" t="s">
        <v>515</v>
      </c>
      <c r="E18" s="10"/>
    </row>
    <row r="19" spans="1:5">
      <c r="A19" s="10" t="s">
        <v>517</v>
      </c>
      <c r="B19" s="10" t="s">
        <v>518</v>
      </c>
      <c r="C19" s="10" t="s">
        <v>316</v>
      </c>
      <c r="D19" s="10" t="s">
        <v>517</v>
      </c>
      <c r="E19" s="10"/>
    </row>
    <row r="20" spans="1:5">
      <c r="A20" s="10" t="s">
        <v>519</v>
      </c>
      <c r="B20" s="10" t="s">
        <v>520</v>
      </c>
      <c r="C20" s="10" t="s">
        <v>316</v>
      </c>
      <c r="D20" s="10" t="s">
        <v>519</v>
      </c>
      <c r="E20" s="10"/>
    </row>
  </sheetData>
  <pageMargins left="0.699305555555556" right="0.699305555555556"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240</v>
      </c>
      <c r="B2" s="10" t="s">
        <v>522</v>
      </c>
      <c r="C2" s="10" t="s">
        <v>240</v>
      </c>
    </row>
    <row r="3" spans="1:5">
      <c r="A3" s="7" t="s">
        <v>259</v>
      </c>
      <c r="B3" s="7" t="s">
        <v>260</v>
      </c>
      <c r="C3" s="7" t="s">
        <v>261</v>
      </c>
      <c r="D3" s="7" t="s">
        <v>262</v>
      </c>
      <c r="E3" s="7" t="s">
        <v>263</v>
      </c>
    </row>
    <row r="4" spans="1:5">
      <c r="A4" s="10" t="s">
        <v>432</v>
      </c>
      <c r="B4" s="10" t="s">
        <v>433</v>
      </c>
      <c r="C4" s="10" t="s">
        <v>434</v>
      </c>
      <c r="D4" s="10" t="s">
        <v>432</v>
      </c>
      <c r="E4" s="10"/>
    </row>
    <row r="5" spans="1:5">
      <c r="A5" s="10" t="s">
        <v>435</v>
      </c>
      <c r="B5" s="10" t="s">
        <v>436</v>
      </c>
      <c r="C5" s="10" t="s">
        <v>434</v>
      </c>
      <c r="D5" s="10" t="s">
        <v>435</v>
      </c>
      <c r="E5" s="10"/>
    </row>
    <row r="6" spans="1:5">
      <c r="A6" s="10" t="s">
        <v>437</v>
      </c>
      <c r="B6" s="10" t="s">
        <v>438</v>
      </c>
      <c r="C6" s="10" t="s">
        <v>439</v>
      </c>
      <c r="D6" s="10" t="s">
        <v>437</v>
      </c>
      <c r="E6" s="10"/>
    </row>
    <row r="7" spans="1:5">
      <c r="A7" s="10" t="s">
        <v>440</v>
      </c>
      <c r="B7" s="10" t="s">
        <v>441</v>
      </c>
      <c r="C7" s="10" t="s">
        <v>266</v>
      </c>
      <c r="D7" s="10" t="s">
        <v>440</v>
      </c>
      <c r="E7" s="10"/>
    </row>
    <row r="8" spans="1:5">
      <c r="A8" s="10" t="s">
        <v>442</v>
      </c>
      <c r="B8" s="10" t="s">
        <v>443</v>
      </c>
      <c r="C8" s="10" t="s">
        <v>266</v>
      </c>
      <c r="D8" s="10" t="s">
        <v>442</v>
      </c>
      <c r="E8" s="10"/>
    </row>
    <row r="9" spans="1:5">
      <c r="A9" s="10" t="s">
        <v>523</v>
      </c>
      <c r="B9" s="10" t="s">
        <v>524</v>
      </c>
      <c r="C9" s="10" t="s">
        <v>316</v>
      </c>
      <c r="D9" s="10" t="s">
        <v>523</v>
      </c>
      <c r="E9" s="10"/>
    </row>
    <row r="10" spans="1:5">
      <c r="A10" s="10" t="s">
        <v>525</v>
      </c>
      <c r="B10" s="10" t="s">
        <v>526</v>
      </c>
      <c r="C10" s="10" t="s">
        <v>316</v>
      </c>
      <c r="D10" s="10" t="s">
        <v>525</v>
      </c>
      <c r="E10" s="10"/>
    </row>
    <row r="11" spans="1:5">
      <c r="A11" s="10" t="s">
        <v>527</v>
      </c>
      <c r="B11" s="10" t="s">
        <v>528</v>
      </c>
      <c r="C11" s="10" t="s">
        <v>316</v>
      </c>
      <c r="D11" s="10" t="s">
        <v>527</v>
      </c>
      <c r="E11" s="10"/>
    </row>
    <row r="12" spans="1:5">
      <c r="A12" s="10" t="s">
        <v>529</v>
      </c>
      <c r="B12" s="10" t="s">
        <v>530</v>
      </c>
      <c r="C12" s="10" t="s">
        <v>316</v>
      </c>
      <c r="D12" s="10" t="s">
        <v>529</v>
      </c>
      <c r="E12" s="10"/>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4"/>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21" t="s">
        <v>257</v>
      </c>
      <c r="B2" s="10" t="s">
        <v>258</v>
      </c>
      <c r="C2" s="21" t="s">
        <v>257</v>
      </c>
    </row>
    <row r="3" spans="1:5">
      <c r="A3" s="7" t="s">
        <v>259</v>
      </c>
      <c r="B3" s="7" t="s">
        <v>260</v>
      </c>
      <c r="C3" s="7" t="s">
        <v>261</v>
      </c>
      <c r="D3" s="7" t="s">
        <v>262</v>
      </c>
      <c r="E3" s="7" t="s">
        <v>263</v>
      </c>
    </row>
    <row r="4" spans="1:5">
      <c r="A4" s="10" t="s">
        <v>264</v>
      </c>
      <c r="B4" s="10" t="s">
        <v>265</v>
      </c>
      <c r="C4" s="10" t="s">
        <v>266</v>
      </c>
      <c r="D4" s="10" t="s">
        <v>264</v>
      </c>
      <c r="E4" s="10"/>
    </row>
    <row r="5" spans="1:5">
      <c r="A5" s="10" t="s">
        <v>267</v>
      </c>
      <c r="B5" s="10" t="s">
        <v>268</v>
      </c>
      <c r="C5" s="10" t="s">
        <v>266</v>
      </c>
      <c r="D5" s="10" t="s">
        <v>267</v>
      </c>
      <c r="E5" s="10"/>
    </row>
    <row r="6" spans="1:5">
      <c r="A6" s="10" t="s">
        <v>269</v>
      </c>
      <c r="B6" s="10" t="s">
        <v>270</v>
      </c>
      <c r="C6" s="10" t="s">
        <v>271</v>
      </c>
      <c r="D6" s="10" t="s">
        <v>269</v>
      </c>
      <c r="E6" s="10"/>
    </row>
    <row r="7" ht="27" spans="1:5">
      <c r="A7" s="10" t="s">
        <v>272</v>
      </c>
      <c r="B7" s="10" t="s">
        <v>273</v>
      </c>
      <c r="C7" s="10" t="s">
        <v>274</v>
      </c>
      <c r="D7" s="20" t="s">
        <v>275</v>
      </c>
      <c r="E7" s="10"/>
    </row>
    <row r="8" ht="27" spans="1:5">
      <c r="A8" s="10" t="s">
        <v>276</v>
      </c>
      <c r="B8" s="10" t="s">
        <v>277</v>
      </c>
      <c r="C8" s="10" t="s">
        <v>274</v>
      </c>
      <c r="D8" s="20" t="s">
        <v>278</v>
      </c>
      <c r="E8" s="10"/>
    </row>
    <row r="9" ht="27" spans="1:5">
      <c r="A9" s="10" t="s">
        <v>279</v>
      </c>
      <c r="B9" s="10" t="s">
        <v>280</v>
      </c>
      <c r="C9" s="10" t="s">
        <v>274</v>
      </c>
      <c r="D9" s="20" t="s">
        <v>281</v>
      </c>
      <c r="E9" s="10"/>
    </row>
    <row r="10" ht="27" spans="1:5">
      <c r="A10" s="10" t="s">
        <v>282</v>
      </c>
      <c r="B10" s="10" t="s">
        <v>283</v>
      </c>
      <c r="C10" s="10" t="s">
        <v>274</v>
      </c>
      <c r="D10" s="20" t="s">
        <v>284</v>
      </c>
      <c r="E10" s="10"/>
    </row>
    <row r="11" ht="27" spans="1:5">
      <c r="A11" s="10" t="s">
        <v>285</v>
      </c>
      <c r="B11" s="10" t="s">
        <v>286</v>
      </c>
      <c r="C11" s="10" t="s">
        <v>274</v>
      </c>
      <c r="D11" s="20" t="s">
        <v>287</v>
      </c>
      <c r="E11" s="10"/>
    </row>
    <row r="12" ht="27" spans="1:5">
      <c r="A12" s="10" t="s">
        <v>288</v>
      </c>
      <c r="B12" s="10" t="s">
        <v>289</v>
      </c>
      <c r="C12" s="10" t="s">
        <v>274</v>
      </c>
      <c r="D12" s="20" t="s">
        <v>290</v>
      </c>
      <c r="E12" s="10"/>
    </row>
    <row r="13" spans="1:5">
      <c r="A13" s="10" t="s">
        <v>291</v>
      </c>
      <c r="B13" s="10" t="s">
        <v>292</v>
      </c>
      <c r="C13" s="10" t="s">
        <v>293</v>
      </c>
      <c r="D13" s="10" t="s">
        <v>294</v>
      </c>
      <c r="E13" s="10" t="s">
        <v>295</v>
      </c>
    </row>
    <row r="14" spans="1:5">
      <c r="A14" s="10" t="s">
        <v>296</v>
      </c>
      <c r="B14" s="10" t="s">
        <v>297</v>
      </c>
      <c r="C14" s="10" t="s">
        <v>293</v>
      </c>
      <c r="D14" s="10" t="s">
        <v>298</v>
      </c>
      <c r="E14" s="10" t="s">
        <v>299</v>
      </c>
    </row>
  </sheetData>
  <pageMargins left="0.699305555555556" right="0.699305555555556"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239</v>
      </c>
      <c r="B2" s="10" t="s">
        <v>531</v>
      </c>
      <c r="C2" s="10" t="s">
        <v>239</v>
      </c>
    </row>
    <row r="3" spans="1:5">
      <c r="A3" s="7" t="s">
        <v>259</v>
      </c>
      <c r="B3" s="7" t="s">
        <v>260</v>
      </c>
      <c r="C3" s="7" t="s">
        <v>261</v>
      </c>
      <c r="D3" s="7" t="s">
        <v>262</v>
      </c>
      <c r="E3" s="7" t="s">
        <v>263</v>
      </c>
    </row>
    <row r="4" spans="1:5">
      <c r="A4" s="10" t="s">
        <v>432</v>
      </c>
      <c r="B4" s="10" t="s">
        <v>433</v>
      </c>
      <c r="C4" s="10" t="s">
        <v>434</v>
      </c>
      <c r="D4" s="10" t="s">
        <v>432</v>
      </c>
      <c r="E4" s="10"/>
    </row>
    <row r="5" spans="1:5">
      <c r="A5" s="10" t="s">
        <v>435</v>
      </c>
      <c r="B5" s="10" t="s">
        <v>436</v>
      </c>
      <c r="C5" s="10" t="s">
        <v>434</v>
      </c>
      <c r="D5" s="10" t="s">
        <v>435</v>
      </c>
      <c r="E5" s="10"/>
    </row>
    <row r="6" spans="1:5">
      <c r="A6" s="10" t="s">
        <v>437</v>
      </c>
      <c r="B6" s="10" t="s">
        <v>438</v>
      </c>
      <c r="C6" s="10" t="s">
        <v>439</v>
      </c>
      <c r="D6" s="10" t="s">
        <v>437</v>
      </c>
      <c r="E6" s="10"/>
    </row>
    <row r="7" spans="1:5">
      <c r="A7" s="10" t="s">
        <v>440</v>
      </c>
      <c r="B7" s="10" t="s">
        <v>441</v>
      </c>
      <c r="C7" s="10" t="s">
        <v>266</v>
      </c>
      <c r="D7" s="10" t="s">
        <v>440</v>
      </c>
      <c r="E7" s="10"/>
    </row>
    <row r="8" spans="1:5">
      <c r="A8" s="10" t="s">
        <v>442</v>
      </c>
      <c r="B8" s="10" t="s">
        <v>443</v>
      </c>
      <c r="C8" s="10" t="s">
        <v>266</v>
      </c>
      <c r="D8" s="10" t="s">
        <v>442</v>
      </c>
      <c r="E8" s="10"/>
    </row>
    <row r="9" spans="1:5">
      <c r="A9" s="10" t="s">
        <v>523</v>
      </c>
      <c r="B9" s="10" t="s">
        <v>524</v>
      </c>
      <c r="C9" s="10" t="s">
        <v>316</v>
      </c>
      <c r="D9" s="10" t="s">
        <v>523</v>
      </c>
      <c r="E9" s="10"/>
    </row>
    <row r="10" spans="1:5">
      <c r="A10" s="10" t="s">
        <v>525</v>
      </c>
      <c r="B10" s="10" t="s">
        <v>526</v>
      </c>
      <c r="C10" s="10" t="s">
        <v>316</v>
      </c>
      <c r="D10" s="10" t="s">
        <v>525</v>
      </c>
      <c r="E10" s="10"/>
    </row>
    <row r="11" spans="1:5">
      <c r="A11" s="10" t="s">
        <v>527</v>
      </c>
      <c r="B11" s="10" t="s">
        <v>528</v>
      </c>
      <c r="C11" s="10" t="s">
        <v>316</v>
      </c>
      <c r="D11" s="10" t="s">
        <v>527</v>
      </c>
      <c r="E11" s="10"/>
    </row>
    <row r="12" spans="1:5">
      <c r="A12" s="10" t="s">
        <v>529</v>
      </c>
      <c r="B12" s="10" t="s">
        <v>530</v>
      </c>
      <c r="C12" s="10" t="s">
        <v>316</v>
      </c>
      <c r="D12" s="10" t="s">
        <v>529</v>
      </c>
      <c r="E12" s="10"/>
    </row>
  </sheetData>
  <pageMargins left="0.699305555555556" right="0.699305555555556"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4"/>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7" t="s">
        <v>238</v>
      </c>
      <c r="B2" s="12" t="s">
        <v>532</v>
      </c>
      <c r="C2" s="17" t="s">
        <v>238</v>
      </c>
    </row>
    <row r="3" spans="1:5">
      <c r="A3" s="1" t="s">
        <v>259</v>
      </c>
      <c r="B3" s="1" t="s">
        <v>260</v>
      </c>
      <c r="C3" s="1" t="s">
        <v>261</v>
      </c>
      <c r="D3" s="1" t="s">
        <v>262</v>
      </c>
      <c r="E3" s="1" t="s">
        <v>263</v>
      </c>
    </row>
    <row r="4" spans="1:5">
      <c r="A4" s="13" t="s">
        <v>533</v>
      </c>
      <c r="B4" s="13" t="s">
        <v>534</v>
      </c>
      <c r="C4" s="13" t="s">
        <v>266</v>
      </c>
      <c r="D4" s="13" t="s">
        <v>533</v>
      </c>
      <c r="E4" s="13"/>
    </row>
    <row r="5" spans="1:5">
      <c r="A5" s="13" t="s">
        <v>535</v>
      </c>
      <c r="B5" s="13" t="s">
        <v>536</v>
      </c>
      <c r="C5" s="13" t="s">
        <v>271</v>
      </c>
      <c r="D5" s="13" t="s">
        <v>535</v>
      </c>
      <c r="E5" s="13"/>
    </row>
    <row r="6" spans="1:5">
      <c r="A6" s="13" t="s">
        <v>537</v>
      </c>
      <c r="B6" s="13" t="s">
        <v>537</v>
      </c>
      <c r="C6" s="13" t="s">
        <v>271</v>
      </c>
      <c r="D6" s="13" t="s">
        <v>537</v>
      </c>
      <c r="E6" s="13" t="s">
        <v>537</v>
      </c>
    </row>
    <row r="7" spans="1:5">
      <c r="A7" s="13" t="s">
        <v>538</v>
      </c>
      <c r="B7" s="13" t="s">
        <v>539</v>
      </c>
      <c r="C7" s="13" t="s">
        <v>271</v>
      </c>
      <c r="D7" s="13" t="s">
        <v>538</v>
      </c>
      <c r="E7" s="13" t="s">
        <v>538</v>
      </c>
    </row>
    <row r="8" spans="1:5">
      <c r="A8" s="13" t="s">
        <v>540</v>
      </c>
      <c r="B8" s="13" t="s">
        <v>540</v>
      </c>
      <c r="C8" s="13" t="s">
        <v>271</v>
      </c>
      <c r="D8" s="13" t="s">
        <v>540</v>
      </c>
      <c r="E8" s="13" t="s">
        <v>540</v>
      </c>
    </row>
    <row r="9" spans="1:5">
      <c r="A9" s="13" t="s">
        <v>541</v>
      </c>
      <c r="B9" s="13" t="s">
        <v>541</v>
      </c>
      <c r="C9" s="13" t="s">
        <v>271</v>
      </c>
      <c r="D9" s="13" t="s">
        <v>541</v>
      </c>
      <c r="E9" s="13" t="s">
        <v>541</v>
      </c>
    </row>
    <row r="10" spans="1:5">
      <c r="A10" s="13" t="s">
        <v>542</v>
      </c>
      <c r="B10" s="13" t="s">
        <v>543</v>
      </c>
      <c r="C10" s="13" t="s">
        <v>544</v>
      </c>
      <c r="D10" s="13" t="s">
        <v>542</v>
      </c>
      <c r="E10" s="13" t="s">
        <v>545</v>
      </c>
    </row>
    <row r="11" spans="1:5">
      <c r="A11" s="13" t="s">
        <v>546</v>
      </c>
      <c r="B11" s="13" t="s">
        <v>547</v>
      </c>
      <c r="C11" s="13" t="s">
        <v>271</v>
      </c>
      <c r="D11" s="13" t="s">
        <v>546</v>
      </c>
      <c r="E11" s="13" t="s">
        <v>548</v>
      </c>
    </row>
    <row r="12" spans="1:5">
      <c r="A12" s="13" t="s">
        <v>549</v>
      </c>
      <c r="B12" s="13" t="s">
        <v>550</v>
      </c>
      <c r="C12" s="13" t="s">
        <v>271</v>
      </c>
      <c r="D12" s="13" t="s">
        <v>549</v>
      </c>
      <c r="E12" s="13" t="s">
        <v>551</v>
      </c>
    </row>
    <row r="13" spans="1:5">
      <c r="A13" s="13" t="s">
        <v>552</v>
      </c>
      <c r="B13" s="13" t="s">
        <v>553</v>
      </c>
      <c r="C13" s="13" t="s">
        <v>293</v>
      </c>
      <c r="D13" s="13" t="s">
        <v>552</v>
      </c>
      <c r="E13" s="13" t="s">
        <v>554</v>
      </c>
    </row>
    <row r="14" spans="1:5">
      <c r="A14" s="13" t="s">
        <v>555</v>
      </c>
      <c r="B14" s="13" t="s">
        <v>556</v>
      </c>
      <c r="C14" s="13" t="s">
        <v>293</v>
      </c>
      <c r="D14" s="13" t="s">
        <v>555</v>
      </c>
      <c r="E14" s="13" t="s">
        <v>557</v>
      </c>
    </row>
  </sheetData>
  <pageMargins left="0.75" right="0.75" top="1" bottom="1" header="0.511805555555556" footer="0.511805555555556"/>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8"/>
  <sheetViews>
    <sheetView workbookViewId="0">
      <selection activeCell="A1" sqref="A1"/>
    </sheetView>
  </sheetViews>
  <sheetFormatPr defaultColWidth="9" defaultRowHeight="13.5" outlineLevelRow="7"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237</v>
      </c>
      <c r="B2" s="12" t="s">
        <v>558</v>
      </c>
      <c r="C2" s="12" t="s">
        <v>237</v>
      </c>
    </row>
    <row r="3" spans="1:5">
      <c r="A3" s="1" t="s">
        <v>259</v>
      </c>
      <c r="B3" s="1" t="s">
        <v>260</v>
      </c>
      <c r="C3" s="1" t="s">
        <v>261</v>
      </c>
      <c r="D3" s="1" t="s">
        <v>262</v>
      </c>
      <c r="E3" s="1" t="s">
        <v>263</v>
      </c>
    </row>
    <row r="4" spans="1:5">
      <c r="A4" s="13" t="s">
        <v>559</v>
      </c>
      <c r="B4" s="13" t="s">
        <v>534</v>
      </c>
      <c r="C4" s="13" t="s">
        <v>266</v>
      </c>
      <c r="D4" s="13" t="s">
        <v>559</v>
      </c>
      <c r="E4" s="13"/>
    </row>
    <row r="5" spans="1:5">
      <c r="A5" s="13" t="s">
        <v>560</v>
      </c>
      <c r="B5" s="13" t="s">
        <v>561</v>
      </c>
      <c r="C5" s="13" t="s">
        <v>271</v>
      </c>
      <c r="D5" s="13" t="s">
        <v>560</v>
      </c>
      <c r="E5" s="13"/>
    </row>
    <row r="6" spans="1:5">
      <c r="A6" s="13" t="s">
        <v>562</v>
      </c>
      <c r="B6" s="13" t="s">
        <v>563</v>
      </c>
      <c r="C6" s="13" t="s">
        <v>271</v>
      </c>
      <c r="D6" s="13" t="s">
        <v>562</v>
      </c>
      <c r="E6" s="13"/>
    </row>
    <row r="7" spans="1:5">
      <c r="A7" s="13" t="s">
        <v>564</v>
      </c>
      <c r="B7" s="13" t="s">
        <v>565</v>
      </c>
      <c r="C7" s="13" t="s">
        <v>274</v>
      </c>
      <c r="D7" s="13" t="s">
        <v>564</v>
      </c>
      <c r="E7" s="13"/>
    </row>
    <row r="8" spans="1:5">
      <c r="A8" s="13" t="s">
        <v>566</v>
      </c>
      <c r="B8" s="13" t="s">
        <v>567</v>
      </c>
      <c r="C8" s="13" t="s">
        <v>274</v>
      </c>
      <c r="D8" s="13" t="s">
        <v>568</v>
      </c>
      <c r="E8" s="13"/>
    </row>
  </sheetData>
  <pageMargins left="0.75" right="0.75" top="1" bottom="1" header="0.511805555555556" footer="0.511805555555556"/>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7"/>
  <sheetViews>
    <sheetView workbookViewId="0">
      <selection activeCell="A1" sqref="A1"/>
    </sheetView>
  </sheetViews>
  <sheetFormatPr defaultColWidth="9" defaultRowHeight="13.5" outlineLevelRow="6"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236</v>
      </c>
      <c r="B2" s="12" t="s">
        <v>569</v>
      </c>
      <c r="C2" s="12" t="s">
        <v>236</v>
      </c>
    </row>
    <row r="3" spans="1:5">
      <c r="A3" s="1" t="s">
        <v>259</v>
      </c>
      <c r="B3" s="1" t="s">
        <v>260</v>
      </c>
      <c r="C3" s="1" t="s">
        <v>261</v>
      </c>
      <c r="D3" s="1" t="s">
        <v>262</v>
      </c>
      <c r="E3" s="1" t="s">
        <v>263</v>
      </c>
    </row>
    <row r="4" spans="1:5">
      <c r="A4" s="13" t="s">
        <v>559</v>
      </c>
      <c r="B4" s="13" t="s">
        <v>534</v>
      </c>
      <c r="C4" s="13" t="s">
        <v>266</v>
      </c>
      <c r="D4" s="13" t="s">
        <v>559</v>
      </c>
      <c r="E4" s="13"/>
    </row>
    <row r="5" spans="1:5">
      <c r="A5" s="13" t="s">
        <v>560</v>
      </c>
      <c r="B5" s="13" t="s">
        <v>561</v>
      </c>
      <c r="C5" s="13" t="s">
        <v>271</v>
      </c>
      <c r="D5" s="13" t="s">
        <v>560</v>
      </c>
      <c r="E5" s="13"/>
    </row>
    <row r="6" spans="1:5">
      <c r="A6" s="13" t="s">
        <v>564</v>
      </c>
      <c r="B6" s="13" t="s">
        <v>565</v>
      </c>
      <c r="C6" s="13" t="s">
        <v>274</v>
      </c>
      <c r="D6" s="13" t="s">
        <v>564</v>
      </c>
      <c r="E6" s="13"/>
    </row>
    <row r="7" spans="1:5">
      <c r="A7" s="13" t="s">
        <v>566</v>
      </c>
      <c r="B7" s="13" t="s">
        <v>567</v>
      </c>
      <c r="C7" s="13" t="s">
        <v>274</v>
      </c>
      <c r="D7" s="13" t="s">
        <v>568</v>
      </c>
      <c r="E7" s="13"/>
    </row>
  </sheetData>
  <pageMargins left="0.75" right="0.75" top="1" bottom="1" header="0.511805555555556" footer="0.511805555555556"/>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235</v>
      </c>
      <c r="B2" s="2" t="s">
        <v>570</v>
      </c>
      <c r="C2" s="2" t="s">
        <v>235</v>
      </c>
    </row>
    <row r="3" spans="1:5">
      <c r="A3" s="1" t="s">
        <v>259</v>
      </c>
      <c r="B3" s="1" t="s">
        <v>260</v>
      </c>
      <c r="C3" s="1" t="s">
        <v>261</v>
      </c>
      <c r="D3" s="1" t="s">
        <v>262</v>
      </c>
      <c r="E3" s="1" t="s">
        <v>263</v>
      </c>
    </row>
    <row r="4" spans="1:5">
      <c r="A4" s="3" t="s">
        <v>303</v>
      </c>
      <c r="B4" s="3" t="s">
        <v>304</v>
      </c>
      <c r="C4" s="3" t="s">
        <v>571</v>
      </c>
      <c r="D4" s="3" t="s">
        <v>303</v>
      </c>
      <c r="E4" s="3"/>
    </row>
    <row r="5" spans="1:5">
      <c r="A5" s="3" t="s">
        <v>306</v>
      </c>
      <c r="B5" s="3" t="s">
        <v>306</v>
      </c>
      <c r="C5" s="3" t="s">
        <v>571</v>
      </c>
      <c r="D5" s="3" t="s">
        <v>306</v>
      </c>
      <c r="E5" s="3"/>
    </row>
    <row r="6" spans="1:5">
      <c r="A6" s="3" t="s">
        <v>307</v>
      </c>
      <c r="B6" s="3" t="s">
        <v>308</v>
      </c>
      <c r="C6" s="3" t="s">
        <v>571</v>
      </c>
      <c r="D6" s="3" t="s">
        <v>307</v>
      </c>
      <c r="E6" s="3"/>
    </row>
    <row r="7" spans="1:5">
      <c r="A7" s="3" t="s">
        <v>358</v>
      </c>
      <c r="B7" s="3" t="s">
        <v>312</v>
      </c>
      <c r="C7" s="3" t="s">
        <v>266</v>
      </c>
      <c r="D7" s="3" t="s">
        <v>358</v>
      </c>
      <c r="E7" s="3"/>
    </row>
    <row r="8" spans="1:5">
      <c r="A8" s="3" t="s">
        <v>313</v>
      </c>
      <c r="B8" s="3" t="s">
        <v>268</v>
      </c>
      <c r="C8" s="3" t="s">
        <v>266</v>
      </c>
      <c r="D8" s="3" t="s">
        <v>313</v>
      </c>
      <c r="E8" s="3"/>
    </row>
    <row r="9" spans="1:5">
      <c r="A9" s="3" t="s">
        <v>359</v>
      </c>
      <c r="B9" s="3" t="s">
        <v>360</v>
      </c>
      <c r="C9" s="3" t="s">
        <v>305</v>
      </c>
      <c r="D9" s="3" t="s">
        <v>359</v>
      </c>
      <c r="E9" s="3"/>
    </row>
    <row r="10" spans="1:5">
      <c r="A10" s="3" t="s">
        <v>572</v>
      </c>
      <c r="B10" s="3" t="s">
        <v>362</v>
      </c>
      <c r="C10" s="3" t="s">
        <v>316</v>
      </c>
      <c r="D10" s="3" t="s">
        <v>572</v>
      </c>
      <c r="E10" s="3"/>
    </row>
    <row r="11" spans="1:5">
      <c r="A11" s="3" t="s">
        <v>573</v>
      </c>
      <c r="B11" s="3" t="s">
        <v>364</v>
      </c>
      <c r="C11" s="3" t="s">
        <v>316</v>
      </c>
      <c r="D11" s="3" t="s">
        <v>573</v>
      </c>
      <c r="E11" s="3"/>
    </row>
    <row r="12" spans="1:5">
      <c r="A12" s="3" t="s">
        <v>365</v>
      </c>
      <c r="B12" s="3" t="s">
        <v>366</v>
      </c>
      <c r="C12" s="3" t="s">
        <v>316</v>
      </c>
      <c r="D12" s="3" t="s">
        <v>365</v>
      </c>
      <c r="E12" s="3"/>
    </row>
    <row r="13" spans="1:5">
      <c r="A13" s="3" t="s">
        <v>574</v>
      </c>
      <c r="B13" s="3" t="s">
        <v>368</v>
      </c>
      <c r="C13" s="3" t="s">
        <v>323</v>
      </c>
      <c r="D13" s="3" t="s">
        <v>574</v>
      </c>
      <c r="E13" s="3"/>
    </row>
    <row r="14" spans="1:5">
      <c r="A14" s="3" t="s">
        <v>369</v>
      </c>
      <c r="B14" s="3" t="s">
        <v>370</v>
      </c>
      <c r="C14" s="3" t="s">
        <v>316</v>
      </c>
      <c r="D14" s="3" t="s">
        <v>369</v>
      </c>
      <c r="E14" s="3"/>
    </row>
    <row r="15" spans="1:5">
      <c r="A15" s="3" t="s">
        <v>371</v>
      </c>
      <c r="B15" s="3" t="s">
        <v>372</v>
      </c>
      <c r="C15" s="3" t="s">
        <v>316</v>
      </c>
      <c r="D15" s="3" t="s">
        <v>371</v>
      </c>
      <c r="E15" s="3"/>
    </row>
    <row r="16" spans="1:5">
      <c r="A16" s="3" t="s">
        <v>373</v>
      </c>
      <c r="B16" s="3" t="s">
        <v>374</v>
      </c>
      <c r="C16" s="3" t="s">
        <v>316</v>
      </c>
      <c r="D16" s="3" t="s">
        <v>373</v>
      </c>
      <c r="E16" s="3"/>
    </row>
    <row r="17" spans="1:5">
      <c r="A17" s="3" t="s">
        <v>375</v>
      </c>
      <c r="B17" s="3" t="s">
        <v>376</v>
      </c>
      <c r="C17" s="3" t="s">
        <v>323</v>
      </c>
      <c r="D17" s="3" t="s">
        <v>375</v>
      </c>
      <c r="E17" s="3"/>
    </row>
    <row r="18" spans="1:5">
      <c r="A18" s="3" t="s">
        <v>377</v>
      </c>
      <c r="B18" s="3" t="s">
        <v>378</v>
      </c>
      <c r="C18" s="3" t="s">
        <v>316</v>
      </c>
      <c r="D18" s="3" t="s">
        <v>377</v>
      </c>
      <c r="E18" s="3"/>
    </row>
    <row r="19" spans="1:5">
      <c r="A19" s="3" t="s">
        <v>379</v>
      </c>
      <c r="B19" s="3" t="s">
        <v>575</v>
      </c>
      <c r="C19" s="3" t="s">
        <v>316</v>
      </c>
      <c r="D19" s="3" t="s">
        <v>379</v>
      </c>
      <c r="E19" s="3"/>
    </row>
    <row r="20" spans="1:5">
      <c r="A20" s="3" t="s">
        <v>381</v>
      </c>
      <c r="B20" s="3" t="s">
        <v>576</v>
      </c>
      <c r="C20" s="3" t="s">
        <v>316</v>
      </c>
      <c r="D20" s="3" t="s">
        <v>381</v>
      </c>
      <c r="E20" s="3"/>
    </row>
    <row r="21" spans="1:5">
      <c r="A21" s="3" t="s">
        <v>383</v>
      </c>
      <c r="B21" s="3" t="s">
        <v>384</v>
      </c>
      <c r="C21" s="3" t="s">
        <v>323</v>
      </c>
      <c r="D21" s="3" t="s">
        <v>383</v>
      </c>
      <c r="E21" s="3"/>
    </row>
  </sheetData>
  <pageMargins left="0.75" right="0.75" top="1" bottom="1" header="0.511805555555556" footer="0.511805555555556"/>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234</v>
      </c>
      <c r="B2" s="2" t="s">
        <v>577</v>
      </c>
      <c r="C2" s="2" t="s">
        <v>234</v>
      </c>
    </row>
    <row r="3" spans="1:5">
      <c r="A3" s="1" t="s">
        <v>259</v>
      </c>
      <c r="B3" s="1" t="s">
        <v>260</v>
      </c>
      <c r="C3" s="1" t="s">
        <v>261</v>
      </c>
      <c r="D3" s="1" t="s">
        <v>262</v>
      </c>
      <c r="E3" s="1" t="s">
        <v>263</v>
      </c>
    </row>
    <row r="4" spans="1:5">
      <c r="A4" s="3" t="s">
        <v>303</v>
      </c>
      <c r="B4" s="3" t="s">
        <v>304</v>
      </c>
      <c r="C4" s="3" t="s">
        <v>571</v>
      </c>
      <c r="D4" s="3" t="s">
        <v>303</v>
      </c>
      <c r="E4" s="3"/>
    </row>
    <row r="5" spans="1:5">
      <c r="A5" s="3" t="s">
        <v>306</v>
      </c>
      <c r="B5" s="3" t="s">
        <v>306</v>
      </c>
      <c r="C5" s="3" t="s">
        <v>571</v>
      </c>
      <c r="D5" s="3" t="s">
        <v>306</v>
      </c>
      <c r="E5" s="3"/>
    </row>
    <row r="6" spans="1:5">
      <c r="A6" s="3" t="s">
        <v>307</v>
      </c>
      <c r="B6" s="3" t="s">
        <v>308</v>
      </c>
      <c r="C6" s="3" t="s">
        <v>571</v>
      </c>
      <c r="D6" s="3" t="s">
        <v>307</v>
      </c>
      <c r="E6" s="3"/>
    </row>
    <row r="7" spans="1:5">
      <c r="A7" s="3" t="s">
        <v>358</v>
      </c>
      <c r="B7" s="3" t="s">
        <v>312</v>
      </c>
      <c r="C7" s="3" t="s">
        <v>266</v>
      </c>
      <c r="D7" s="3" t="s">
        <v>358</v>
      </c>
      <c r="E7" s="3"/>
    </row>
    <row r="8" spans="1:5">
      <c r="A8" s="3" t="s">
        <v>313</v>
      </c>
      <c r="B8" s="3" t="s">
        <v>268</v>
      </c>
      <c r="C8" s="3" t="s">
        <v>266</v>
      </c>
      <c r="D8" s="3" t="s">
        <v>313</v>
      </c>
      <c r="E8" s="3"/>
    </row>
    <row r="9" spans="1:5">
      <c r="A9" s="3" t="s">
        <v>359</v>
      </c>
      <c r="B9" s="3" t="s">
        <v>360</v>
      </c>
      <c r="C9" s="3" t="s">
        <v>305</v>
      </c>
      <c r="D9" s="3" t="s">
        <v>359</v>
      </c>
      <c r="E9" s="3"/>
    </row>
    <row r="10" spans="1:5">
      <c r="A10" s="3" t="s">
        <v>572</v>
      </c>
      <c r="B10" s="3" t="s">
        <v>362</v>
      </c>
      <c r="C10" s="3" t="s">
        <v>316</v>
      </c>
      <c r="D10" s="3" t="s">
        <v>572</v>
      </c>
      <c r="E10" s="3"/>
    </row>
    <row r="11" spans="1:5">
      <c r="A11" s="3" t="s">
        <v>573</v>
      </c>
      <c r="B11" s="3" t="s">
        <v>364</v>
      </c>
      <c r="C11" s="3" t="s">
        <v>316</v>
      </c>
      <c r="D11" s="3" t="s">
        <v>573</v>
      </c>
      <c r="E11" s="3"/>
    </row>
    <row r="12" spans="1:5">
      <c r="A12" s="3" t="s">
        <v>365</v>
      </c>
      <c r="B12" s="3" t="s">
        <v>366</v>
      </c>
      <c r="C12" s="3" t="s">
        <v>316</v>
      </c>
      <c r="D12" s="3" t="s">
        <v>365</v>
      </c>
      <c r="E12" s="3"/>
    </row>
    <row r="13" spans="1:5">
      <c r="A13" s="3" t="s">
        <v>574</v>
      </c>
      <c r="B13" s="3" t="s">
        <v>368</v>
      </c>
      <c r="C13" s="3" t="s">
        <v>323</v>
      </c>
      <c r="D13" s="3" t="s">
        <v>574</v>
      </c>
      <c r="E13" s="3"/>
    </row>
    <row r="14" spans="1:5">
      <c r="A14" s="3" t="s">
        <v>369</v>
      </c>
      <c r="B14" s="3" t="s">
        <v>370</v>
      </c>
      <c r="C14" s="3" t="s">
        <v>316</v>
      </c>
      <c r="D14" s="3" t="s">
        <v>369</v>
      </c>
      <c r="E14" s="3"/>
    </row>
    <row r="15" spans="1:5">
      <c r="A15" s="3" t="s">
        <v>371</v>
      </c>
      <c r="B15" s="3" t="s">
        <v>372</v>
      </c>
      <c r="C15" s="3" t="s">
        <v>316</v>
      </c>
      <c r="D15" s="3" t="s">
        <v>371</v>
      </c>
      <c r="E15" s="3"/>
    </row>
    <row r="16" spans="1:5">
      <c r="A16" s="3" t="s">
        <v>373</v>
      </c>
      <c r="B16" s="3" t="s">
        <v>374</v>
      </c>
      <c r="C16" s="3" t="s">
        <v>316</v>
      </c>
      <c r="D16" s="3" t="s">
        <v>373</v>
      </c>
      <c r="E16" s="3"/>
    </row>
    <row r="17" spans="1:5">
      <c r="A17" s="3" t="s">
        <v>375</v>
      </c>
      <c r="B17" s="3" t="s">
        <v>376</v>
      </c>
      <c r="C17" s="3" t="s">
        <v>323</v>
      </c>
      <c r="D17" s="3" t="s">
        <v>375</v>
      </c>
      <c r="E17" s="3"/>
    </row>
    <row r="18" spans="1:5">
      <c r="A18" s="3" t="s">
        <v>377</v>
      </c>
      <c r="B18" s="3" t="s">
        <v>378</v>
      </c>
      <c r="C18" s="3" t="s">
        <v>316</v>
      </c>
      <c r="D18" s="3" t="s">
        <v>377</v>
      </c>
      <c r="E18" s="3"/>
    </row>
    <row r="19" spans="1:5">
      <c r="A19" s="3" t="s">
        <v>379</v>
      </c>
      <c r="B19" s="3" t="s">
        <v>575</v>
      </c>
      <c r="C19" s="3" t="s">
        <v>316</v>
      </c>
      <c r="D19" s="3" t="s">
        <v>379</v>
      </c>
      <c r="E19" s="3"/>
    </row>
    <row r="20" spans="1:5">
      <c r="A20" s="3" t="s">
        <v>381</v>
      </c>
      <c r="B20" s="3" t="s">
        <v>576</v>
      </c>
      <c r="C20" s="3" t="s">
        <v>316</v>
      </c>
      <c r="D20" s="3" t="s">
        <v>381</v>
      </c>
      <c r="E20" s="3"/>
    </row>
    <row r="21" spans="1:5">
      <c r="A21" s="3" t="s">
        <v>383</v>
      </c>
      <c r="B21" s="3" t="s">
        <v>384</v>
      </c>
      <c r="C21" s="3" t="s">
        <v>323</v>
      </c>
      <c r="D21" s="3" t="s">
        <v>383</v>
      </c>
      <c r="E21" s="3"/>
    </row>
  </sheetData>
  <pageMargins left="0.75" right="0.75" top="1" bottom="1" header="0.511805555555556" footer="0.511805555555556"/>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233</v>
      </c>
      <c r="B2" s="2" t="s">
        <v>578</v>
      </c>
      <c r="C2" s="2" t="s">
        <v>233</v>
      </c>
    </row>
    <row r="3" spans="1:5">
      <c r="A3" s="1" t="s">
        <v>259</v>
      </c>
      <c r="B3" s="1" t="s">
        <v>260</v>
      </c>
      <c r="C3" s="1" t="s">
        <v>261</v>
      </c>
      <c r="D3" s="1" t="s">
        <v>262</v>
      </c>
      <c r="E3" s="1" t="s">
        <v>263</v>
      </c>
    </row>
    <row r="4" spans="1:5">
      <c r="A4" s="3" t="s">
        <v>303</v>
      </c>
      <c r="B4" s="3" t="s">
        <v>304</v>
      </c>
      <c r="C4" s="3" t="s">
        <v>579</v>
      </c>
      <c r="D4" s="3" t="s">
        <v>303</v>
      </c>
      <c r="E4" s="3"/>
    </row>
    <row r="5" spans="1:5">
      <c r="A5" s="3" t="s">
        <v>306</v>
      </c>
      <c r="B5" s="3" t="s">
        <v>306</v>
      </c>
      <c r="C5" s="3" t="s">
        <v>579</v>
      </c>
      <c r="D5" s="3" t="s">
        <v>306</v>
      </c>
      <c r="E5" s="3"/>
    </row>
    <row r="6" spans="1:5">
      <c r="A6" s="3" t="s">
        <v>307</v>
      </c>
      <c r="B6" s="3" t="s">
        <v>308</v>
      </c>
      <c r="C6" s="3" t="s">
        <v>579</v>
      </c>
      <c r="D6" s="3" t="s">
        <v>307</v>
      </c>
      <c r="E6" s="3"/>
    </row>
    <row r="7" spans="1:5">
      <c r="A7" s="3" t="s">
        <v>358</v>
      </c>
      <c r="B7" s="3" t="s">
        <v>312</v>
      </c>
      <c r="C7" s="3" t="s">
        <v>266</v>
      </c>
      <c r="D7" s="3" t="s">
        <v>358</v>
      </c>
      <c r="E7" s="3"/>
    </row>
    <row r="8" spans="1:5">
      <c r="A8" s="3" t="s">
        <v>313</v>
      </c>
      <c r="B8" s="3" t="s">
        <v>268</v>
      </c>
      <c r="C8" s="3" t="s">
        <v>266</v>
      </c>
      <c r="D8" s="3" t="s">
        <v>313</v>
      </c>
      <c r="E8" s="3"/>
    </row>
    <row r="9" spans="1:5">
      <c r="A9" s="3" t="s">
        <v>387</v>
      </c>
      <c r="B9" s="3" t="s">
        <v>388</v>
      </c>
      <c r="C9" s="3" t="s">
        <v>305</v>
      </c>
      <c r="D9" s="3" t="s">
        <v>387</v>
      </c>
      <c r="E9" s="3"/>
    </row>
    <row r="10" spans="1:5">
      <c r="A10" s="3" t="s">
        <v>389</v>
      </c>
      <c r="B10" s="3" t="s">
        <v>390</v>
      </c>
      <c r="C10" s="3" t="s">
        <v>305</v>
      </c>
      <c r="D10" s="3" t="s">
        <v>389</v>
      </c>
      <c r="E10" s="3"/>
    </row>
    <row r="11" spans="1:5">
      <c r="A11" s="3" t="s">
        <v>391</v>
      </c>
      <c r="B11" s="3" t="s">
        <v>392</v>
      </c>
      <c r="C11" s="3" t="s">
        <v>305</v>
      </c>
      <c r="D11" s="3" t="s">
        <v>391</v>
      </c>
      <c r="E11" s="3"/>
    </row>
    <row r="12" spans="1:5">
      <c r="A12" s="3" t="s">
        <v>393</v>
      </c>
      <c r="B12" s="3" t="s">
        <v>394</v>
      </c>
      <c r="C12" s="3" t="s">
        <v>305</v>
      </c>
      <c r="D12" s="3" t="s">
        <v>393</v>
      </c>
      <c r="E12" s="3"/>
    </row>
    <row r="13" spans="1:5">
      <c r="A13" s="3" t="s">
        <v>580</v>
      </c>
      <c r="B13" s="3" t="s">
        <v>396</v>
      </c>
      <c r="C13" s="3" t="s">
        <v>316</v>
      </c>
      <c r="D13" s="3" t="s">
        <v>580</v>
      </c>
      <c r="E13" s="3"/>
    </row>
    <row r="14" spans="1:5">
      <c r="A14" s="3" t="s">
        <v>581</v>
      </c>
      <c r="B14" s="3" t="s">
        <v>398</v>
      </c>
      <c r="C14" s="3" t="s">
        <v>316</v>
      </c>
      <c r="D14" s="3" t="s">
        <v>581</v>
      </c>
      <c r="E14" s="3"/>
    </row>
    <row r="15" spans="1:5">
      <c r="A15" s="3" t="s">
        <v>582</v>
      </c>
      <c r="B15" s="3" t="s">
        <v>400</v>
      </c>
      <c r="C15" s="3" t="s">
        <v>316</v>
      </c>
      <c r="D15" s="3" t="s">
        <v>582</v>
      </c>
      <c r="E15" s="3"/>
    </row>
    <row r="16" spans="1:5">
      <c r="A16" s="3" t="s">
        <v>583</v>
      </c>
      <c r="B16" s="3" t="s">
        <v>402</v>
      </c>
      <c r="C16" s="3" t="s">
        <v>323</v>
      </c>
      <c r="D16" s="3" t="s">
        <v>583</v>
      </c>
      <c r="E16" s="3"/>
    </row>
    <row r="17" spans="1:5">
      <c r="A17" s="3" t="s">
        <v>584</v>
      </c>
      <c r="B17" s="3" t="s">
        <v>404</v>
      </c>
      <c r="C17" s="3" t="s">
        <v>316</v>
      </c>
      <c r="D17" s="3" t="s">
        <v>584</v>
      </c>
      <c r="E17" s="3"/>
    </row>
    <row r="18" spans="1:5">
      <c r="A18" s="3" t="s">
        <v>585</v>
      </c>
      <c r="B18" s="3" t="s">
        <v>406</v>
      </c>
      <c r="C18" s="3" t="s">
        <v>316</v>
      </c>
      <c r="D18" s="3" t="s">
        <v>585</v>
      </c>
      <c r="E18" s="3"/>
    </row>
    <row r="19" spans="1:5">
      <c r="A19" s="3" t="s">
        <v>586</v>
      </c>
      <c r="B19" s="3" t="s">
        <v>408</v>
      </c>
      <c r="C19" s="3" t="s">
        <v>316</v>
      </c>
      <c r="D19" s="3" t="s">
        <v>586</v>
      </c>
      <c r="E19" s="3"/>
    </row>
    <row r="20" spans="1:5">
      <c r="A20" s="3" t="s">
        <v>409</v>
      </c>
      <c r="B20" s="3" t="s">
        <v>410</v>
      </c>
      <c r="C20" s="3" t="s">
        <v>323</v>
      </c>
      <c r="D20" s="3" t="s">
        <v>409</v>
      </c>
      <c r="E20" s="3"/>
    </row>
    <row r="21" spans="1:5">
      <c r="A21" s="3" t="s">
        <v>587</v>
      </c>
      <c r="B21" s="3" t="s">
        <v>412</v>
      </c>
      <c r="C21" s="3" t="s">
        <v>316</v>
      </c>
      <c r="D21" s="3" t="s">
        <v>587</v>
      </c>
      <c r="E21" s="3"/>
    </row>
    <row r="22" spans="1:5">
      <c r="A22" s="3" t="s">
        <v>588</v>
      </c>
      <c r="B22" s="3" t="s">
        <v>414</v>
      </c>
      <c r="C22" s="3" t="s">
        <v>316</v>
      </c>
      <c r="D22" s="3" t="s">
        <v>588</v>
      </c>
      <c r="E22" s="3"/>
    </row>
    <row r="23" spans="1:5">
      <c r="A23" s="3" t="s">
        <v>589</v>
      </c>
      <c r="B23" s="3" t="s">
        <v>416</v>
      </c>
      <c r="C23" s="3" t="s">
        <v>316</v>
      </c>
      <c r="D23" s="3" t="s">
        <v>589</v>
      </c>
      <c r="E23" s="3"/>
    </row>
    <row r="24" spans="1:5">
      <c r="A24" s="3" t="s">
        <v>417</v>
      </c>
      <c r="B24" s="3" t="s">
        <v>418</v>
      </c>
      <c r="C24" s="3" t="s">
        <v>323</v>
      </c>
      <c r="D24" s="3" t="s">
        <v>417</v>
      </c>
      <c r="E24" s="3"/>
    </row>
    <row r="25" spans="1:5">
      <c r="A25" s="3" t="s">
        <v>419</v>
      </c>
      <c r="B25" s="3" t="s">
        <v>420</v>
      </c>
      <c r="C25" s="3" t="s">
        <v>323</v>
      </c>
      <c r="D25" s="3" t="s">
        <v>419</v>
      </c>
      <c r="E25" s="3"/>
    </row>
  </sheetData>
  <pageMargins left="0.75" right="0.75" top="1" bottom="1" header="0.511805555555556" footer="0.511805555555556"/>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232</v>
      </c>
      <c r="B2" s="2" t="s">
        <v>590</v>
      </c>
      <c r="C2" s="2" t="s">
        <v>232</v>
      </c>
    </row>
    <row r="3" spans="1:5">
      <c r="A3" s="1" t="s">
        <v>259</v>
      </c>
      <c r="B3" s="1" t="s">
        <v>260</v>
      </c>
      <c r="C3" s="1" t="s">
        <v>261</v>
      </c>
      <c r="D3" s="1" t="s">
        <v>262</v>
      </c>
      <c r="E3" s="1" t="s">
        <v>263</v>
      </c>
    </row>
    <row r="4" spans="1:5">
      <c r="A4" s="3" t="s">
        <v>303</v>
      </c>
      <c r="B4" s="3" t="s">
        <v>304</v>
      </c>
      <c r="C4" s="3" t="s">
        <v>579</v>
      </c>
      <c r="D4" s="3" t="s">
        <v>303</v>
      </c>
      <c r="E4" s="3"/>
    </row>
    <row r="5" spans="1:5">
      <c r="A5" s="3" t="s">
        <v>306</v>
      </c>
      <c r="B5" s="3" t="s">
        <v>306</v>
      </c>
      <c r="C5" s="3" t="s">
        <v>579</v>
      </c>
      <c r="D5" s="3" t="s">
        <v>306</v>
      </c>
      <c r="E5" s="3"/>
    </row>
    <row r="6" spans="1:5">
      <c r="A6" s="3" t="s">
        <v>307</v>
      </c>
      <c r="B6" s="3" t="s">
        <v>308</v>
      </c>
      <c r="C6" s="3" t="s">
        <v>579</v>
      </c>
      <c r="D6" s="3" t="s">
        <v>307</v>
      </c>
      <c r="E6" s="3"/>
    </row>
    <row r="7" spans="1:5">
      <c r="A7" s="3" t="s">
        <v>358</v>
      </c>
      <c r="B7" s="3" t="s">
        <v>312</v>
      </c>
      <c r="C7" s="3" t="s">
        <v>266</v>
      </c>
      <c r="D7" s="3" t="s">
        <v>358</v>
      </c>
      <c r="E7" s="3"/>
    </row>
    <row r="8" spans="1:5">
      <c r="A8" s="3" t="s">
        <v>313</v>
      </c>
      <c r="B8" s="3" t="s">
        <v>268</v>
      </c>
      <c r="C8" s="3" t="s">
        <v>266</v>
      </c>
      <c r="D8" s="3" t="s">
        <v>313</v>
      </c>
      <c r="E8" s="3"/>
    </row>
    <row r="9" spans="1:5">
      <c r="A9" s="3" t="s">
        <v>387</v>
      </c>
      <c r="B9" s="3" t="s">
        <v>388</v>
      </c>
      <c r="C9" s="3" t="s">
        <v>305</v>
      </c>
      <c r="D9" s="3" t="s">
        <v>387</v>
      </c>
      <c r="E9" s="3"/>
    </row>
    <row r="10" spans="1:5">
      <c r="A10" s="3" t="s">
        <v>389</v>
      </c>
      <c r="B10" s="3" t="s">
        <v>390</v>
      </c>
      <c r="C10" s="3" t="s">
        <v>305</v>
      </c>
      <c r="D10" s="3" t="s">
        <v>389</v>
      </c>
      <c r="E10" s="3"/>
    </row>
    <row r="11" spans="1:5">
      <c r="A11" s="3" t="s">
        <v>391</v>
      </c>
      <c r="B11" s="3" t="s">
        <v>392</v>
      </c>
      <c r="C11" s="3" t="s">
        <v>305</v>
      </c>
      <c r="D11" s="3" t="s">
        <v>391</v>
      </c>
      <c r="E11" s="3"/>
    </row>
    <row r="12" spans="1:5">
      <c r="A12" s="3" t="s">
        <v>393</v>
      </c>
      <c r="B12" s="3" t="s">
        <v>394</v>
      </c>
      <c r="C12" s="3" t="s">
        <v>305</v>
      </c>
      <c r="D12" s="3" t="s">
        <v>393</v>
      </c>
      <c r="E12" s="3"/>
    </row>
    <row r="13" spans="1:5">
      <c r="A13" s="3" t="s">
        <v>580</v>
      </c>
      <c r="B13" s="3" t="s">
        <v>396</v>
      </c>
      <c r="C13" s="3" t="s">
        <v>316</v>
      </c>
      <c r="D13" s="3" t="s">
        <v>580</v>
      </c>
      <c r="E13" s="3"/>
    </row>
    <row r="14" spans="1:5">
      <c r="A14" s="3" t="s">
        <v>581</v>
      </c>
      <c r="B14" s="3" t="s">
        <v>398</v>
      </c>
      <c r="C14" s="3" t="s">
        <v>316</v>
      </c>
      <c r="D14" s="3" t="s">
        <v>581</v>
      </c>
      <c r="E14" s="3"/>
    </row>
    <row r="15" spans="1:5">
      <c r="A15" s="3" t="s">
        <v>582</v>
      </c>
      <c r="B15" s="3" t="s">
        <v>400</v>
      </c>
      <c r="C15" s="3" t="s">
        <v>316</v>
      </c>
      <c r="D15" s="3" t="s">
        <v>582</v>
      </c>
      <c r="E15" s="3"/>
    </row>
    <row r="16" spans="1:5">
      <c r="A16" s="3" t="s">
        <v>583</v>
      </c>
      <c r="B16" s="3" t="s">
        <v>402</v>
      </c>
      <c r="C16" s="3" t="s">
        <v>323</v>
      </c>
      <c r="D16" s="3" t="s">
        <v>583</v>
      </c>
      <c r="E16" s="3"/>
    </row>
    <row r="17" spans="1:5">
      <c r="A17" s="3" t="s">
        <v>584</v>
      </c>
      <c r="B17" s="3" t="s">
        <v>404</v>
      </c>
      <c r="C17" s="3" t="s">
        <v>316</v>
      </c>
      <c r="D17" s="3" t="s">
        <v>584</v>
      </c>
      <c r="E17" s="3"/>
    </row>
    <row r="18" spans="1:5">
      <c r="A18" s="3" t="s">
        <v>585</v>
      </c>
      <c r="B18" s="3" t="s">
        <v>406</v>
      </c>
      <c r="C18" s="3" t="s">
        <v>316</v>
      </c>
      <c r="D18" s="3" t="s">
        <v>585</v>
      </c>
      <c r="E18" s="3"/>
    </row>
    <row r="19" spans="1:5">
      <c r="A19" s="3" t="s">
        <v>586</v>
      </c>
      <c r="B19" s="3" t="s">
        <v>408</v>
      </c>
      <c r="C19" s="3" t="s">
        <v>316</v>
      </c>
      <c r="D19" s="3" t="s">
        <v>586</v>
      </c>
      <c r="E19" s="3"/>
    </row>
    <row r="20" spans="1:5">
      <c r="A20" s="3" t="s">
        <v>409</v>
      </c>
      <c r="B20" s="3" t="s">
        <v>410</v>
      </c>
      <c r="C20" s="3" t="s">
        <v>323</v>
      </c>
      <c r="D20" s="3" t="s">
        <v>409</v>
      </c>
      <c r="E20" s="3"/>
    </row>
    <row r="21" spans="1:5">
      <c r="A21" s="3" t="s">
        <v>587</v>
      </c>
      <c r="B21" s="3" t="s">
        <v>412</v>
      </c>
      <c r="C21" s="3" t="s">
        <v>316</v>
      </c>
      <c r="D21" s="3" t="s">
        <v>587</v>
      </c>
      <c r="E21" s="3"/>
    </row>
    <row r="22" spans="1:5">
      <c r="A22" s="3" t="s">
        <v>588</v>
      </c>
      <c r="B22" s="3" t="s">
        <v>414</v>
      </c>
      <c r="C22" s="3" t="s">
        <v>316</v>
      </c>
      <c r="D22" s="3" t="s">
        <v>588</v>
      </c>
      <c r="E22" s="3"/>
    </row>
    <row r="23" spans="1:5">
      <c r="A23" s="3" t="s">
        <v>589</v>
      </c>
      <c r="B23" s="3" t="s">
        <v>416</v>
      </c>
      <c r="C23" s="3" t="s">
        <v>316</v>
      </c>
      <c r="D23" s="3" t="s">
        <v>589</v>
      </c>
      <c r="E23" s="3"/>
    </row>
    <row r="24" spans="1:5">
      <c r="A24" s="3" t="s">
        <v>417</v>
      </c>
      <c r="B24" s="3" t="s">
        <v>418</v>
      </c>
      <c r="C24" s="3" t="s">
        <v>323</v>
      </c>
      <c r="D24" s="3" t="s">
        <v>417</v>
      </c>
      <c r="E24" s="3"/>
    </row>
    <row r="25" spans="1:5">
      <c r="A25" s="3" t="s">
        <v>419</v>
      </c>
      <c r="B25" s="3" t="s">
        <v>420</v>
      </c>
      <c r="C25" s="3" t="s">
        <v>323</v>
      </c>
      <c r="D25" s="3" t="s">
        <v>419</v>
      </c>
      <c r="E25" s="3"/>
    </row>
  </sheetData>
  <pageMargins left="0.75" right="0.75" top="1" bottom="1" header="0.511805555555556" footer="0.511805555555556"/>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231</v>
      </c>
      <c r="B2" s="2" t="s">
        <v>591</v>
      </c>
      <c r="C2" s="2" t="s">
        <v>231</v>
      </c>
    </row>
    <row r="3" spans="1:5">
      <c r="A3" s="1" t="s">
        <v>259</v>
      </c>
      <c r="B3" s="1" t="s">
        <v>260</v>
      </c>
      <c r="C3" s="1" t="s">
        <v>261</v>
      </c>
      <c r="D3" s="1" t="s">
        <v>262</v>
      </c>
      <c r="E3" s="1" t="s">
        <v>263</v>
      </c>
    </row>
    <row r="4" spans="1:5">
      <c r="A4" s="3" t="s">
        <v>303</v>
      </c>
      <c r="B4" s="3" t="s">
        <v>304</v>
      </c>
      <c r="C4" s="3" t="s">
        <v>305</v>
      </c>
      <c r="D4" s="3" t="s">
        <v>303</v>
      </c>
      <c r="E4" s="3"/>
    </row>
    <row r="5" spans="1:5">
      <c r="A5" s="3" t="s">
        <v>306</v>
      </c>
      <c r="B5" s="3" t="s">
        <v>306</v>
      </c>
      <c r="C5" s="3" t="s">
        <v>305</v>
      </c>
      <c r="D5" s="3" t="s">
        <v>306</v>
      </c>
      <c r="E5" s="3"/>
    </row>
    <row r="6" spans="1:5">
      <c r="A6" s="3" t="s">
        <v>307</v>
      </c>
      <c r="B6" s="3" t="s">
        <v>308</v>
      </c>
      <c r="C6" s="3" t="s">
        <v>305</v>
      </c>
      <c r="D6" s="3" t="s">
        <v>307</v>
      </c>
      <c r="E6" s="3"/>
    </row>
    <row r="7" spans="1:5">
      <c r="A7" s="3" t="s">
        <v>358</v>
      </c>
      <c r="B7" s="3" t="s">
        <v>312</v>
      </c>
      <c r="C7" s="3" t="s">
        <v>266</v>
      </c>
      <c r="D7" s="3" t="s">
        <v>358</v>
      </c>
      <c r="E7" s="3"/>
    </row>
    <row r="8" spans="1:5">
      <c r="A8" s="3" t="s">
        <v>313</v>
      </c>
      <c r="B8" s="3" t="s">
        <v>268</v>
      </c>
      <c r="C8" s="3" t="s">
        <v>266</v>
      </c>
      <c r="D8" s="3" t="s">
        <v>313</v>
      </c>
      <c r="E8" s="3"/>
    </row>
    <row r="9" spans="1:5">
      <c r="A9" s="3" t="s">
        <v>350</v>
      </c>
      <c r="B9" s="3" t="s">
        <v>351</v>
      </c>
      <c r="C9" s="3" t="s">
        <v>579</v>
      </c>
      <c r="D9" s="3" t="s">
        <v>350</v>
      </c>
      <c r="E9" s="3"/>
    </row>
    <row r="10" spans="1:5">
      <c r="A10" s="3" t="s">
        <v>353</v>
      </c>
      <c r="B10" s="3" t="s">
        <v>354</v>
      </c>
      <c r="C10" s="3" t="s">
        <v>579</v>
      </c>
      <c r="D10" s="3" t="s">
        <v>353</v>
      </c>
      <c r="E10" s="3"/>
    </row>
    <row r="11" spans="1:5">
      <c r="A11" s="3" t="s">
        <v>355</v>
      </c>
      <c r="B11" s="3" t="s">
        <v>356</v>
      </c>
      <c r="C11" s="3" t="s">
        <v>316</v>
      </c>
      <c r="D11" s="3" t="s">
        <v>355</v>
      </c>
      <c r="E11" s="3"/>
    </row>
  </sheetData>
  <pageMargins left="0.75" right="0.75" top="1" bottom="1" header="0.511805555555556" footer="0.511805555555556"/>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230</v>
      </c>
      <c r="B2" s="2" t="s">
        <v>592</v>
      </c>
      <c r="C2" s="2" t="s">
        <v>230</v>
      </c>
    </row>
    <row r="3" spans="1:5">
      <c r="A3" s="1" t="s">
        <v>259</v>
      </c>
      <c r="B3" s="1" t="s">
        <v>260</v>
      </c>
      <c r="C3" s="1" t="s">
        <v>261</v>
      </c>
      <c r="D3" s="1" t="s">
        <v>262</v>
      </c>
      <c r="E3" s="1" t="s">
        <v>263</v>
      </c>
    </row>
    <row r="4" spans="1:5">
      <c r="A4" s="3" t="s">
        <v>303</v>
      </c>
      <c r="B4" s="3" t="s">
        <v>304</v>
      </c>
      <c r="C4" s="3" t="s">
        <v>579</v>
      </c>
      <c r="D4" s="3" t="s">
        <v>303</v>
      </c>
      <c r="E4" s="3"/>
    </row>
    <row r="5" spans="1:5">
      <c r="A5" s="3" t="s">
        <v>306</v>
      </c>
      <c r="B5" s="3" t="s">
        <v>306</v>
      </c>
      <c r="C5" s="3" t="s">
        <v>579</v>
      </c>
      <c r="D5" s="3" t="s">
        <v>306</v>
      </c>
      <c r="E5" s="3"/>
    </row>
    <row r="6" spans="1:5">
      <c r="A6" s="3" t="s">
        <v>307</v>
      </c>
      <c r="B6" s="3" t="s">
        <v>308</v>
      </c>
      <c r="C6" s="3" t="s">
        <v>579</v>
      </c>
      <c r="D6" s="3" t="s">
        <v>307</v>
      </c>
      <c r="E6" s="3"/>
    </row>
    <row r="7" spans="1:5">
      <c r="A7" s="3" t="s">
        <v>358</v>
      </c>
      <c r="B7" s="3" t="s">
        <v>312</v>
      </c>
      <c r="C7" s="3" t="s">
        <v>266</v>
      </c>
      <c r="D7" s="3" t="s">
        <v>358</v>
      </c>
      <c r="E7" s="3"/>
    </row>
    <row r="8" spans="1:5">
      <c r="A8" s="3" t="s">
        <v>313</v>
      </c>
      <c r="B8" s="3" t="s">
        <v>268</v>
      </c>
      <c r="C8" s="3" t="s">
        <v>266</v>
      </c>
      <c r="D8" s="3" t="s">
        <v>313</v>
      </c>
      <c r="E8" s="3"/>
    </row>
    <row r="9" spans="1:5">
      <c r="A9" s="3" t="s">
        <v>423</v>
      </c>
      <c r="B9" s="3" t="s">
        <v>424</v>
      </c>
      <c r="C9" s="3" t="s">
        <v>316</v>
      </c>
      <c r="D9" s="3" t="s">
        <v>423</v>
      </c>
      <c r="E9" s="3"/>
    </row>
    <row r="10" spans="1:5">
      <c r="A10" s="3" t="s">
        <v>425</v>
      </c>
      <c r="B10" s="3" t="s">
        <v>426</v>
      </c>
      <c r="C10" s="3" t="s">
        <v>316</v>
      </c>
      <c r="D10" s="3" t="s">
        <v>425</v>
      </c>
      <c r="E10" s="3"/>
    </row>
    <row r="11" spans="1:5">
      <c r="A11" s="3" t="s">
        <v>427</v>
      </c>
      <c r="B11" s="3" t="s">
        <v>428</v>
      </c>
      <c r="C11" s="3" t="s">
        <v>316</v>
      </c>
      <c r="D11" s="3" t="s">
        <v>427</v>
      </c>
      <c r="E11" s="3"/>
    </row>
    <row r="12" spans="1:5">
      <c r="A12" s="3" t="s">
        <v>593</v>
      </c>
      <c r="B12" s="3" t="s">
        <v>430</v>
      </c>
      <c r="C12" s="3" t="s">
        <v>316</v>
      </c>
      <c r="D12" s="3" t="s">
        <v>593</v>
      </c>
      <c r="E12" s="3"/>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4"/>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256</v>
      </c>
      <c r="B2" s="10" t="s">
        <v>300</v>
      </c>
      <c r="C2" s="10" t="s">
        <v>256</v>
      </c>
    </row>
    <row r="3" spans="1:5">
      <c r="A3" s="7" t="s">
        <v>259</v>
      </c>
      <c r="B3" s="7" t="s">
        <v>260</v>
      </c>
      <c r="C3" s="7" t="s">
        <v>261</v>
      </c>
      <c r="D3" s="7" t="s">
        <v>262</v>
      </c>
      <c r="E3" s="7" t="s">
        <v>263</v>
      </c>
    </row>
    <row r="4" spans="1:5">
      <c r="A4" s="10" t="s">
        <v>264</v>
      </c>
      <c r="B4" s="10" t="s">
        <v>265</v>
      </c>
      <c r="C4" s="10" t="s">
        <v>266</v>
      </c>
      <c r="D4" s="10" t="s">
        <v>264</v>
      </c>
      <c r="E4" s="10"/>
    </row>
    <row r="5" spans="1:5">
      <c r="A5" s="10" t="s">
        <v>267</v>
      </c>
      <c r="B5" s="10" t="s">
        <v>268</v>
      </c>
      <c r="C5" s="10" t="s">
        <v>266</v>
      </c>
      <c r="D5" s="10" t="s">
        <v>267</v>
      </c>
      <c r="E5" s="10"/>
    </row>
    <row r="6" spans="1:5">
      <c r="A6" s="10" t="s">
        <v>269</v>
      </c>
      <c r="B6" s="10" t="s">
        <v>270</v>
      </c>
      <c r="C6" s="10" t="s">
        <v>271</v>
      </c>
      <c r="D6" s="10" t="s">
        <v>269</v>
      </c>
      <c r="E6" s="10"/>
    </row>
    <row r="7" ht="27" spans="1:5">
      <c r="A7" s="10" t="s">
        <v>272</v>
      </c>
      <c r="B7" s="10" t="s">
        <v>273</v>
      </c>
      <c r="C7" s="10" t="s">
        <v>274</v>
      </c>
      <c r="D7" s="20" t="s">
        <v>275</v>
      </c>
      <c r="E7" s="10"/>
    </row>
    <row r="8" ht="27" spans="1:5">
      <c r="A8" s="10" t="s">
        <v>276</v>
      </c>
      <c r="B8" s="10" t="s">
        <v>277</v>
      </c>
      <c r="C8" s="10" t="s">
        <v>274</v>
      </c>
      <c r="D8" s="20" t="s">
        <v>278</v>
      </c>
      <c r="E8" s="10"/>
    </row>
    <row r="9" ht="27" spans="1:5">
      <c r="A9" s="10" t="s">
        <v>279</v>
      </c>
      <c r="B9" s="10" t="s">
        <v>280</v>
      </c>
      <c r="C9" s="10" t="s">
        <v>274</v>
      </c>
      <c r="D9" s="20" t="s">
        <v>281</v>
      </c>
      <c r="E9" s="10"/>
    </row>
    <row r="10" ht="27" spans="1:5">
      <c r="A10" s="10" t="s">
        <v>282</v>
      </c>
      <c r="B10" s="10" t="s">
        <v>283</v>
      </c>
      <c r="C10" s="10" t="s">
        <v>274</v>
      </c>
      <c r="D10" s="20" t="s">
        <v>284</v>
      </c>
      <c r="E10" s="10"/>
    </row>
    <row r="11" ht="27" spans="1:5">
      <c r="A11" s="10" t="s">
        <v>285</v>
      </c>
      <c r="B11" s="10" t="s">
        <v>286</v>
      </c>
      <c r="C11" s="10" t="s">
        <v>274</v>
      </c>
      <c r="D11" s="20" t="s">
        <v>287</v>
      </c>
      <c r="E11" s="10"/>
    </row>
    <row r="12" ht="27" spans="1:5">
      <c r="A12" s="10" t="s">
        <v>288</v>
      </c>
      <c r="B12" s="10" t="s">
        <v>289</v>
      </c>
      <c r="C12" s="10" t="s">
        <v>274</v>
      </c>
      <c r="D12" s="20" t="s">
        <v>290</v>
      </c>
      <c r="E12" s="10"/>
    </row>
    <row r="13" spans="1:5">
      <c r="A13" s="10" t="s">
        <v>291</v>
      </c>
      <c r="B13" s="10" t="s">
        <v>292</v>
      </c>
      <c r="C13" s="10" t="s">
        <v>293</v>
      </c>
      <c r="D13" s="10" t="s">
        <v>294</v>
      </c>
      <c r="E13" s="10" t="s">
        <v>295</v>
      </c>
    </row>
    <row r="14" spans="1:5">
      <c r="A14" s="10" t="s">
        <v>296</v>
      </c>
      <c r="B14" s="10" t="s">
        <v>297</v>
      </c>
      <c r="C14" s="10" t="s">
        <v>293</v>
      </c>
      <c r="D14" s="10" t="s">
        <v>298</v>
      </c>
      <c r="E14" s="10" t="s">
        <v>299</v>
      </c>
    </row>
  </sheetData>
  <pageMargins left="0.699305555555556" right="0.699305555555556"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229</v>
      </c>
      <c r="B2" s="12" t="s">
        <v>594</v>
      </c>
      <c r="C2" s="12" t="s">
        <v>229</v>
      </c>
    </row>
    <row r="3" spans="1:5">
      <c r="A3" s="1" t="s">
        <v>259</v>
      </c>
      <c r="B3" s="1" t="s">
        <v>260</v>
      </c>
      <c r="C3" s="1" t="s">
        <v>261</v>
      </c>
      <c r="D3" s="1" t="s">
        <v>262</v>
      </c>
      <c r="E3" s="1" t="s">
        <v>263</v>
      </c>
    </row>
    <row r="4" spans="1:5">
      <c r="A4" s="13" t="s">
        <v>311</v>
      </c>
      <c r="B4" s="13" t="s">
        <v>312</v>
      </c>
      <c r="C4" s="13" t="s">
        <v>266</v>
      </c>
      <c r="D4" s="13" t="s">
        <v>311</v>
      </c>
      <c r="E4" s="13"/>
    </row>
    <row r="5" spans="1:5">
      <c r="A5" s="13" t="s">
        <v>313</v>
      </c>
      <c r="B5" s="13" t="s">
        <v>268</v>
      </c>
      <c r="C5" s="13" t="s">
        <v>266</v>
      </c>
      <c r="D5" s="13" t="s">
        <v>313</v>
      </c>
      <c r="E5" s="13"/>
    </row>
    <row r="6" spans="1:5">
      <c r="A6" s="13" t="s">
        <v>303</v>
      </c>
      <c r="B6" s="13" t="s">
        <v>304</v>
      </c>
      <c r="C6" s="13" t="s">
        <v>305</v>
      </c>
      <c r="D6" s="13" t="s">
        <v>303</v>
      </c>
      <c r="E6" s="13"/>
    </row>
    <row r="7" spans="1:5">
      <c r="A7" s="13" t="s">
        <v>595</v>
      </c>
      <c r="B7" s="13" t="s">
        <v>306</v>
      </c>
      <c r="C7" s="13" t="s">
        <v>305</v>
      </c>
      <c r="D7" s="13" t="s">
        <v>595</v>
      </c>
      <c r="E7" s="13"/>
    </row>
    <row r="8" spans="1:5">
      <c r="A8" s="13" t="s">
        <v>596</v>
      </c>
      <c r="B8" s="13" t="s">
        <v>597</v>
      </c>
      <c r="C8" s="13" t="s">
        <v>305</v>
      </c>
      <c r="D8" s="13" t="s">
        <v>596</v>
      </c>
      <c r="E8" s="13"/>
    </row>
    <row r="9" spans="1:5">
      <c r="A9" s="13" t="s">
        <v>598</v>
      </c>
      <c r="B9" s="13" t="s">
        <v>599</v>
      </c>
      <c r="C9" s="13" t="s">
        <v>316</v>
      </c>
      <c r="D9" s="13" t="s">
        <v>598</v>
      </c>
      <c r="E9" s="13"/>
    </row>
    <row r="10" spans="1:5">
      <c r="A10" s="13" t="s">
        <v>600</v>
      </c>
      <c r="B10" s="13" t="s">
        <v>601</v>
      </c>
      <c r="C10" s="13" t="s">
        <v>316</v>
      </c>
      <c r="D10" s="13" t="s">
        <v>600</v>
      </c>
      <c r="E10" s="13"/>
    </row>
    <row r="11" spans="1:5">
      <c r="A11" s="13" t="s">
        <v>602</v>
      </c>
      <c r="B11" s="13" t="s">
        <v>603</v>
      </c>
      <c r="C11" s="13" t="s">
        <v>323</v>
      </c>
      <c r="D11" s="13" t="s">
        <v>602</v>
      </c>
      <c r="E11" s="13"/>
    </row>
    <row r="12" spans="1:5">
      <c r="A12" s="13" t="s">
        <v>604</v>
      </c>
      <c r="B12" s="13" t="s">
        <v>605</v>
      </c>
      <c r="C12" s="13" t="s">
        <v>316</v>
      </c>
      <c r="D12" s="13" t="s">
        <v>604</v>
      </c>
      <c r="E12" s="13"/>
    </row>
    <row r="13" spans="1:5">
      <c r="A13" s="13" t="s">
        <v>606</v>
      </c>
      <c r="B13" s="13" t="s">
        <v>607</v>
      </c>
      <c r="C13" s="13" t="s">
        <v>316</v>
      </c>
      <c r="D13" s="13" t="s">
        <v>606</v>
      </c>
      <c r="E13" s="13"/>
    </row>
    <row r="14" spans="1:5">
      <c r="A14" s="13" t="s">
        <v>608</v>
      </c>
      <c r="B14" s="13" t="s">
        <v>609</v>
      </c>
      <c r="C14" s="13" t="s">
        <v>323</v>
      </c>
      <c r="D14" s="13" t="s">
        <v>608</v>
      </c>
      <c r="E14" s="13"/>
    </row>
    <row r="15" spans="1:5">
      <c r="A15" s="13" t="s">
        <v>610</v>
      </c>
      <c r="B15" s="13" t="s">
        <v>611</v>
      </c>
      <c r="C15" s="13" t="s">
        <v>316</v>
      </c>
      <c r="D15" s="13" t="s">
        <v>610</v>
      </c>
      <c r="E15" s="13"/>
    </row>
    <row r="16" spans="1:5">
      <c r="A16" s="13" t="s">
        <v>612</v>
      </c>
      <c r="B16" s="13" t="s">
        <v>613</v>
      </c>
      <c r="C16" s="13" t="s">
        <v>316</v>
      </c>
      <c r="D16" s="13" t="s">
        <v>612</v>
      </c>
      <c r="E16" s="13"/>
    </row>
    <row r="17" spans="1:5">
      <c r="A17" s="13" t="s">
        <v>614</v>
      </c>
      <c r="B17" s="13" t="s">
        <v>615</v>
      </c>
      <c r="C17" s="13" t="s">
        <v>323</v>
      </c>
      <c r="D17" s="13" t="s">
        <v>614</v>
      </c>
      <c r="E17" s="13"/>
    </row>
    <row r="18" spans="1:5">
      <c r="A18" s="13" t="s">
        <v>616</v>
      </c>
      <c r="B18" s="13" t="s">
        <v>617</v>
      </c>
      <c r="C18" s="13" t="s">
        <v>316</v>
      </c>
      <c r="D18" s="13" t="s">
        <v>616</v>
      </c>
      <c r="E18" s="13"/>
    </row>
    <row r="19" spans="1:5">
      <c r="A19" s="13" t="s">
        <v>618</v>
      </c>
      <c r="B19" s="13" t="s">
        <v>619</v>
      </c>
      <c r="C19" s="13" t="s">
        <v>316</v>
      </c>
      <c r="D19" s="13" t="s">
        <v>618</v>
      </c>
      <c r="E19" s="13"/>
    </row>
    <row r="20" spans="1:5">
      <c r="A20" s="13" t="s">
        <v>620</v>
      </c>
      <c r="B20" s="13" t="s">
        <v>621</v>
      </c>
      <c r="C20" s="13" t="s">
        <v>316</v>
      </c>
      <c r="D20" s="13" t="s">
        <v>620</v>
      </c>
      <c r="E20" s="13"/>
    </row>
    <row r="21" spans="1:5">
      <c r="A21" s="13" t="s">
        <v>307</v>
      </c>
      <c r="B21" s="13" t="s">
        <v>308</v>
      </c>
      <c r="C21" s="13" t="s">
        <v>579</v>
      </c>
      <c r="D21" s="13" t="s">
        <v>307</v>
      </c>
      <c r="E21" s="13"/>
    </row>
  </sheetData>
  <pageMargins left="0.75" right="0.75" top="1" bottom="1" header="0.511805555555556" footer="0.511805555555556"/>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228</v>
      </c>
      <c r="B2" s="12" t="s">
        <v>622</v>
      </c>
      <c r="C2" s="12" t="s">
        <v>228</v>
      </c>
    </row>
    <row r="3" spans="1:5">
      <c r="A3" s="1" t="s">
        <v>259</v>
      </c>
      <c r="B3" s="1" t="s">
        <v>260</v>
      </c>
      <c r="C3" s="1" t="s">
        <v>261</v>
      </c>
      <c r="D3" s="1" t="s">
        <v>262</v>
      </c>
      <c r="E3" s="1" t="s">
        <v>263</v>
      </c>
    </row>
    <row r="4" spans="1:5">
      <c r="A4" s="13" t="s">
        <v>311</v>
      </c>
      <c r="B4" s="13" t="s">
        <v>312</v>
      </c>
      <c r="C4" s="13" t="s">
        <v>266</v>
      </c>
      <c r="D4" s="13" t="s">
        <v>311</v>
      </c>
      <c r="E4" s="13"/>
    </row>
    <row r="5" spans="1:5">
      <c r="A5" s="13" t="s">
        <v>313</v>
      </c>
      <c r="B5" s="13" t="s">
        <v>268</v>
      </c>
      <c r="C5" s="13" t="s">
        <v>266</v>
      </c>
      <c r="D5" s="13" t="s">
        <v>313</v>
      </c>
      <c r="E5" s="13"/>
    </row>
    <row r="6" spans="1:5">
      <c r="A6" s="13" t="s">
        <v>303</v>
      </c>
      <c r="B6" s="13" t="s">
        <v>304</v>
      </c>
      <c r="C6" s="13" t="s">
        <v>305</v>
      </c>
      <c r="D6" s="13" t="s">
        <v>303</v>
      </c>
      <c r="E6" s="13"/>
    </row>
    <row r="7" spans="1:5">
      <c r="A7" s="13" t="s">
        <v>595</v>
      </c>
      <c r="B7" s="13" t="s">
        <v>306</v>
      </c>
      <c r="C7" s="13" t="s">
        <v>305</v>
      </c>
      <c r="D7" s="13" t="s">
        <v>595</v>
      </c>
      <c r="E7" s="13"/>
    </row>
    <row r="8" spans="1:5">
      <c r="A8" s="13" t="s">
        <v>596</v>
      </c>
      <c r="B8" s="13" t="s">
        <v>597</v>
      </c>
      <c r="C8" s="13" t="s">
        <v>305</v>
      </c>
      <c r="D8" s="13" t="s">
        <v>596</v>
      </c>
      <c r="E8" s="13"/>
    </row>
    <row r="9" spans="1:5">
      <c r="A9" s="13" t="s">
        <v>598</v>
      </c>
      <c r="B9" s="13" t="s">
        <v>599</v>
      </c>
      <c r="C9" s="13" t="s">
        <v>316</v>
      </c>
      <c r="D9" s="13" t="s">
        <v>598</v>
      </c>
      <c r="E9" s="13"/>
    </row>
    <row r="10" spans="1:5">
      <c r="A10" s="13" t="s">
        <v>600</v>
      </c>
      <c r="B10" s="13" t="s">
        <v>601</v>
      </c>
      <c r="C10" s="13" t="s">
        <v>316</v>
      </c>
      <c r="D10" s="13" t="s">
        <v>600</v>
      </c>
      <c r="E10" s="13"/>
    </row>
    <row r="11" spans="1:5">
      <c r="A11" s="13" t="s">
        <v>602</v>
      </c>
      <c r="B11" s="13" t="s">
        <v>603</v>
      </c>
      <c r="C11" s="13" t="s">
        <v>323</v>
      </c>
      <c r="D11" s="13" t="s">
        <v>602</v>
      </c>
      <c r="E11" s="13"/>
    </row>
    <row r="12" spans="1:5">
      <c r="A12" s="13" t="s">
        <v>604</v>
      </c>
      <c r="B12" s="13" t="s">
        <v>605</v>
      </c>
      <c r="C12" s="13" t="s">
        <v>316</v>
      </c>
      <c r="D12" s="13" t="s">
        <v>604</v>
      </c>
      <c r="E12" s="13"/>
    </row>
    <row r="13" spans="1:5">
      <c r="A13" s="13" t="s">
        <v>606</v>
      </c>
      <c r="B13" s="13" t="s">
        <v>607</v>
      </c>
      <c r="C13" s="13" t="s">
        <v>316</v>
      </c>
      <c r="D13" s="13" t="s">
        <v>606</v>
      </c>
      <c r="E13" s="13"/>
    </row>
    <row r="14" spans="1:5">
      <c r="A14" s="13" t="s">
        <v>608</v>
      </c>
      <c r="B14" s="13" t="s">
        <v>609</v>
      </c>
      <c r="C14" s="13" t="s">
        <v>323</v>
      </c>
      <c r="D14" s="13" t="s">
        <v>608</v>
      </c>
      <c r="E14" s="13"/>
    </row>
    <row r="15" spans="1:5">
      <c r="A15" s="13" t="s">
        <v>610</v>
      </c>
      <c r="B15" s="13" t="s">
        <v>611</v>
      </c>
      <c r="C15" s="13" t="s">
        <v>316</v>
      </c>
      <c r="D15" s="13" t="s">
        <v>610</v>
      </c>
      <c r="E15" s="13"/>
    </row>
    <row r="16" spans="1:5">
      <c r="A16" s="13" t="s">
        <v>612</v>
      </c>
      <c r="B16" s="13" t="s">
        <v>613</v>
      </c>
      <c r="C16" s="13" t="s">
        <v>316</v>
      </c>
      <c r="D16" s="13" t="s">
        <v>612</v>
      </c>
      <c r="E16" s="13"/>
    </row>
    <row r="17" spans="1:5">
      <c r="A17" s="13" t="s">
        <v>614</v>
      </c>
      <c r="B17" s="13" t="s">
        <v>615</v>
      </c>
      <c r="C17" s="13" t="s">
        <v>323</v>
      </c>
      <c r="D17" s="13" t="s">
        <v>614</v>
      </c>
      <c r="E17" s="13"/>
    </row>
    <row r="18" spans="1:5">
      <c r="A18" s="13" t="s">
        <v>616</v>
      </c>
      <c r="B18" s="13" t="s">
        <v>617</v>
      </c>
      <c r="C18" s="13" t="s">
        <v>316</v>
      </c>
      <c r="D18" s="13" t="s">
        <v>616</v>
      </c>
      <c r="E18" s="13"/>
    </row>
    <row r="19" spans="1:5">
      <c r="A19" s="13" t="s">
        <v>618</v>
      </c>
      <c r="B19" s="13" t="s">
        <v>619</v>
      </c>
      <c r="C19" s="13" t="s">
        <v>316</v>
      </c>
      <c r="D19" s="13" t="s">
        <v>618</v>
      </c>
      <c r="E19" s="13"/>
    </row>
    <row r="20" spans="1:5">
      <c r="A20" s="13" t="s">
        <v>620</v>
      </c>
      <c r="B20" s="13" t="s">
        <v>621</v>
      </c>
      <c r="C20" s="13" t="s">
        <v>316</v>
      </c>
      <c r="D20" s="13" t="s">
        <v>620</v>
      </c>
      <c r="E20" s="13"/>
    </row>
    <row r="21" spans="1:5">
      <c r="A21" s="13" t="s">
        <v>307</v>
      </c>
      <c r="B21" s="13" t="s">
        <v>308</v>
      </c>
      <c r="C21" s="13" t="s">
        <v>579</v>
      </c>
      <c r="D21" s="13" t="s">
        <v>307</v>
      </c>
      <c r="E21" s="13"/>
    </row>
  </sheetData>
  <pageMargins left="0.75" right="0.75" top="1" bottom="1" header="0.511805555555556" footer="0.511805555555556"/>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4"/>
  <sheetViews>
    <sheetView workbookViewId="0">
      <selection activeCell="A4" sqref="A4"/>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227</v>
      </c>
      <c r="B2" s="12" t="s">
        <v>623</v>
      </c>
      <c r="C2" s="12" t="s">
        <v>227</v>
      </c>
    </row>
    <row r="3" spans="1:5">
      <c r="A3" s="1" t="s">
        <v>259</v>
      </c>
      <c r="B3" s="1" t="s">
        <v>260</v>
      </c>
      <c r="C3" s="1" t="s">
        <v>261</v>
      </c>
      <c r="D3" s="1" t="s">
        <v>262</v>
      </c>
      <c r="E3" s="1" t="s">
        <v>263</v>
      </c>
    </row>
    <row r="4" spans="1:5">
      <c r="A4" s="13" t="s">
        <v>303</v>
      </c>
      <c r="B4" s="13" t="s">
        <v>304</v>
      </c>
      <c r="C4" s="13" t="s">
        <v>305</v>
      </c>
      <c r="D4" s="13" t="s">
        <v>624</v>
      </c>
      <c r="E4" s="13"/>
    </row>
    <row r="5" spans="1:5">
      <c r="A5" s="13" t="s">
        <v>306</v>
      </c>
      <c r="B5" s="13" t="s">
        <v>306</v>
      </c>
      <c r="C5" s="13" t="s">
        <v>305</v>
      </c>
      <c r="D5" s="13" t="s">
        <v>306</v>
      </c>
      <c r="E5" s="13"/>
    </row>
    <row r="6" spans="1:5">
      <c r="A6" s="13" t="s">
        <v>307</v>
      </c>
      <c r="B6" s="13" t="s">
        <v>308</v>
      </c>
      <c r="C6" s="13" t="s">
        <v>305</v>
      </c>
      <c r="D6" s="13" t="s">
        <v>307</v>
      </c>
      <c r="E6" s="13"/>
    </row>
    <row r="7" spans="1:5">
      <c r="A7" s="13" t="s">
        <v>358</v>
      </c>
      <c r="B7" s="13" t="s">
        <v>312</v>
      </c>
      <c r="C7" s="13" t="s">
        <v>266</v>
      </c>
      <c r="D7" s="13" t="s">
        <v>358</v>
      </c>
      <c r="E7" s="13"/>
    </row>
    <row r="8" spans="1:5">
      <c r="A8" s="13" t="s">
        <v>313</v>
      </c>
      <c r="B8" s="13" t="s">
        <v>268</v>
      </c>
      <c r="C8" s="13" t="s">
        <v>266</v>
      </c>
      <c r="D8" s="13" t="s">
        <v>313</v>
      </c>
      <c r="E8" s="13"/>
    </row>
    <row r="9" spans="1:5">
      <c r="A9" s="13" t="s">
        <v>625</v>
      </c>
      <c r="B9" s="13" t="s">
        <v>626</v>
      </c>
      <c r="C9" s="13" t="s">
        <v>305</v>
      </c>
      <c r="D9" s="13" t="s">
        <v>625</v>
      </c>
      <c r="E9" s="13"/>
    </row>
    <row r="10" spans="1:5">
      <c r="A10" s="13" t="s">
        <v>627</v>
      </c>
      <c r="B10" s="13" t="s">
        <v>628</v>
      </c>
      <c r="C10" s="13" t="s">
        <v>305</v>
      </c>
      <c r="D10" s="13" t="s">
        <v>627</v>
      </c>
      <c r="E10" s="13"/>
    </row>
    <row r="11" spans="1:5">
      <c r="A11" s="13" t="s">
        <v>629</v>
      </c>
      <c r="B11" s="13" t="s">
        <v>630</v>
      </c>
      <c r="C11" s="13" t="s">
        <v>316</v>
      </c>
      <c r="D11" s="13" t="s">
        <v>629</v>
      </c>
      <c r="E11" s="13"/>
    </row>
    <row r="12" spans="1:5">
      <c r="A12" s="13" t="s">
        <v>631</v>
      </c>
      <c r="B12" s="13" t="s">
        <v>632</v>
      </c>
      <c r="C12" s="13" t="s">
        <v>316</v>
      </c>
      <c r="D12" s="13" t="s">
        <v>631</v>
      </c>
      <c r="E12" s="13"/>
    </row>
    <row r="13" spans="1:5">
      <c r="A13" s="13" t="s">
        <v>633</v>
      </c>
      <c r="B13" s="13" t="s">
        <v>634</v>
      </c>
      <c r="C13" s="13" t="s">
        <v>316</v>
      </c>
      <c r="D13" s="13" t="s">
        <v>633</v>
      </c>
      <c r="E13" s="13"/>
    </row>
    <row r="14" spans="1:5">
      <c r="A14" s="13" t="s">
        <v>635</v>
      </c>
      <c r="B14" s="13" t="s">
        <v>636</v>
      </c>
      <c r="C14" s="13" t="s">
        <v>316</v>
      </c>
      <c r="D14" s="13" t="s">
        <v>635</v>
      </c>
      <c r="E14" s="13"/>
    </row>
    <row r="15" spans="1:5">
      <c r="A15" s="13" t="s">
        <v>637</v>
      </c>
      <c r="B15" s="13" t="s">
        <v>638</v>
      </c>
      <c r="C15" s="13" t="s">
        <v>316</v>
      </c>
      <c r="D15" s="13" t="s">
        <v>637</v>
      </c>
      <c r="E15" s="13"/>
    </row>
    <row r="16" spans="1:5">
      <c r="A16" s="13" t="s">
        <v>639</v>
      </c>
      <c r="B16" s="13" t="s">
        <v>640</v>
      </c>
      <c r="C16" s="13" t="s">
        <v>323</v>
      </c>
      <c r="D16" s="13" t="s">
        <v>639</v>
      </c>
      <c r="E16" s="13"/>
    </row>
    <row r="17" spans="1:5">
      <c r="A17" s="13" t="s">
        <v>641</v>
      </c>
      <c r="B17" s="13" t="s">
        <v>642</v>
      </c>
      <c r="C17" s="13" t="s">
        <v>323</v>
      </c>
      <c r="D17" s="13" t="s">
        <v>641</v>
      </c>
      <c r="E17" s="13"/>
    </row>
    <row r="18" spans="1:5">
      <c r="A18" s="13" t="s">
        <v>643</v>
      </c>
      <c r="B18" s="13" t="s">
        <v>644</v>
      </c>
      <c r="C18" s="13" t="s">
        <v>323</v>
      </c>
      <c r="D18" s="13" t="s">
        <v>643</v>
      </c>
      <c r="E18" s="13"/>
    </row>
    <row r="19" spans="1:5">
      <c r="A19" s="13" t="s">
        <v>645</v>
      </c>
      <c r="B19" s="13" t="s">
        <v>646</v>
      </c>
      <c r="C19" s="13" t="s">
        <v>316</v>
      </c>
      <c r="D19" s="13" t="s">
        <v>645</v>
      </c>
      <c r="E19" s="13"/>
    </row>
    <row r="20" spans="1:5">
      <c r="A20" s="13" t="s">
        <v>647</v>
      </c>
      <c r="B20" s="13" t="s">
        <v>648</v>
      </c>
      <c r="C20" s="13" t="s">
        <v>323</v>
      </c>
      <c r="D20" s="13" t="s">
        <v>647</v>
      </c>
      <c r="E20" s="13"/>
    </row>
    <row r="21" spans="1:5">
      <c r="A21" s="13" t="s">
        <v>649</v>
      </c>
      <c r="B21" s="13" t="s">
        <v>650</v>
      </c>
      <c r="C21" s="13" t="s">
        <v>323</v>
      </c>
      <c r="D21" s="13" t="s">
        <v>649</v>
      </c>
      <c r="E21" s="13"/>
    </row>
    <row r="22" spans="1:5">
      <c r="A22" s="13" t="s">
        <v>651</v>
      </c>
      <c r="B22" s="13" t="s">
        <v>652</v>
      </c>
      <c r="C22" s="13" t="s">
        <v>323</v>
      </c>
      <c r="D22" s="13" t="s">
        <v>651</v>
      </c>
      <c r="E22" s="13"/>
    </row>
    <row r="23" spans="1:5">
      <c r="A23" s="13" t="s">
        <v>653</v>
      </c>
      <c r="B23" s="13" t="s">
        <v>654</v>
      </c>
      <c r="C23" s="13" t="s">
        <v>316</v>
      </c>
      <c r="D23" s="13" t="s">
        <v>653</v>
      </c>
      <c r="E23" s="13"/>
    </row>
    <row r="24" spans="1:5">
      <c r="A24" s="13" t="s">
        <v>655</v>
      </c>
      <c r="B24" s="13" t="s">
        <v>656</v>
      </c>
      <c r="C24" s="13" t="s">
        <v>316</v>
      </c>
      <c r="D24" s="13" t="s">
        <v>655</v>
      </c>
      <c r="E24" s="13"/>
    </row>
    <row r="25" spans="1:5">
      <c r="A25" s="13" t="s">
        <v>657</v>
      </c>
      <c r="B25" s="13" t="s">
        <v>658</v>
      </c>
      <c r="C25" s="13" t="s">
        <v>316</v>
      </c>
      <c r="D25" s="13" t="s">
        <v>657</v>
      </c>
      <c r="E25" s="13"/>
    </row>
    <row r="26" spans="1:5">
      <c r="A26" s="13" t="s">
        <v>659</v>
      </c>
      <c r="B26" s="13" t="s">
        <v>660</v>
      </c>
      <c r="C26" s="13" t="s">
        <v>316</v>
      </c>
      <c r="D26" s="13" t="s">
        <v>659</v>
      </c>
      <c r="E26" s="13"/>
    </row>
    <row r="27" spans="1:5">
      <c r="A27" s="13" t="s">
        <v>661</v>
      </c>
      <c r="B27" s="13" t="s">
        <v>662</v>
      </c>
      <c r="C27" s="13" t="s">
        <v>323</v>
      </c>
      <c r="D27" s="13" t="s">
        <v>661</v>
      </c>
      <c r="E27" s="13"/>
    </row>
    <row r="28" spans="1:5">
      <c r="A28" s="13" t="s">
        <v>663</v>
      </c>
      <c r="B28" s="13" t="s">
        <v>664</v>
      </c>
      <c r="C28" s="13" t="s">
        <v>316</v>
      </c>
      <c r="D28" s="13" t="s">
        <v>663</v>
      </c>
      <c r="E28" s="13"/>
    </row>
    <row r="29" spans="1:5">
      <c r="A29" s="13" t="s">
        <v>665</v>
      </c>
      <c r="B29" s="13" t="s">
        <v>666</v>
      </c>
      <c r="C29" s="13" t="s">
        <v>316</v>
      </c>
      <c r="D29" s="13" t="s">
        <v>665</v>
      </c>
      <c r="E29" s="13"/>
    </row>
    <row r="30" spans="1:5">
      <c r="A30" s="13" t="s">
        <v>667</v>
      </c>
      <c r="B30" s="13" t="s">
        <v>668</v>
      </c>
      <c r="C30" s="13" t="s">
        <v>323</v>
      </c>
      <c r="D30" s="13" t="s">
        <v>667</v>
      </c>
      <c r="E30" s="13"/>
    </row>
    <row r="31" spans="1:5">
      <c r="A31" s="13" t="s">
        <v>669</v>
      </c>
      <c r="B31" s="13" t="s">
        <v>670</v>
      </c>
      <c r="C31" s="13" t="s">
        <v>316</v>
      </c>
      <c r="D31" s="13" t="s">
        <v>669</v>
      </c>
      <c r="E31" s="13"/>
    </row>
    <row r="32" spans="1:5">
      <c r="A32" s="13" t="s">
        <v>671</v>
      </c>
      <c r="B32" s="13" t="s">
        <v>672</v>
      </c>
      <c r="C32" s="13" t="s">
        <v>316</v>
      </c>
      <c r="D32" s="13" t="s">
        <v>671</v>
      </c>
      <c r="E32" s="13"/>
    </row>
    <row r="33" spans="1:5">
      <c r="A33" s="13" t="s">
        <v>673</v>
      </c>
      <c r="B33" s="13" t="s">
        <v>674</v>
      </c>
      <c r="C33" s="13" t="s">
        <v>316</v>
      </c>
      <c r="D33" s="13" t="s">
        <v>673</v>
      </c>
      <c r="E33" s="13"/>
    </row>
    <row r="34" spans="1:5">
      <c r="A34" s="13" t="s">
        <v>675</v>
      </c>
      <c r="B34" s="13" t="s">
        <v>676</v>
      </c>
      <c r="C34" s="13" t="s">
        <v>323</v>
      </c>
      <c r="D34" s="13" t="s">
        <v>675</v>
      </c>
      <c r="E34" s="13"/>
    </row>
  </sheetData>
  <pageMargins left="0.75" right="0.75" top="1" bottom="1" header="0.511805555555556" footer="0.511805555555556"/>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4"/>
  <sheetViews>
    <sheetView workbookViewId="0">
      <selection activeCell="A4" sqref="A4"/>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226</v>
      </c>
      <c r="B2" s="12" t="s">
        <v>677</v>
      </c>
      <c r="C2" s="12" t="s">
        <v>226</v>
      </c>
    </row>
    <row r="3" spans="1:5">
      <c r="A3" s="1" t="s">
        <v>259</v>
      </c>
      <c r="B3" s="1" t="s">
        <v>260</v>
      </c>
      <c r="C3" s="1" t="s">
        <v>261</v>
      </c>
      <c r="D3" s="1" t="s">
        <v>262</v>
      </c>
      <c r="E3" s="1" t="s">
        <v>263</v>
      </c>
    </row>
    <row r="4" spans="1:5">
      <c r="A4" s="13" t="s">
        <v>303</v>
      </c>
      <c r="B4" s="13" t="s">
        <v>304</v>
      </c>
      <c r="C4" s="13" t="s">
        <v>305</v>
      </c>
      <c r="D4" s="13" t="s">
        <v>624</v>
      </c>
      <c r="E4" s="13"/>
    </row>
    <row r="5" spans="1:5">
      <c r="A5" s="13" t="s">
        <v>306</v>
      </c>
      <c r="B5" s="13" t="s">
        <v>306</v>
      </c>
      <c r="C5" s="13" t="s">
        <v>305</v>
      </c>
      <c r="D5" s="13" t="s">
        <v>306</v>
      </c>
      <c r="E5" s="13"/>
    </row>
    <row r="6" spans="1:5">
      <c r="A6" s="13" t="s">
        <v>307</v>
      </c>
      <c r="B6" s="13" t="s">
        <v>308</v>
      </c>
      <c r="C6" s="13" t="s">
        <v>305</v>
      </c>
      <c r="D6" s="13" t="s">
        <v>307</v>
      </c>
      <c r="E6" s="13"/>
    </row>
    <row r="7" spans="1:5">
      <c r="A7" s="13" t="s">
        <v>358</v>
      </c>
      <c r="B7" s="13" t="s">
        <v>312</v>
      </c>
      <c r="C7" s="13" t="s">
        <v>266</v>
      </c>
      <c r="D7" s="13" t="s">
        <v>358</v>
      </c>
      <c r="E7" s="13"/>
    </row>
    <row r="8" spans="1:5">
      <c r="A8" s="13" t="s">
        <v>313</v>
      </c>
      <c r="B8" s="13" t="s">
        <v>268</v>
      </c>
      <c r="C8" s="13" t="s">
        <v>266</v>
      </c>
      <c r="D8" s="13" t="s">
        <v>313</v>
      </c>
      <c r="E8" s="13"/>
    </row>
    <row r="9" spans="1:5">
      <c r="A9" s="13" t="s">
        <v>625</v>
      </c>
      <c r="B9" s="13" t="s">
        <v>626</v>
      </c>
      <c r="C9" s="13" t="s">
        <v>305</v>
      </c>
      <c r="D9" s="13" t="s">
        <v>625</v>
      </c>
      <c r="E9" s="13"/>
    </row>
    <row r="10" spans="1:5">
      <c r="A10" s="13" t="s">
        <v>627</v>
      </c>
      <c r="B10" s="13" t="s">
        <v>628</v>
      </c>
      <c r="C10" s="13" t="s">
        <v>305</v>
      </c>
      <c r="D10" s="13" t="s">
        <v>627</v>
      </c>
      <c r="E10" s="13"/>
    </row>
    <row r="11" spans="1:5">
      <c r="A11" s="13" t="s">
        <v>629</v>
      </c>
      <c r="B11" s="13" t="s">
        <v>630</v>
      </c>
      <c r="C11" s="13" t="s">
        <v>316</v>
      </c>
      <c r="D11" s="13" t="s">
        <v>629</v>
      </c>
      <c r="E11" s="13"/>
    </row>
    <row r="12" spans="1:5">
      <c r="A12" s="13" t="s">
        <v>631</v>
      </c>
      <c r="B12" s="13" t="s">
        <v>632</v>
      </c>
      <c r="C12" s="13" t="s">
        <v>316</v>
      </c>
      <c r="D12" s="13" t="s">
        <v>631</v>
      </c>
      <c r="E12" s="13"/>
    </row>
    <row r="13" spans="1:5">
      <c r="A13" s="13" t="s">
        <v>633</v>
      </c>
      <c r="B13" s="13" t="s">
        <v>634</v>
      </c>
      <c r="C13" s="13" t="s">
        <v>316</v>
      </c>
      <c r="D13" s="13" t="s">
        <v>633</v>
      </c>
      <c r="E13" s="13"/>
    </row>
    <row r="14" spans="1:5">
      <c r="A14" s="13" t="s">
        <v>635</v>
      </c>
      <c r="B14" s="13" t="s">
        <v>636</v>
      </c>
      <c r="C14" s="13" t="s">
        <v>316</v>
      </c>
      <c r="D14" s="13" t="s">
        <v>635</v>
      </c>
      <c r="E14" s="13"/>
    </row>
    <row r="15" spans="1:5">
      <c r="A15" s="13" t="s">
        <v>637</v>
      </c>
      <c r="B15" s="13" t="s">
        <v>638</v>
      </c>
      <c r="C15" s="13" t="s">
        <v>316</v>
      </c>
      <c r="D15" s="13" t="s">
        <v>637</v>
      </c>
      <c r="E15" s="13"/>
    </row>
    <row r="16" spans="1:5">
      <c r="A16" s="13" t="s">
        <v>639</v>
      </c>
      <c r="B16" s="13" t="s">
        <v>640</v>
      </c>
      <c r="C16" s="13" t="s">
        <v>323</v>
      </c>
      <c r="D16" s="13" t="s">
        <v>639</v>
      </c>
      <c r="E16" s="13"/>
    </row>
    <row r="17" spans="1:5">
      <c r="A17" s="13" t="s">
        <v>641</v>
      </c>
      <c r="B17" s="13" t="s">
        <v>642</v>
      </c>
      <c r="C17" s="13" t="s">
        <v>323</v>
      </c>
      <c r="D17" s="13" t="s">
        <v>641</v>
      </c>
      <c r="E17" s="13"/>
    </row>
    <row r="18" spans="1:5">
      <c r="A18" s="13" t="s">
        <v>643</v>
      </c>
      <c r="B18" s="13" t="s">
        <v>644</v>
      </c>
      <c r="C18" s="13" t="s">
        <v>323</v>
      </c>
      <c r="D18" s="13" t="s">
        <v>643</v>
      </c>
      <c r="E18" s="13"/>
    </row>
    <row r="19" spans="1:5">
      <c r="A19" s="13" t="s">
        <v>645</v>
      </c>
      <c r="B19" s="13" t="s">
        <v>646</v>
      </c>
      <c r="C19" s="13" t="s">
        <v>316</v>
      </c>
      <c r="D19" s="13" t="s">
        <v>645</v>
      </c>
      <c r="E19" s="13"/>
    </row>
    <row r="20" spans="1:5">
      <c r="A20" s="13" t="s">
        <v>647</v>
      </c>
      <c r="B20" s="13" t="s">
        <v>648</v>
      </c>
      <c r="C20" s="13" t="s">
        <v>323</v>
      </c>
      <c r="D20" s="13" t="s">
        <v>647</v>
      </c>
      <c r="E20" s="13"/>
    </row>
    <row r="21" spans="1:5">
      <c r="A21" s="13" t="s">
        <v>649</v>
      </c>
      <c r="B21" s="13" t="s">
        <v>650</v>
      </c>
      <c r="C21" s="13" t="s">
        <v>323</v>
      </c>
      <c r="D21" s="13" t="s">
        <v>649</v>
      </c>
      <c r="E21" s="13"/>
    </row>
    <row r="22" spans="1:5">
      <c r="A22" s="13" t="s">
        <v>651</v>
      </c>
      <c r="B22" s="13" t="s">
        <v>652</v>
      </c>
      <c r="C22" s="13" t="s">
        <v>323</v>
      </c>
      <c r="D22" s="13" t="s">
        <v>651</v>
      </c>
      <c r="E22" s="13"/>
    </row>
    <row r="23" spans="1:5">
      <c r="A23" s="13" t="s">
        <v>653</v>
      </c>
      <c r="B23" s="13" t="s">
        <v>654</v>
      </c>
      <c r="C23" s="13" t="s">
        <v>316</v>
      </c>
      <c r="D23" s="13" t="s">
        <v>653</v>
      </c>
      <c r="E23" s="13"/>
    </row>
    <row r="24" spans="1:5">
      <c r="A24" s="13" t="s">
        <v>655</v>
      </c>
      <c r="B24" s="13" t="s">
        <v>656</v>
      </c>
      <c r="C24" s="13" t="s">
        <v>316</v>
      </c>
      <c r="D24" s="13" t="s">
        <v>655</v>
      </c>
      <c r="E24" s="13"/>
    </row>
    <row r="25" spans="1:5">
      <c r="A25" s="13" t="s">
        <v>657</v>
      </c>
      <c r="B25" s="13" t="s">
        <v>658</v>
      </c>
      <c r="C25" s="13" t="s">
        <v>316</v>
      </c>
      <c r="D25" s="13" t="s">
        <v>657</v>
      </c>
      <c r="E25" s="13"/>
    </row>
    <row r="26" spans="1:5">
      <c r="A26" s="13" t="s">
        <v>659</v>
      </c>
      <c r="B26" s="13" t="s">
        <v>660</v>
      </c>
      <c r="C26" s="13" t="s">
        <v>316</v>
      </c>
      <c r="D26" s="13" t="s">
        <v>659</v>
      </c>
      <c r="E26" s="13"/>
    </row>
    <row r="27" spans="1:5">
      <c r="A27" s="13" t="s">
        <v>661</v>
      </c>
      <c r="B27" s="13" t="s">
        <v>662</v>
      </c>
      <c r="C27" s="13" t="s">
        <v>323</v>
      </c>
      <c r="D27" s="13" t="s">
        <v>661</v>
      </c>
      <c r="E27" s="13"/>
    </row>
    <row r="28" spans="1:5">
      <c r="A28" s="13" t="s">
        <v>663</v>
      </c>
      <c r="B28" s="13" t="s">
        <v>664</v>
      </c>
      <c r="C28" s="13" t="s">
        <v>316</v>
      </c>
      <c r="D28" s="13" t="s">
        <v>663</v>
      </c>
      <c r="E28" s="13"/>
    </row>
    <row r="29" spans="1:5">
      <c r="A29" s="13" t="s">
        <v>665</v>
      </c>
      <c r="B29" s="13" t="s">
        <v>666</v>
      </c>
      <c r="C29" s="13" t="s">
        <v>316</v>
      </c>
      <c r="D29" s="13" t="s">
        <v>665</v>
      </c>
      <c r="E29" s="13"/>
    </row>
    <row r="30" spans="1:5">
      <c r="A30" s="13" t="s">
        <v>667</v>
      </c>
      <c r="B30" s="13" t="s">
        <v>668</v>
      </c>
      <c r="C30" s="13" t="s">
        <v>323</v>
      </c>
      <c r="D30" s="13" t="s">
        <v>667</v>
      </c>
      <c r="E30" s="13"/>
    </row>
    <row r="31" spans="1:5">
      <c r="A31" s="13" t="s">
        <v>669</v>
      </c>
      <c r="B31" s="13" t="s">
        <v>670</v>
      </c>
      <c r="C31" s="13" t="s">
        <v>316</v>
      </c>
      <c r="D31" s="13" t="s">
        <v>669</v>
      </c>
      <c r="E31" s="13"/>
    </row>
    <row r="32" spans="1:5">
      <c r="A32" s="13" t="s">
        <v>671</v>
      </c>
      <c r="B32" s="13" t="s">
        <v>672</v>
      </c>
      <c r="C32" s="13" t="s">
        <v>316</v>
      </c>
      <c r="D32" s="13" t="s">
        <v>671</v>
      </c>
      <c r="E32" s="13"/>
    </row>
    <row r="33" spans="1:5">
      <c r="A33" s="13" t="s">
        <v>673</v>
      </c>
      <c r="B33" s="13" t="s">
        <v>674</v>
      </c>
      <c r="C33" s="13" t="s">
        <v>316</v>
      </c>
      <c r="D33" s="13" t="s">
        <v>673</v>
      </c>
      <c r="E33" s="13"/>
    </row>
    <row r="34" spans="1:5">
      <c r="A34" s="13" t="s">
        <v>675</v>
      </c>
      <c r="B34" s="13" t="s">
        <v>676</v>
      </c>
      <c r="C34" s="13" t="s">
        <v>323</v>
      </c>
      <c r="D34" s="13" t="s">
        <v>675</v>
      </c>
      <c r="E34" s="13"/>
    </row>
  </sheetData>
  <pageMargins left="0.75" right="0.75" top="1" bottom="1" header="0.511805555555556" footer="0.511805555555556"/>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8"/>
  <sheetViews>
    <sheetView workbookViewId="0">
      <selection activeCell="A1" sqref="A1"/>
    </sheetView>
  </sheetViews>
  <sheetFormatPr defaultColWidth="9" defaultRowHeight="13.5" outlineLevelRow="7"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225</v>
      </c>
      <c r="B2" s="12" t="s">
        <v>678</v>
      </c>
      <c r="C2" s="12" t="s">
        <v>679</v>
      </c>
    </row>
    <row r="3" spans="1:5">
      <c r="A3" s="1" t="s">
        <v>259</v>
      </c>
      <c r="B3" s="1" t="s">
        <v>260</v>
      </c>
      <c r="C3" s="1" t="s">
        <v>261</v>
      </c>
      <c r="D3" s="1" t="s">
        <v>262</v>
      </c>
      <c r="E3" s="1" t="s">
        <v>263</v>
      </c>
    </row>
    <row r="4" spans="1:5">
      <c r="A4" s="13" t="s">
        <v>533</v>
      </c>
      <c r="B4" s="13" t="s">
        <v>534</v>
      </c>
      <c r="C4" s="13" t="s">
        <v>266</v>
      </c>
      <c r="D4" s="13" t="s">
        <v>533</v>
      </c>
      <c r="E4" s="13"/>
    </row>
    <row r="5" spans="1:5">
      <c r="A5" s="13" t="s">
        <v>680</v>
      </c>
      <c r="B5" s="13" t="s">
        <v>681</v>
      </c>
      <c r="C5" s="13" t="s">
        <v>271</v>
      </c>
      <c r="D5" s="13"/>
      <c r="E5" s="13"/>
    </row>
    <row r="6" spans="1:5">
      <c r="A6" s="13" t="s">
        <v>682</v>
      </c>
      <c r="B6" s="13" t="s">
        <v>683</v>
      </c>
      <c r="C6" s="13" t="s">
        <v>271</v>
      </c>
      <c r="D6" s="13" t="s">
        <v>682</v>
      </c>
      <c r="E6" s="13"/>
    </row>
    <row r="7" spans="1:5">
      <c r="A7" s="13" t="s">
        <v>684</v>
      </c>
      <c r="B7" s="13" t="s">
        <v>685</v>
      </c>
      <c r="C7" s="13" t="s">
        <v>271</v>
      </c>
      <c r="D7" s="13" t="s">
        <v>684</v>
      </c>
      <c r="E7" s="13"/>
    </row>
    <row r="8" spans="1:5">
      <c r="A8" s="13" t="s">
        <v>686</v>
      </c>
      <c r="B8" s="13" t="s">
        <v>687</v>
      </c>
      <c r="C8" s="13" t="s">
        <v>271</v>
      </c>
      <c r="D8" s="13" t="s">
        <v>686</v>
      </c>
      <c r="E8" s="13"/>
    </row>
  </sheetData>
  <pageMargins left="0.75" right="0.75" top="1" bottom="1" header="0.511805555555556" footer="0.511805555555556"/>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224</v>
      </c>
      <c r="B2" s="12" t="s">
        <v>688</v>
      </c>
      <c r="C2" s="12" t="s">
        <v>689</v>
      </c>
    </row>
    <row r="3" spans="1:5">
      <c r="A3" s="1" t="s">
        <v>259</v>
      </c>
      <c r="B3" s="1" t="s">
        <v>260</v>
      </c>
      <c r="C3" s="1" t="s">
        <v>261</v>
      </c>
      <c r="D3" s="1" t="s">
        <v>262</v>
      </c>
      <c r="E3" s="1" t="s">
        <v>263</v>
      </c>
    </row>
    <row r="4" spans="1:5">
      <c r="A4" s="13" t="s">
        <v>533</v>
      </c>
      <c r="B4" s="13" t="s">
        <v>534</v>
      </c>
      <c r="C4" s="13" t="s">
        <v>266</v>
      </c>
      <c r="D4" s="13" t="s">
        <v>533</v>
      </c>
      <c r="E4" s="13"/>
    </row>
    <row r="5" spans="1:5">
      <c r="A5" s="13" t="s">
        <v>680</v>
      </c>
      <c r="B5" s="13" t="s">
        <v>681</v>
      </c>
      <c r="C5" s="13" t="s">
        <v>271</v>
      </c>
      <c r="D5" s="13"/>
      <c r="E5" s="13"/>
    </row>
    <row r="6" spans="1:5">
      <c r="A6" s="13" t="s">
        <v>690</v>
      </c>
      <c r="B6" s="13" t="s">
        <v>691</v>
      </c>
      <c r="C6" s="13" t="s">
        <v>271</v>
      </c>
      <c r="D6" s="13" t="s">
        <v>690</v>
      </c>
      <c r="E6" s="13"/>
    </row>
    <row r="7" spans="1:5">
      <c r="A7" s="13" t="s">
        <v>692</v>
      </c>
      <c r="B7" s="13" t="s">
        <v>683</v>
      </c>
      <c r="C7" s="13" t="s">
        <v>271</v>
      </c>
      <c r="D7" s="13" t="s">
        <v>692</v>
      </c>
      <c r="E7" s="13"/>
    </row>
    <row r="8" spans="1:5">
      <c r="A8" s="13" t="s">
        <v>693</v>
      </c>
      <c r="B8" s="13" t="s">
        <v>694</v>
      </c>
      <c r="C8" s="13" t="s">
        <v>271</v>
      </c>
      <c r="D8" s="13" t="s">
        <v>693</v>
      </c>
      <c r="E8" s="13"/>
    </row>
    <row r="9" spans="1:5">
      <c r="A9" s="13" t="s">
        <v>695</v>
      </c>
      <c r="B9" s="13" t="s">
        <v>696</v>
      </c>
      <c r="C9" s="13" t="s">
        <v>271</v>
      </c>
      <c r="D9" s="13" t="s">
        <v>695</v>
      </c>
      <c r="E9" s="13"/>
    </row>
    <row r="10" spans="1:5">
      <c r="A10" s="13" t="s">
        <v>684</v>
      </c>
      <c r="B10" s="13" t="s">
        <v>685</v>
      </c>
      <c r="C10" s="13" t="s">
        <v>271</v>
      </c>
      <c r="D10" s="13" t="s">
        <v>684</v>
      </c>
      <c r="E10" s="13"/>
    </row>
    <row r="11" spans="1:5">
      <c r="A11" s="13" t="s">
        <v>686</v>
      </c>
      <c r="B11" s="13" t="s">
        <v>687</v>
      </c>
      <c r="C11" s="13" t="s">
        <v>271</v>
      </c>
      <c r="D11" s="13" t="s">
        <v>686</v>
      </c>
      <c r="E11" s="13"/>
    </row>
  </sheetData>
  <pageMargins left="0.75" right="0.75" top="1" bottom="1" header="0.511805555555556" footer="0.511805555555556"/>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223</v>
      </c>
      <c r="B2" s="12" t="s">
        <v>697</v>
      </c>
      <c r="C2" s="12" t="s">
        <v>223</v>
      </c>
    </row>
    <row r="3" spans="1:5">
      <c r="A3" s="1" t="s">
        <v>259</v>
      </c>
      <c r="B3" s="1" t="s">
        <v>260</v>
      </c>
      <c r="C3" s="1" t="s">
        <v>261</v>
      </c>
      <c r="D3" s="1" t="s">
        <v>262</v>
      </c>
      <c r="E3" s="1" t="s">
        <v>263</v>
      </c>
    </row>
    <row r="4" spans="1:5">
      <c r="A4" s="13" t="s">
        <v>358</v>
      </c>
      <c r="B4" s="13" t="s">
        <v>698</v>
      </c>
      <c r="C4" s="13" t="s">
        <v>266</v>
      </c>
      <c r="D4" s="13" t="s">
        <v>358</v>
      </c>
      <c r="E4" s="13"/>
    </row>
    <row r="5" spans="1:5">
      <c r="A5" s="13" t="s">
        <v>313</v>
      </c>
      <c r="B5" s="13" t="s">
        <v>699</v>
      </c>
      <c r="C5" s="13" t="s">
        <v>266</v>
      </c>
      <c r="D5" s="13" t="s">
        <v>313</v>
      </c>
      <c r="E5" s="13"/>
    </row>
    <row r="6" spans="1:5">
      <c r="A6" s="13" t="s">
        <v>269</v>
      </c>
      <c r="B6" s="13" t="s">
        <v>700</v>
      </c>
      <c r="C6" s="13" t="s">
        <v>701</v>
      </c>
      <c r="D6" s="13" t="s">
        <v>269</v>
      </c>
      <c r="E6" s="13"/>
    </row>
    <row r="7" spans="1:5">
      <c r="A7" s="13" t="s">
        <v>272</v>
      </c>
      <c r="B7" s="13" t="s">
        <v>702</v>
      </c>
      <c r="C7" s="13" t="s">
        <v>544</v>
      </c>
      <c r="D7" s="13" t="s">
        <v>703</v>
      </c>
      <c r="E7" s="13"/>
    </row>
    <row r="8" spans="1:5">
      <c r="A8" s="13" t="s">
        <v>276</v>
      </c>
      <c r="B8" s="13" t="s">
        <v>704</v>
      </c>
      <c r="C8" s="13" t="s">
        <v>544</v>
      </c>
      <c r="D8" s="13" t="s">
        <v>703</v>
      </c>
      <c r="E8" s="13"/>
    </row>
    <row r="9" spans="1:5">
      <c r="A9" s="13" t="s">
        <v>279</v>
      </c>
      <c r="B9" s="13" t="s">
        <v>705</v>
      </c>
      <c r="C9" s="13" t="s">
        <v>544</v>
      </c>
      <c r="D9" s="13" t="s">
        <v>703</v>
      </c>
      <c r="E9" s="13"/>
    </row>
    <row r="10" spans="1:5">
      <c r="A10" s="13" t="s">
        <v>282</v>
      </c>
      <c r="B10" s="13" t="s">
        <v>706</v>
      </c>
      <c r="C10" s="13" t="s">
        <v>544</v>
      </c>
      <c r="D10" s="13" t="s">
        <v>282</v>
      </c>
      <c r="E10" s="13"/>
    </row>
    <row r="11" spans="1:5">
      <c r="A11" s="13" t="s">
        <v>285</v>
      </c>
      <c r="B11" s="13" t="s">
        <v>707</v>
      </c>
      <c r="C11" s="13" t="s">
        <v>544</v>
      </c>
      <c r="D11" s="13" t="s">
        <v>703</v>
      </c>
      <c r="E11" s="13"/>
    </row>
    <row r="12" spans="1:5">
      <c r="A12" s="13" t="s">
        <v>288</v>
      </c>
      <c r="B12" s="13" t="s">
        <v>708</v>
      </c>
      <c r="C12" s="13" t="s">
        <v>544</v>
      </c>
      <c r="D12" s="13" t="s">
        <v>703</v>
      </c>
      <c r="E12" s="13"/>
    </row>
    <row r="13" spans="1:5">
      <c r="A13" s="13" t="s">
        <v>709</v>
      </c>
      <c r="B13" s="13" t="s">
        <v>710</v>
      </c>
      <c r="C13" s="13" t="s">
        <v>293</v>
      </c>
      <c r="D13" s="13" t="s">
        <v>711</v>
      </c>
      <c r="E13" s="13"/>
    </row>
    <row r="14" spans="1:5">
      <c r="A14" s="13" t="s">
        <v>291</v>
      </c>
      <c r="B14" s="13" t="s">
        <v>712</v>
      </c>
      <c r="C14" s="13" t="s">
        <v>293</v>
      </c>
      <c r="D14" s="13" t="s">
        <v>713</v>
      </c>
      <c r="E14" s="13"/>
    </row>
    <row r="15" spans="1:5">
      <c r="A15" s="13" t="s">
        <v>296</v>
      </c>
      <c r="B15" s="13" t="s">
        <v>714</v>
      </c>
      <c r="C15" s="13" t="s">
        <v>293</v>
      </c>
      <c r="D15" s="13" t="s">
        <v>713</v>
      </c>
      <c r="E15" s="13"/>
    </row>
    <row r="16" spans="1:5">
      <c r="A16" s="13" t="s">
        <v>715</v>
      </c>
      <c r="B16" s="13" t="s">
        <v>716</v>
      </c>
      <c r="C16" s="13" t="s">
        <v>293</v>
      </c>
      <c r="D16" s="13" t="s">
        <v>717</v>
      </c>
      <c r="E16" s="13"/>
    </row>
    <row r="17" spans="1:5">
      <c r="A17" s="13" t="s">
        <v>718</v>
      </c>
      <c r="B17" s="13" t="s">
        <v>718</v>
      </c>
      <c r="C17" s="13" t="s">
        <v>701</v>
      </c>
      <c r="D17" s="13" t="s">
        <v>718</v>
      </c>
      <c r="E17" s="13"/>
    </row>
  </sheetData>
  <pageMargins left="0.75" right="0.75" top="1" bottom="1" header="0.511805555555556" footer="0.511805555555556"/>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9"/>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222</v>
      </c>
      <c r="B2" s="12" t="s">
        <v>719</v>
      </c>
      <c r="C2" s="12" t="s">
        <v>222</v>
      </c>
    </row>
    <row r="3" spans="1:5">
      <c r="A3" s="1" t="s">
        <v>259</v>
      </c>
      <c r="B3" s="1" t="s">
        <v>260</v>
      </c>
      <c r="C3" s="1" t="s">
        <v>261</v>
      </c>
      <c r="D3" s="1" t="s">
        <v>262</v>
      </c>
      <c r="E3" s="1" t="s">
        <v>263</v>
      </c>
    </row>
    <row r="4" spans="1:5">
      <c r="A4" s="13" t="s">
        <v>720</v>
      </c>
      <c r="B4" s="13" t="s">
        <v>720</v>
      </c>
      <c r="C4" s="13" t="s">
        <v>271</v>
      </c>
      <c r="D4" s="13" t="s">
        <v>720</v>
      </c>
      <c r="E4" s="13"/>
    </row>
    <row r="5" spans="1:5">
      <c r="A5" s="13" t="s">
        <v>721</v>
      </c>
      <c r="B5" s="13" t="s">
        <v>722</v>
      </c>
      <c r="C5" s="13" t="s">
        <v>271</v>
      </c>
      <c r="D5" s="13" t="s">
        <v>721</v>
      </c>
      <c r="E5" s="13"/>
    </row>
    <row r="6" spans="1:5">
      <c r="A6" s="13" t="s">
        <v>723</v>
      </c>
      <c r="B6" s="13" t="s">
        <v>724</v>
      </c>
      <c r="C6" s="13" t="s">
        <v>266</v>
      </c>
      <c r="D6" s="13" t="s">
        <v>723</v>
      </c>
      <c r="E6" s="13"/>
    </row>
    <row r="7" spans="1:5">
      <c r="A7" s="13" t="s">
        <v>725</v>
      </c>
      <c r="B7" s="13" t="s">
        <v>726</v>
      </c>
      <c r="C7" s="13" t="s">
        <v>293</v>
      </c>
      <c r="D7" s="13" t="s">
        <v>725</v>
      </c>
      <c r="E7" s="13"/>
    </row>
    <row r="8" spans="1:5">
      <c r="A8" s="13" t="s">
        <v>727</v>
      </c>
      <c r="B8" s="13" t="s">
        <v>728</v>
      </c>
      <c r="C8" s="13" t="s">
        <v>293</v>
      </c>
      <c r="D8" s="13" t="s">
        <v>727</v>
      </c>
      <c r="E8" s="13"/>
    </row>
    <row r="9" spans="1:5">
      <c r="A9" s="13" t="s">
        <v>729</v>
      </c>
      <c r="B9" s="13" t="s">
        <v>730</v>
      </c>
      <c r="C9" s="13" t="s">
        <v>293</v>
      </c>
      <c r="D9" s="13" t="s">
        <v>729</v>
      </c>
      <c r="E9" s="13"/>
    </row>
    <row r="10" spans="1:5">
      <c r="A10" s="13" t="s">
        <v>731</v>
      </c>
      <c r="B10" s="13" t="s">
        <v>732</v>
      </c>
      <c r="C10" s="13" t="s">
        <v>293</v>
      </c>
      <c r="D10" s="13" t="s">
        <v>731</v>
      </c>
      <c r="E10" s="13"/>
    </row>
    <row r="11" spans="1:5">
      <c r="A11" s="13" t="s">
        <v>733</v>
      </c>
      <c r="B11" s="13" t="s">
        <v>734</v>
      </c>
      <c r="C11" s="13" t="s">
        <v>293</v>
      </c>
      <c r="D11" s="13" t="s">
        <v>733</v>
      </c>
      <c r="E11" s="13"/>
    </row>
    <row r="12" spans="1:5">
      <c r="A12" s="13" t="s">
        <v>735</v>
      </c>
      <c r="B12" s="13" t="s">
        <v>736</v>
      </c>
      <c r="C12" s="13" t="s">
        <v>293</v>
      </c>
      <c r="D12" s="13" t="s">
        <v>735</v>
      </c>
      <c r="E12" s="13"/>
    </row>
    <row r="13" spans="1:5">
      <c r="A13" s="13" t="s">
        <v>737</v>
      </c>
      <c r="B13" s="13" t="s">
        <v>738</v>
      </c>
      <c r="C13" s="13" t="s">
        <v>293</v>
      </c>
      <c r="D13" s="13" t="s">
        <v>737</v>
      </c>
      <c r="E13" s="13"/>
    </row>
    <row r="14" spans="1:5">
      <c r="A14" s="13" t="s">
        <v>739</v>
      </c>
      <c r="B14" s="13" t="s">
        <v>740</v>
      </c>
      <c r="C14" s="13" t="s">
        <v>293</v>
      </c>
      <c r="D14" s="13" t="s">
        <v>739</v>
      </c>
      <c r="E14" s="13"/>
    </row>
    <row r="15" spans="1:5">
      <c r="A15" s="13" t="s">
        <v>741</v>
      </c>
      <c r="B15" s="13" t="s">
        <v>742</v>
      </c>
      <c r="C15" s="13" t="s">
        <v>293</v>
      </c>
      <c r="D15" s="13" t="s">
        <v>741</v>
      </c>
      <c r="E15" s="13"/>
    </row>
    <row r="16" spans="1:5">
      <c r="A16" s="13" t="s">
        <v>743</v>
      </c>
      <c r="B16" s="13" t="s">
        <v>744</v>
      </c>
      <c r="C16" s="13" t="s">
        <v>293</v>
      </c>
      <c r="D16" s="13" t="s">
        <v>743</v>
      </c>
      <c r="E16" s="13"/>
    </row>
    <row r="17" spans="1:5">
      <c r="A17" s="13" t="s">
        <v>745</v>
      </c>
      <c r="B17" s="13" t="s">
        <v>746</v>
      </c>
      <c r="C17" s="13" t="s">
        <v>293</v>
      </c>
      <c r="D17" s="13" t="s">
        <v>745</v>
      </c>
      <c r="E17" s="13"/>
    </row>
    <row r="18" spans="1:5">
      <c r="A18" s="13" t="s">
        <v>747</v>
      </c>
      <c r="B18" s="13" t="s">
        <v>748</v>
      </c>
      <c r="C18" s="13" t="s">
        <v>293</v>
      </c>
      <c r="D18" s="13" t="s">
        <v>747</v>
      </c>
      <c r="E18" s="13"/>
    </row>
    <row r="19" spans="1:5">
      <c r="A19" s="13" t="s">
        <v>749</v>
      </c>
      <c r="B19" s="13" t="s">
        <v>750</v>
      </c>
      <c r="C19" s="13" t="s">
        <v>293</v>
      </c>
      <c r="D19" s="13" t="s">
        <v>749</v>
      </c>
      <c r="E19" s="13"/>
    </row>
    <row r="20" spans="1:5">
      <c r="A20" s="13" t="s">
        <v>751</v>
      </c>
      <c r="B20" s="13" t="s">
        <v>752</v>
      </c>
      <c r="C20" s="13" t="s">
        <v>293</v>
      </c>
      <c r="D20" s="13" t="s">
        <v>751</v>
      </c>
      <c r="E20" s="13"/>
    </row>
    <row r="21" spans="1:5">
      <c r="A21" s="13" t="s">
        <v>753</v>
      </c>
      <c r="B21" s="13" t="s">
        <v>754</v>
      </c>
      <c r="C21" s="13" t="s">
        <v>293</v>
      </c>
      <c r="D21" s="13" t="s">
        <v>753</v>
      </c>
      <c r="E21" s="13"/>
    </row>
    <row r="22" spans="1:5">
      <c r="A22" s="13" t="s">
        <v>755</v>
      </c>
      <c r="B22" s="13" t="s">
        <v>756</v>
      </c>
      <c r="C22" s="13" t="s">
        <v>293</v>
      </c>
      <c r="D22" s="13" t="s">
        <v>755</v>
      </c>
      <c r="E22" s="13"/>
    </row>
    <row r="23" spans="1:5">
      <c r="A23" s="13" t="s">
        <v>757</v>
      </c>
      <c r="B23" s="13" t="s">
        <v>758</v>
      </c>
      <c r="C23" s="13" t="s">
        <v>293</v>
      </c>
      <c r="D23" s="13" t="s">
        <v>757</v>
      </c>
      <c r="E23" s="13"/>
    </row>
    <row r="24" spans="1:5">
      <c r="A24" s="13" t="s">
        <v>759</v>
      </c>
      <c r="B24" s="13" t="s">
        <v>760</v>
      </c>
      <c r="C24" s="13" t="s">
        <v>293</v>
      </c>
      <c r="D24" s="13" t="s">
        <v>759</v>
      </c>
      <c r="E24" s="13"/>
    </row>
    <row r="25" spans="1:5">
      <c r="A25" s="13" t="s">
        <v>761</v>
      </c>
      <c r="B25" s="13" t="s">
        <v>762</v>
      </c>
      <c r="C25" s="13" t="s">
        <v>293</v>
      </c>
      <c r="D25" s="13" t="s">
        <v>761</v>
      </c>
      <c r="E25" s="13"/>
    </row>
    <row r="26" spans="1:5">
      <c r="A26" s="13" t="s">
        <v>763</v>
      </c>
      <c r="B26" s="13" t="s">
        <v>764</v>
      </c>
      <c r="C26" s="13" t="s">
        <v>293</v>
      </c>
      <c r="D26" s="13" t="s">
        <v>763</v>
      </c>
      <c r="E26" s="13"/>
    </row>
    <row r="27" spans="1:5">
      <c r="A27" s="13" t="s">
        <v>765</v>
      </c>
      <c r="B27" s="13" t="s">
        <v>766</v>
      </c>
      <c r="C27" s="13" t="s">
        <v>293</v>
      </c>
      <c r="D27" s="13" t="s">
        <v>765</v>
      </c>
      <c r="E27" s="13"/>
    </row>
    <row r="28" spans="1:5">
      <c r="A28" s="13" t="s">
        <v>767</v>
      </c>
      <c r="B28" s="13" t="s">
        <v>768</v>
      </c>
      <c r="C28" s="13" t="s">
        <v>293</v>
      </c>
      <c r="D28" s="13" t="s">
        <v>767</v>
      </c>
      <c r="E28" s="13"/>
    </row>
    <row r="29" spans="1:5">
      <c r="A29" s="13" t="s">
        <v>769</v>
      </c>
      <c r="B29" s="13" t="s">
        <v>770</v>
      </c>
      <c r="C29" s="13" t="s">
        <v>293</v>
      </c>
      <c r="D29" s="13" t="s">
        <v>769</v>
      </c>
      <c r="E29" s="13"/>
    </row>
  </sheetData>
  <pageMargins left="0.75" right="0.75" top="1" bottom="1" header="0.511805555555556" footer="0.511805555555556"/>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9"/>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221</v>
      </c>
      <c r="B2" s="12" t="s">
        <v>771</v>
      </c>
      <c r="C2" s="12" t="s">
        <v>221</v>
      </c>
    </row>
    <row r="3" spans="1:5">
      <c r="A3" s="1" t="s">
        <v>259</v>
      </c>
      <c r="B3" s="1" t="s">
        <v>260</v>
      </c>
      <c r="C3" s="1" t="s">
        <v>261</v>
      </c>
      <c r="D3" s="1" t="s">
        <v>262</v>
      </c>
      <c r="E3" s="1" t="s">
        <v>263</v>
      </c>
    </row>
    <row r="4" spans="1:5">
      <c r="A4" s="13" t="s">
        <v>720</v>
      </c>
      <c r="B4" s="13" t="s">
        <v>720</v>
      </c>
      <c r="C4" s="13" t="s">
        <v>271</v>
      </c>
      <c r="D4" s="13" t="s">
        <v>720</v>
      </c>
      <c r="E4" s="13"/>
    </row>
    <row r="5" spans="1:5">
      <c r="A5" s="13" t="s">
        <v>721</v>
      </c>
      <c r="B5" s="13" t="s">
        <v>722</v>
      </c>
      <c r="C5" s="13" t="s">
        <v>271</v>
      </c>
      <c r="D5" s="13" t="s">
        <v>721</v>
      </c>
      <c r="E5" s="13"/>
    </row>
    <row r="6" spans="1:5">
      <c r="A6" s="13" t="s">
        <v>723</v>
      </c>
      <c r="B6" s="13" t="s">
        <v>724</v>
      </c>
      <c r="C6" s="13" t="s">
        <v>266</v>
      </c>
      <c r="D6" s="13" t="s">
        <v>723</v>
      </c>
      <c r="E6" s="13"/>
    </row>
    <row r="7" spans="1:5">
      <c r="A7" s="13" t="s">
        <v>725</v>
      </c>
      <c r="B7" s="13" t="s">
        <v>726</v>
      </c>
      <c r="C7" s="13" t="s">
        <v>293</v>
      </c>
      <c r="D7" s="13" t="s">
        <v>725</v>
      </c>
      <c r="E7" s="13"/>
    </row>
    <row r="8" spans="1:5">
      <c r="A8" s="13" t="s">
        <v>772</v>
      </c>
      <c r="B8" s="13" t="s">
        <v>773</v>
      </c>
      <c r="C8" s="13" t="s">
        <v>293</v>
      </c>
      <c r="D8" s="13" t="s">
        <v>772</v>
      </c>
      <c r="E8" s="13"/>
    </row>
    <row r="9" spans="1:5">
      <c r="A9" s="13" t="s">
        <v>727</v>
      </c>
      <c r="B9" s="13" t="s">
        <v>728</v>
      </c>
      <c r="C9" s="13" t="s">
        <v>293</v>
      </c>
      <c r="D9" s="13" t="s">
        <v>727</v>
      </c>
      <c r="E9" s="13"/>
    </row>
    <row r="10" spans="1:5">
      <c r="A10" s="13" t="s">
        <v>729</v>
      </c>
      <c r="B10" s="13" t="s">
        <v>730</v>
      </c>
      <c r="C10" s="13" t="s">
        <v>293</v>
      </c>
      <c r="D10" s="13" t="s">
        <v>729</v>
      </c>
      <c r="E10" s="13"/>
    </row>
    <row r="11" spans="1:5">
      <c r="A11" s="13" t="s">
        <v>731</v>
      </c>
      <c r="B11" s="13" t="s">
        <v>732</v>
      </c>
      <c r="C11" s="13" t="s">
        <v>293</v>
      </c>
      <c r="D11" s="13" t="s">
        <v>731</v>
      </c>
      <c r="E11" s="13"/>
    </row>
    <row r="12" spans="1:5">
      <c r="A12" s="13" t="s">
        <v>774</v>
      </c>
      <c r="B12" s="13" t="s">
        <v>775</v>
      </c>
      <c r="C12" s="13" t="s">
        <v>293</v>
      </c>
      <c r="D12" s="13" t="s">
        <v>774</v>
      </c>
      <c r="E12" s="13"/>
    </row>
    <row r="13" spans="1:5">
      <c r="A13" s="13" t="s">
        <v>733</v>
      </c>
      <c r="B13" s="13" t="s">
        <v>734</v>
      </c>
      <c r="C13" s="13" t="s">
        <v>293</v>
      </c>
      <c r="D13" s="13" t="s">
        <v>733</v>
      </c>
      <c r="E13" s="13"/>
    </row>
    <row r="14" spans="1:5">
      <c r="A14" s="13" t="s">
        <v>735</v>
      </c>
      <c r="B14" s="13" t="s">
        <v>736</v>
      </c>
      <c r="C14" s="13" t="s">
        <v>293</v>
      </c>
      <c r="D14" s="13" t="s">
        <v>735</v>
      </c>
      <c r="E14" s="13"/>
    </row>
    <row r="15" spans="1:5">
      <c r="A15" s="13" t="s">
        <v>737</v>
      </c>
      <c r="B15" s="13" t="s">
        <v>738</v>
      </c>
      <c r="C15" s="13" t="s">
        <v>293</v>
      </c>
      <c r="D15" s="13" t="s">
        <v>737</v>
      </c>
      <c r="E15" s="13"/>
    </row>
    <row r="16" spans="1:5">
      <c r="A16" s="13" t="s">
        <v>776</v>
      </c>
      <c r="B16" s="13" t="s">
        <v>777</v>
      </c>
      <c r="C16" s="13" t="s">
        <v>293</v>
      </c>
      <c r="D16" s="13" t="s">
        <v>776</v>
      </c>
      <c r="E16" s="13"/>
    </row>
    <row r="17" spans="1:5">
      <c r="A17" s="13" t="s">
        <v>739</v>
      </c>
      <c r="B17" s="13" t="s">
        <v>740</v>
      </c>
      <c r="C17" s="13" t="s">
        <v>293</v>
      </c>
      <c r="D17" s="13" t="s">
        <v>739</v>
      </c>
      <c r="E17" s="13"/>
    </row>
    <row r="18" spans="1:5">
      <c r="A18" s="13" t="s">
        <v>741</v>
      </c>
      <c r="B18" s="13" t="s">
        <v>742</v>
      </c>
      <c r="C18" s="13" t="s">
        <v>293</v>
      </c>
      <c r="D18" s="13" t="s">
        <v>741</v>
      </c>
      <c r="E18" s="13"/>
    </row>
    <row r="19" spans="1:5">
      <c r="A19" s="13" t="s">
        <v>743</v>
      </c>
      <c r="B19" s="13" t="s">
        <v>744</v>
      </c>
      <c r="C19" s="13" t="s">
        <v>293</v>
      </c>
      <c r="D19" s="13" t="s">
        <v>743</v>
      </c>
      <c r="E19" s="13"/>
    </row>
    <row r="20" spans="1:5">
      <c r="A20" s="13" t="s">
        <v>745</v>
      </c>
      <c r="B20" s="13" t="s">
        <v>746</v>
      </c>
      <c r="C20" s="13" t="s">
        <v>293</v>
      </c>
      <c r="D20" s="13" t="s">
        <v>745</v>
      </c>
      <c r="E20" s="13"/>
    </row>
    <row r="21" spans="1:5">
      <c r="A21" s="13" t="s">
        <v>747</v>
      </c>
      <c r="B21" s="13" t="s">
        <v>748</v>
      </c>
      <c r="C21" s="13" t="s">
        <v>293</v>
      </c>
      <c r="D21" s="13" t="s">
        <v>747</v>
      </c>
      <c r="E21" s="13"/>
    </row>
    <row r="22" spans="1:5">
      <c r="A22" s="13" t="s">
        <v>749</v>
      </c>
      <c r="B22" s="13" t="s">
        <v>750</v>
      </c>
      <c r="C22" s="13" t="s">
        <v>293</v>
      </c>
      <c r="D22" s="13" t="s">
        <v>749</v>
      </c>
      <c r="E22" s="13"/>
    </row>
    <row r="23" spans="1:5">
      <c r="A23" s="13" t="s">
        <v>778</v>
      </c>
      <c r="B23" s="13" t="s">
        <v>779</v>
      </c>
      <c r="C23" s="13" t="s">
        <v>293</v>
      </c>
      <c r="D23" s="13" t="s">
        <v>778</v>
      </c>
      <c r="E23" s="13"/>
    </row>
    <row r="24" spans="1:5">
      <c r="A24" s="13" t="s">
        <v>751</v>
      </c>
      <c r="B24" s="13" t="s">
        <v>752</v>
      </c>
      <c r="C24" s="13" t="s">
        <v>293</v>
      </c>
      <c r="D24" s="13" t="s">
        <v>751</v>
      </c>
      <c r="E24" s="13"/>
    </row>
    <row r="25" spans="1:5">
      <c r="A25" s="13" t="s">
        <v>753</v>
      </c>
      <c r="B25" s="13" t="s">
        <v>754</v>
      </c>
      <c r="C25" s="13" t="s">
        <v>293</v>
      </c>
      <c r="D25" s="13" t="s">
        <v>753</v>
      </c>
      <c r="E25" s="13"/>
    </row>
    <row r="26" spans="1:5">
      <c r="A26" s="13" t="s">
        <v>755</v>
      </c>
      <c r="B26" s="13" t="s">
        <v>756</v>
      </c>
      <c r="C26" s="13" t="s">
        <v>293</v>
      </c>
      <c r="D26" s="13" t="s">
        <v>755</v>
      </c>
      <c r="E26" s="13"/>
    </row>
    <row r="27" spans="1:5">
      <c r="A27" s="13" t="s">
        <v>757</v>
      </c>
      <c r="B27" s="13" t="s">
        <v>758</v>
      </c>
      <c r="C27" s="13" t="s">
        <v>293</v>
      </c>
      <c r="D27" s="13" t="s">
        <v>757</v>
      </c>
      <c r="E27" s="13"/>
    </row>
    <row r="28" spans="1:5">
      <c r="A28" s="13" t="s">
        <v>780</v>
      </c>
      <c r="B28" s="13" t="s">
        <v>781</v>
      </c>
      <c r="C28" s="13" t="s">
        <v>293</v>
      </c>
      <c r="D28" s="13" t="s">
        <v>780</v>
      </c>
      <c r="E28" s="13"/>
    </row>
    <row r="29" spans="1:5">
      <c r="A29" s="13" t="s">
        <v>782</v>
      </c>
      <c r="B29" s="13" t="s">
        <v>783</v>
      </c>
      <c r="C29" s="13" t="s">
        <v>293</v>
      </c>
      <c r="D29" s="13" t="s">
        <v>782</v>
      </c>
      <c r="E29" s="13"/>
    </row>
    <row r="30" spans="1:5">
      <c r="A30" s="13" t="s">
        <v>759</v>
      </c>
      <c r="B30" s="13" t="s">
        <v>760</v>
      </c>
      <c r="C30" s="13" t="s">
        <v>293</v>
      </c>
      <c r="D30" s="13" t="s">
        <v>759</v>
      </c>
      <c r="E30" s="13"/>
    </row>
    <row r="31" spans="1:5">
      <c r="A31" s="13" t="s">
        <v>784</v>
      </c>
      <c r="B31" s="13" t="s">
        <v>785</v>
      </c>
      <c r="C31" s="13" t="s">
        <v>293</v>
      </c>
      <c r="D31" s="13" t="s">
        <v>784</v>
      </c>
      <c r="E31" s="13"/>
    </row>
    <row r="32" spans="1:5">
      <c r="A32" s="13" t="s">
        <v>761</v>
      </c>
      <c r="B32" s="13" t="s">
        <v>762</v>
      </c>
      <c r="C32" s="13" t="s">
        <v>293</v>
      </c>
      <c r="D32" s="13" t="s">
        <v>761</v>
      </c>
      <c r="E32" s="13"/>
    </row>
    <row r="33" spans="1:5">
      <c r="A33" s="13" t="s">
        <v>786</v>
      </c>
      <c r="B33" s="13" t="s">
        <v>787</v>
      </c>
      <c r="C33" s="13" t="s">
        <v>293</v>
      </c>
      <c r="D33" s="13" t="s">
        <v>786</v>
      </c>
      <c r="E33" s="13"/>
    </row>
    <row r="34" spans="1:5">
      <c r="A34" s="13" t="s">
        <v>788</v>
      </c>
      <c r="B34" s="13" t="s">
        <v>789</v>
      </c>
      <c r="C34" s="13" t="s">
        <v>293</v>
      </c>
      <c r="D34" s="13" t="s">
        <v>788</v>
      </c>
      <c r="E34" s="13"/>
    </row>
    <row r="35" spans="1:5">
      <c r="A35" s="13" t="s">
        <v>790</v>
      </c>
      <c r="B35" s="13" t="s">
        <v>791</v>
      </c>
      <c r="C35" s="13" t="s">
        <v>293</v>
      </c>
      <c r="D35" s="13" t="s">
        <v>790</v>
      </c>
      <c r="E35" s="13"/>
    </row>
    <row r="36" spans="1:5">
      <c r="A36" s="13" t="s">
        <v>792</v>
      </c>
      <c r="B36" s="13" t="s">
        <v>793</v>
      </c>
      <c r="C36" s="13" t="s">
        <v>293</v>
      </c>
      <c r="D36" s="13" t="s">
        <v>792</v>
      </c>
      <c r="E36" s="13"/>
    </row>
    <row r="37" spans="1:5">
      <c r="A37" s="13" t="s">
        <v>794</v>
      </c>
      <c r="B37" s="13" t="s">
        <v>795</v>
      </c>
      <c r="C37" s="13" t="s">
        <v>293</v>
      </c>
      <c r="D37" s="13" t="s">
        <v>794</v>
      </c>
      <c r="E37" s="13"/>
    </row>
    <row r="38" spans="1:5">
      <c r="A38" s="13" t="s">
        <v>796</v>
      </c>
      <c r="B38" s="13" t="s">
        <v>797</v>
      </c>
      <c r="C38" s="13" t="s">
        <v>293</v>
      </c>
      <c r="D38" s="13" t="s">
        <v>796</v>
      </c>
      <c r="E38" s="13"/>
    </row>
    <row r="39" spans="1:5">
      <c r="A39" s="13" t="s">
        <v>798</v>
      </c>
      <c r="B39" s="13" t="s">
        <v>799</v>
      </c>
      <c r="C39" s="13" t="s">
        <v>293</v>
      </c>
      <c r="D39" s="13" t="s">
        <v>798</v>
      </c>
      <c r="E39" s="13"/>
    </row>
    <row r="40" spans="1:5">
      <c r="A40" s="13" t="s">
        <v>800</v>
      </c>
      <c r="B40" s="13" t="s">
        <v>801</v>
      </c>
      <c r="C40" s="13" t="s">
        <v>293</v>
      </c>
      <c r="D40" s="13" t="s">
        <v>800</v>
      </c>
      <c r="E40" s="13"/>
    </row>
    <row r="41" spans="1:5">
      <c r="A41" s="13" t="s">
        <v>802</v>
      </c>
      <c r="B41" s="13" t="s">
        <v>803</v>
      </c>
      <c r="C41" s="13" t="s">
        <v>293</v>
      </c>
      <c r="D41" s="13" t="s">
        <v>802</v>
      </c>
      <c r="E41" s="13"/>
    </row>
    <row r="42" spans="1:5">
      <c r="A42" s="13" t="s">
        <v>767</v>
      </c>
      <c r="B42" s="13" t="s">
        <v>768</v>
      </c>
      <c r="C42" s="13" t="s">
        <v>293</v>
      </c>
      <c r="D42" s="13" t="s">
        <v>767</v>
      </c>
      <c r="E42" s="13"/>
    </row>
    <row r="43" spans="1:5">
      <c r="A43" s="13" t="s">
        <v>804</v>
      </c>
      <c r="B43" s="13" t="s">
        <v>805</v>
      </c>
      <c r="C43" s="13" t="s">
        <v>293</v>
      </c>
      <c r="D43" s="13" t="s">
        <v>804</v>
      </c>
      <c r="E43" s="13"/>
    </row>
    <row r="44" spans="1:5">
      <c r="A44" s="13" t="s">
        <v>806</v>
      </c>
      <c r="B44" s="13" t="s">
        <v>807</v>
      </c>
      <c r="C44" s="13" t="s">
        <v>293</v>
      </c>
      <c r="D44" s="13" t="s">
        <v>806</v>
      </c>
      <c r="E44" s="13"/>
    </row>
    <row r="45" spans="1:5">
      <c r="A45" s="13" t="s">
        <v>769</v>
      </c>
      <c r="B45" s="13" t="s">
        <v>770</v>
      </c>
      <c r="C45" s="13" t="s">
        <v>293</v>
      </c>
      <c r="D45" s="13" t="s">
        <v>769</v>
      </c>
      <c r="E45" s="13"/>
    </row>
    <row r="46" spans="1:5">
      <c r="A46" s="13" t="s">
        <v>808</v>
      </c>
      <c r="B46" s="13" t="s">
        <v>809</v>
      </c>
      <c r="C46" s="13" t="s">
        <v>293</v>
      </c>
      <c r="D46" s="13" t="s">
        <v>808</v>
      </c>
      <c r="E46" s="13"/>
    </row>
    <row r="47" spans="1:5">
      <c r="A47" s="13" t="s">
        <v>810</v>
      </c>
      <c r="B47" s="13" t="s">
        <v>811</v>
      </c>
      <c r="C47" s="13" t="s">
        <v>293</v>
      </c>
      <c r="D47" s="13" t="s">
        <v>810</v>
      </c>
      <c r="E47" s="13"/>
    </row>
    <row r="48" spans="1:5">
      <c r="A48" s="13" t="s">
        <v>812</v>
      </c>
      <c r="B48" s="13" t="s">
        <v>813</v>
      </c>
      <c r="C48" s="13" t="s">
        <v>293</v>
      </c>
      <c r="D48" s="13" t="s">
        <v>812</v>
      </c>
      <c r="E48" s="13"/>
    </row>
    <row r="49" spans="1:5">
      <c r="A49" s="13" t="s">
        <v>814</v>
      </c>
      <c r="B49" s="13" t="s">
        <v>815</v>
      </c>
      <c r="C49" s="13" t="s">
        <v>293</v>
      </c>
      <c r="D49" s="13" t="s">
        <v>814</v>
      </c>
      <c r="E49" s="13"/>
    </row>
  </sheetData>
  <pageMargins left="0.75" right="0.75" top="1" bottom="1" header="0.511805555555556" footer="0.511805555555556"/>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7"/>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220</v>
      </c>
      <c r="B2" s="12" t="s">
        <v>816</v>
      </c>
      <c r="C2" s="12" t="s">
        <v>220</v>
      </c>
    </row>
    <row r="3" spans="1:5">
      <c r="A3" s="1" t="s">
        <v>259</v>
      </c>
      <c r="B3" s="1" t="s">
        <v>260</v>
      </c>
      <c r="C3" s="1" t="s">
        <v>261</v>
      </c>
      <c r="D3" s="1" t="s">
        <v>262</v>
      </c>
      <c r="E3" s="1" t="s">
        <v>263</v>
      </c>
    </row>
    <row r="4" spans="1:5">
      <c r="A4" s="13" t="s">
        <v>720</v>
      </c>
      <c r="B4" s="13" t="s">
        <v>720</v>
      </c>
      <c r="C4" s="13" t="s">
        <v>271</v>
      </c>
      <c r="D4" s="13" t="s">
        <v>720</v>
      </c>
      <c r="E4" s="13"/>
    </row>
    <row r="5" spans="1:5">
      <c r="A5" s="13" t="s">
        <v>721</v>
      </c>
      <c r="B5" s="13" t="s">
        <v>722</v>
      </c>
      <c r="C5" s="13" t="s">
        <v>271</v>
      </c>
      <c r="D5" s="13" t="s">
        <v>721</v>
      </c>
      <c r="E5" s="13"/>
    </row>
    <row r="6" spans="1:5">
      <c r="A6" s="13" t="s">
        <v>723</v>
      </c>
      <c r="B6" s="13" t="s">
        <v>724</v>
      </c>
      <c r="C6" s="13" t="s">
        <v>266</v>
      </c>
      <c r="D6" s="13" t="s">
        <v>723</v>
      </c>
      <c r="E6" s="13"/>
    </row>
    <row r="7" spans="1:5">
      <c r="A7" s="13" t="s">
        <v>725</v>
      </c>
      <c r="B7" s="13" t="s">
        <v>726</v>
      </c>
      <c r="C7" s="13" t="s">
        <v>293</v>
      </c>
      <c r="D7" s="13" t="s">
        <v>725</v>
      </c>
      <c r="E7" s="13"/>
    </row>
    <row r="8" spans="1:5">
      <c r="A8" s="13" t="s">
        <v>772</v>
      </c>
      <c r="B8" s="13" t="s">
        <v>773</v>
      </c>
      <c r="C8" s="13" t="s">
        <v>293</v>
      </c>
      <c r="D8" s="13" t="s">
        <v>772</v>
      </c>
      <c r="E8" s="13"/>
    </row>
    <row r="9" spans="1:5">
      <c r="A9" s="13" t="s">
        <v>727</v>
      </c>
      <c r="B9" s="13" t="s">
        <v>728</v>
      </c>
      <c r="C9" s="13" t="s">
        <v>293</v>
      </c>
      <c r="D9" s="13" t="s">
        <v>727</v>
      </c>
      <c r="E9" s="13"/>
    </row>
    <row r="10" spans="1:5">
      <c r="A10" s="13" t="s">
        <v>729</v>
      </c>
      <c r="B10" s="13" t="s">
        <v>730</v>
      </c>
      <c r="C10" s="13" t="s">
        <v>293</v>
      </c>
      <c r="D10" s="13" t="s">
        <v>729</v>
      </c>
      <c r="E10" s="13"/>
    </row>
    <row r="11" spans="1:5">
      <c r="A11" s="13" t="s">
        <v>731</v>
      </c>
      <c r="B11" s="13" t="s">
        <v>732</v>
      </c>
      <c r="C11" s="13" t="s">
        <v>293</v>
      </c>
      <c r="D11" s="13" t="s">
        <v>731</v>
      </c>
      <c r="E11" s="13"/>
    </row>
    <row r="12" spans="1:5">
      <c r="A12" s="13" t="s">
        <v>774</v>
      </c>
      <c r="B12" s="13" t="s">
        <v>775</v>
      </c>
      <c r="C12" s="13" t="s">
        <v>293</v>
      </c>
      <c r="D12" s="13" t="s">
        <v>774</v>
      </c>
      <c r="E12" s="13"/>
    </row>
    <row r="13" spans="1:5">
      <c r="A13" s="13" t="s">
        <v>733</v>
      </c>
      <c r="B13" s="13" t="s">
        <v>734</v>
      </c>
      <c r="C13" s="13" t="s">
        <v>293</v>
      </c>
      <c r="D13" s="13" t="s">
        <v>733</v>
      </c>
      <c r="E13" s="13"/>
    </row>
    <row r="14" spans="1:5">
      <c r="A14" s="13" t="s">
        <v>735</v>
      </c>
      <c r="B14" s="13" t="s">
        <v>736</v>
      </c>
      <c r="C14" s="13" t="s">
        <v>293</v>
      </c>
      <c r="D14" s="13" t="s">
        <v>735</v>
      </c>
      <c r="E14" s="13"/>
    </row>
    <row r="15" spans="1:5">
      <c r="A15" s="13" t="s">
        <v>737</v>
      </c>
      <c r="B15" s="13" t="s">
        <v>738</v>
      </c>
      <c r="C15" s="13" t="s">
        <v>293</v>
      </c>
      <c r="D15" s="13" t="s">
        <v>737</v>
      </c>
      <c r="E15" s="13"/>
    </row>
    <row r="16" spans="1:5">
      <c r="A16" s="13" t="s">
        <v>776</v>
      </c>
      <c r="B16" s="13" t="s">
        <v>777</v>
      </c>
      <c r="C16" s="13" t="s">
        <v>293</v>
      </c>
      <c r="D16" s="13" t="s">
        <v>776</v>
      </c>
      <c r="E16" s="13"/>
    </row>
    <row r="17" spans="1:5">
      <c r="A17" s="13" t="s">
        <v>739</v>
      </c>
      <c r="B17" s="13" t="s">
        <v>740</v>
      </c>
      <c r="C17" s="13" t="s">
        <v>293</v>
      </c>
      <c r="D17" s="13" t="s">
        <v>739</v>
      </c>
      <c r="E17" s="13"/>
    </row>
    <row r="18" spans="1:5">
      <c r="A18" s="13" t="s">
        <v>741</v>
      </c>
      <c r="B18" s="13" t="s">
        <v>742</v>
      </c>
      <c r="C18" s="13" t="s">
        <v>293</v>
      </c>
      <c r="D18" s="13" t="s">
        <v>741</v>
      </c>
      <c r="E18" s="13"/>
    </row>
    <row r="19" spans="1:5">
      <c r="A19" s="13" t="s">
        <v>743</v>
      </c>
      <c r="B19" s="13" t="s">
        <v>744</v>
      </c>
      <c r="C19" s="13" t="s">
        <v>293</v>
      </c>
      <c r="D19" s="13" t="s">
        <v>743</v>
      </c>
      <c r="E19" s="13"/>
    </row>
    <row r="20" spans="1:5">
      <c r="A20" s="13" t="s">
        <v>745</v>
      </c>
      <c r="B20" s="13" t="s">
        <v>746</v>
      </c>
      <c r="C20" s="13" t="s">
        <v>293</v>
      </c>
      <c r="D20" s="13" t="s">
        <v>745</v>
      </c>
      <c r="E20" s="13"/>
    </row>
    <row r="21" spans="1:5">
      <c r="A21" s="13" t="s">
        <v>747</v>
      </c>
      <c r="B21" s="13" t="s">
        <v>748</v>
      </c>
      <c r="C21" s="13" t="s">
        <v>293</v>
      </c>
      <c r="D21" s="13" t="s">
        <v>747</v>
      </c>
      <c r="E21" s="13"/>
    </row>
    <row r="22" spans="1:5">
      <c r="A22" s="13" t="s">
        <v>749</v>
      </c>
      <c r="B22" s="13" t="s">
        <v>750</v>
      </c>
      <c r="C22" s="13" t="s">
        <v>293</v>
      </c>
      <c r="D22" s="13" t="s">
        <v>749</v>
      </c>
      <c r="E22" s="13"/>
    </row>
    <row r="23" spans="1:5">
      <c r="A23" s="13" t="s">
        <v>778</v>
      </c>
      <c r="B23" s="13" t="s">
        <v>779</v>
      </c>
      <c r="C23" s="13" t="s">
        <v>293</v>
      </c>
      <c r="D23" s="13" t="s">
        <v>778</v>
      </c>
      <c r="E23" s="13"/>
    </row>
    <row r="24" spans="1:5">
      <c r="A24" s="13" t="s">
        <v>751</v>
      </c>
      <c r="B24" s="13" t="s">
        <v>752</v>
      </c>
      <c r="C24" s="13" t="s">
        <v>293</v>
      </c>
      <c r="D24" s="13" t="s">
        <v>751</v>
      </c>
      <c r="E24" s="13"/>
    </row>
    <row r="25" spans="1:5">
      <c r="A25" s="13" t="s">
        <v>753</v>
      </c>
      <c r="B25" s="13" t="s">
        <v>754</v>
      </c>
      <c r="C25" s="13" t="s">
        <v>293</v>
      </c>
      <c r="D25" s="13" t="s">
        <v>753</v>
      </c>
      <c r="E25" s="13"/>
    </row>
    <row r="26" spans="1:5">
      <c r="A26" s="13" t="s">
        <v>755</v>
      </c>
      <c r="B26" s="13" t="s">
        <v>756</v>
      </c>
      <c r="C26" s="13" t="s">
        <v>293</v>
      </c>
      <c r="D26" s="13" t="s">
        <v>755</v>
      </c>
      <c r="E26" s="13"/>
    </row>
    <row r="27" spans="1:5">
      <c r="A27" s="13" t="s">
        <v>757</v>
      </c>
      <c r="B27" s="13" t="s">
        <v>758</v>
      </c>
      <c r="C27" s="13" t="s">
        <v>293</v>
      </c>
      <c r="D27" s="13" t="s">
        <v>757</v>
      </c>
      <c r="E27" s="13"/>
    </row>
    <row r="28" spans="1:5">
      <c r="A28" s="13" t="s">
        <v>782</v>
      </c>
      <c r="B28" s="13" t="s">
        <v>783</v>
      </c>
      <c r="C28" s="13" t="s">
        <v>293</v>
      </c>
      <c r="D28" s="13" t="s">
        <v>782</v>
      </c>
      <c r="E28" s="13"/>
    </row>
    <row r="29" spans="1:5">
      <c r="A29" s="13" t="s">
        <v>780</v>
      </c>
      <c r="B29" s="13" t="s">
        <v>781</v>
      </c>
      <c r="C29" s="13" t="s">
        <v>293</v>
      </c>
      <c r="D29" s="13" t="s">
        <v>780</v>
      </c>
      <c r="E29" s="13"/>
    </row>
    <row r="30" spans="1:5">
      <c r="A30" s="13" t="s">
        <v>759</v>
      </c>
      <c r="B30" s="13" t="s">
        <v>760</v>
      </c>
      <c r="C30" s="13" t="s">
        <v>293</v>
      </c>
      <c r="D30" s="13" t="s">
        <v>759</v>
      </c>
      <c r="E30" s="13"/>
    </row>
    <row r="31" spans="1:5">
      <c r="A31" s="13" t="s">
        <v>784</v>
      </c>
      <c r="B31" s="13" t="s">
        <v>785</v>
      </c>
      <c r="C31" s="13" t="s">
        <v>293</v>
      </c>
      <c r="D31" s="13" t="s">
        <v>784</v>
      </c>
      <c r="E31" s="13"/>
    </row>
    <row r="32" spans="1:5">
      <c r="A32" s="13" t="s">
        <v>761</v>
      </c>
      <c r="B32" s="13" t="s">
        <v>762</v>
      </c>
      <c r="C32" s="13" t="s">
        <v>293</v>
      </c>
      <c r="D32" s="13" t="s">
        <v>761</v>
      </c>
      <c r="E32" s="13"/>
    </row>
    <row r="33" spans="1:5">
      <c r="A33" s="13" t="s">
        <v>786</v>
      </c>
      <c r="B33" s="13" t="s">
        <v>787</v>
      </c>
      <c r="C33" s="13" t="s">
        <v>293</v>
      </c>
      <c r="D33" s="13" t="s">
        <v>786</v>
      </c>
      <c r="E33" s="13"/>
    </row>
    <row r="34" spans="1:5">
      <c r="A34" s="13" t="s">
        <v>788</v>
      </c>
      <c r="B34" s="13" t="s">
        <v>789</v>
      </c>
      <c r="C34" s="13" t="s">
        <v>293</v>
      </c>
      <c r="D34" s="13" t="s">
        <v>788</v>
      </c>
      <c r="E34" s="13"/>
    </row>
    <row r="35" spans="1:5">
      <c r="A35" s="13" t="s">
        <v>790</v>
      </c>
      <c r="B35" s="13" t="s">
        <v>791</v>
      </c>
      <c r="C35" s="13" t="s">
        <v>293</v>
      </c>
      <c r="D35" s="13" t="s">
        <v>790</v>
      </c>
      <c r="E35" s="13"/>
    </row>
    <row r="36" spans="1:5">
      <c r="A36" s="13" t="s">
        <v>792</v>
      </c>
      <c r="B36" s="13" t="s">
        <v>793</v>
      </c>
      <c r="C36" s="13" t="s">
        <v>293</v>
      </c>
      <c r="D36" s="13" t="s">
        <v>792</v>
      </c>
      <c r="E36" s="13"/>
    </row>
    <row r="37" spans="1:5">
      <c r="A37" s="13" t="s">
        <v>794</v>
      </c>
      <c r="B37" s="13" t="s">
        <v>795</v>
      </c>
      <c r="C37" s="13" t="s">
        <v>293</v>
      </c>
      <c r="D37" s="13" t="s">
        <v>794</v>
      </c>
      <c r="E37" s="13"/>
    </row>
    <row r="38" spans="1:5">
      <c r="A38" s="13" t="s">
        <v>796</v>
      </c>
      <c r="B38" s="13" t="s">
        <v>797</v>
      </c>
      <c r="C38" s="13" t="s">
        <v>293</v>
      </c>
      <c r="D38" s="13" t="s">
        <v>796</v>
      </c>
      <c r="E38" s="13"/>
    </row>
    <row r="39" spans="1:5">
      <c r="A39" s="13" t="s">
        <v>798</v>
      </c>
      <c r="B39" s="13" t="s">
        <v>799</v>
      </c>
      <c r="C39" s="13" t="s">
        <v>293</v>
      </c>
      <c r="D39" s="13" t="s">
        <v>798</v>
      </c>
      <c r="E39" s="13"/>
    </row>
    <row r="40" spans="1:5">
      <c r="A40" s="13" t="s">
        <v>800</v>
      </c>
      <c r="B40" s="13" t="s">
        <v>801</v>
      </c>
      <c r="C40" s="13" t="s">
        <v>293</v>
      </c>
      <c r="D40" s="13" t="s">
        <v>800</v>
      </c>
      <c r="E40" s="13"/>
    </row>
    <row r="41" spans="1:5">
      <c r="A41" s="13" t="s">
        <v>802</v>
      </c>
      <c r="B41" s="13" t="s">
        <v>803</v>
      </c>
      <c r="C41" s="13" t="s">
        <v>293</v>
      </c>
      <c r="D41" s="13" t="s">
        <v>802</v>
      </c>
      <c r="E41" s="13"/>
    </row>
    <row r="42" spans="1:5">
      <c r="A42" s="13" t="s">
        <v>767</v>
      </c>
      <c r="B42" s="13" t="s">
        <v>768</v>
      </c>
      <c r="C42" s="13" t="s">
        <v>293</v>
      </c>
      <c r="D42" s="13" t="s">
        <v>767</v>
      </c>
      <c r="E42" s="13"/>
    </row>
    <row r="43" spans="1:5">
      <c r="A43" s="13" t="s">
        <v>804</v>
      </c>
      <c r="B43" s="13" t="s">
        <v>805</v>
      </c>
      <c r="C43" s="13" t="s">
        <v>293</v>
      </c>
      <c r="D43" s="13" t="s">
        <v>804</v>
      </c>
      <c r="E43" s="13"/>
    </row>
    <row r="44" spans="1:5">
      <c r="A44" s="13" t="s">
        <v>806</v>
      </c>
      <c r="B44" s="13" t="s">
        <v>807</v>
      </c>
      <c r="C44" s="13" t="s">
        <v>293</v>
      </c>
      <c r="D44" s="13" t="s">
        <v>806</v>
      </c>
      <c r="E44" s="13"/>
    </row>
    <row r="45" spans="1:5">
      <c r="A45" s="13" t="s">
        <v>769</v>
      </c>
      <c r="B45" s="13" t="s">
        <v>770</v>
      </c>
      <c r="C45" s="13" t="s">
        <v>293</v>
      </c>
      <c r="D45" s="13" t="s">
        <v>769</v>
      </c>
      <c r="E45" s="13"/>
    </row>
    <row r="46" spans="1:5">
      <c r="A46" s="13" t="s">
        <v>808</v>
      </c>
      <c r="B46" s="13" t="s">
        <v>809</v>
      </c>
      <c r="C46" s="13" t="s">
        <v>293</v>
      </c>
      <c r="D46" s="13" t="s">
        <v>808</v>
      </c>
      <c r="E46" s="13"/>
    </row>
    <row r="47" spans="1:5">
      <c r="A47" s="13" t="s">
        <v>810</v>
      </c>
      <c r="B47" s="13" t="s">
        <v>811</v>
      </c>
      <c r="C47" s="13" t="s">
        <v>293</v>
      </c>
      <c r="D47" s="13" t="s">
        <v>810</v>
      </c>
      <c r="E47" s="13"/>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4"/>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255</v>
      </c>
      <c r="B2" s="10" t="s">
        <v>301</v>
      </c>
      <c r="C2" s="10" t="s">
        <v>255</v>
      </c>
    </row>
    <row r="3" spans="1:5">
      <c r="A3" s="7" t="s">
        <v>259</v>
      </c>
      <c r="B3" s="7" t="s">
        <v>260</v>
      </c>
      <c r="C3" s="7" t="s">
        <v>261</v>
      </c>
      <c r="D3" s="7" t="s">
        <v>262</v>
      </c>
      <c r="E3" s="7" t="s">
        <v>263</v>
      </c>
    </row>
    <row r="4" spans="1:5">
      <c r="A4" s="10" t="s">
        <v>264</v>
      </c>
      <c r="B4" s="10" t="s">
        <v>265</v>
      </c>
      <c r="C4" s="10" t="s">
        <v>266</v>
      </c>
      <c r="D4" s="10" t="s">
        <v>264</v>
      </c>
      <c r="E4" s="10" t="s">
        <v>265</v>
      </c>
    </row>
    <row r="5" spans="1:5">
      <c r="A5" s="10" t="s">
        <v>267</v>
      </c>
      <c r="B5" s="10" t="s">
        <v>268</v>
      </c>
      <c r="C5" s="10" t="s">
        <v>266</v>
      </c>
      <c r="D5" s="10" t="s">
        <v>267</v>
      </c>
      <c r="E5" s="10" t="s">
        <v>268</v>
      </c>
    </row>
    <row r="6" spans="1:5">
      <c r="A6" s="10" t="s">
        <v>269</v>
      </c>
      <c r="B6" s="10" t="s">
        <v>270</v>
      </c>
      <c r="C6" s="10" t="s">
        <v>271</v>
      </c>
      <c r="D6" s="10" t="s">
        <v>269</v>
      </c>
      <c r="E6" s="10" t="s">
        <v>270</v>
      </c>
    </row>
    <row r="7" ht="27" spans="1:5">
      <c r="A7" s="10" t="s">
        <v>272</v>
      </c>
      <c r="B7" s="10" t="s">
        <v>273</v>
      </c>
      <c r="C7" s="10" t="s">
        <v>274</v>
      </c>
      <c r="D7" s="20" t="s">
        <v>275</v>
      </c>
      <c r="E7" s="10" t="s">
        <v>273</v>
      </c>
    </row>
    <row r="8" ht="27" spans="1:5">
      <c r="A8" s="10" t="s">
        <v>276</v>
      </c>
      <c r="B8" s="10" t="s">
        <v>277</v>
      </c>
      <c r="C8" s="10" t="s">
        <v>274</v>
      </c>
      <c r="D8" s="20" t="s">
        <v>278</v>
      </c>
      <c r="E8" s="10" t="s">
        <v>277</v>
      </c>
    </row>
    <row r="9" ht="27" spans="1:5">
      <c r="A9" s="10" t="s">
        <v>279</v>
      </c>
      <c r="B9" s="10" t="s">
        <v>280</v>
      </c>
      <c r="C9" s="10" t="s">
        <v>274</v>
      </c>
      <c r="D9" s="20" t="s">
        <v>281</v>
      </c>
      <c r="E9" s="10" t="s">
        <v>280</v>
      </c>
    </row>
    <row r="10" ht="27" spans="1:5">
      <c r="A10" s="10" t="s">
        <v>282</v>
      </c>
      <c r="B10" s="10" t="s">
        <v>283</v>
      </c>
      <c r="C10" s="10" t="s">
        <v>274</v>
      </c>
      <c r="D10" s="20" t="s">
        <v>284</v>
      </c>
      <c r="E10" s="10" t="s">
        <v>283</v>
      </c>
    </row>
    <row r="11" ht="27" spans="1:5">
      <c r="A11" s="10" t="s">
        <v>285</v>
      </c>
      <c r="B11" s="10" t="s">
        <v>286</v>
      </c>
      <c r="C11" s="10" t="s">
        <v>274</v>
      </c>
      <c r="D11" s="20" t="s">
        <v>287</v>
      </c>
      <c r="E11" s="10" t="s">
        <v>286</v>
      </c>
    </row>
    <row r="12" ht="27" spans="1:5">
      <c r="A12" s="10" t="s">
        <v>288</v>
      </c>
      <c r="B12" s="10" t="s">
        <v>289</v>
      </c>
      <c r="C12" s="10" t="s">
        <v>274</v>
      </c>
      <c r="D12" s="20" t="s">
        <v>290</v>
      </c>
      <c r="E12" s="10" t="s">
        <v>289</v>
      </c>
    </row>
    <row r="13" spans="1:5">
      <c r="A13" s="10" t="s">
        <v>291</v>
      </c>
      <c r="B13" s="10" t="s">
        <v>292</v>
      </c>
      <c r="C13" s="10" t="s">
        <v>293</v>
      </c>
      <c r="D13" s="10" t="s">
        <v>294</v>
      </c>
      <c r="E13" s="10" t="s">
        <v>295</v>
      </c>
    </row>
    <row r="14" spans="1:5">
      <c r="A14" s="10" t="s">
        <v>296</v>
      </c>
      <c r="B14" s="10" t="s">
        <v>297</v>
      </c>
      <c r="C14" s="10" t="s">
        <v>293</v>
      </c>
      <c r="D14" s="10" t="s">
        <v>298</v>
      </c>
      <c r="E14" s="10" t="s">
        <v>299</v>
      </c>
    </row>
  </sheetData>
  <pageMargins left="0.699305555555556" right="0.699305555555556" top="0.75" bottom="0.75" header="0.3" footer="0.3"/>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1"/>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219</v>
      </c>
      <c r="B2" s="12" t="s">
        <v>817</v>
      </c>
      <c r="C2" s="12" t="s">
        <v>219</v>
      </c>
    </row>
    <row r="3" spans="1:5">
      <c r="A3" s="1" t="s">
        <v>259</v>
      </c>
      <c r="B3" s="1" t="s">
        <v>260</v>
      </c>
      <c r="C3" s="1" t="s">
        <v>261</v>
      </c>
      <c r="D3" s="1" t="s">
        <v>262</v>
      </c>
      <c r="E3" s="1" t="s">
        <v>263</v>
      </c>
    </row>
    <row r="4" spans="1:5">
      <c r="A4" s="13" t="s">
        <v>533</v>
      </c>
      <c r="B4" s="13" t="s">
        <v>534</v>
      </c>
      <c r="C4" s="13" t="s">
        <v>266</v>
      </c>
      <c r="D4" s="13" t="s">
        <v>533</v>
      </c>
      <c r="E4" s="13"/>
    </row>
    <row r="5" spans="1:5">
      <c r="A5" s="13" t="s">
        <v>818</v>
      </c>
      <c r="B5" s="13" t="s">
        <v>536</v>
      </c>
      <c r="C5" s="13" t="s">
        <v>701</v>
      </c>
      <c r="D5" s="13" t="s">
        <v>818</v>
      </c>
      <c r="E5" s="13" t="s">
        <v>536</v>
      </c>
    </row>
    <row r="6" spans="1:5">
      <c r="A6" s="13" t="s">
        <v>819</v>
      </c>
      <c r="B6" s="13" t="s">
        <v>820</v>
      </c>
      <c r="C6" s="13" t="s">
        <v>701</v>
      </c>
      <c r="D6" s="13" t="s">
        <v>819</v>
      </c>
      <c r="E6" s="13" t="s">
        <v>821</v>
      </c>
    </row>
    <row r="7" spans="1:5">
      <c r="A7" s="13" t="s">
        <v>822</v>
      </c>
      <c r="B7" s="13" t="s">
        <v>823</v>
      </c>
      <c r="C7" s="13" t="s">
        <v>701</v>
      </c>
      <c r="D7" s="13" t="s">
        <v>822</v>
      </c>
      <c r="E7" s="13" t="s">
        <v>824</v>
      </c>
    </row>
    <row r="8" spans="1:5">
      <c r="A8" s="13" t="s">
        <v>825</v>
      </c>
      <c r="B8" s="13" t="s">
        <v>826</v>
      </c>
      <c r="C8" s="13" t="s">
        <v>544</v>
      </c>
      <c r="D8" s="13" t="s">
        <v>825</v>
      </c>
      <c r="E8" s="13" t="s">
        <v>827</v>
      </c>
    </row>
    <row r="9" spans="1:5">
      <c r="A9" s="13" t="s">
        <v>828</v>
      </c>
      <c r="B9" s="13" t="s">
        <v>829</v>
      </c>
      <c r="C9" s="13" t="s">
        <v>701</v>
      </c>
      <c r="D9" s="13" t="s">
        <v>828</v>
      </c>
      <c r="E9" s="13" t="s">
        <v>830</v>
      </c>
    </row>
    <row r="10" spans="1:5">
      <c r="A10" s="13" t="s">
        <v>831</v>
      </c>
      <c r="B10" s="13" t="s">
        <v>832</v>
      </c>
      <c r="C10" s="13" t="s">
        <v>293</v>
      </c>
      <c r="D10" s="13" t="s">
        <v>831</v>
      </c>
      <c r="E10" s="13" t="s">
        <v>833</v>
      </c>
    </row>
    <row r="11" spans="1:5">
      <c r="A11" s="13" t="s">
        <v>834</v>
      </c>
      <c r="B11" s="13" t="s">
        <v>835</v>
      </c>
      <c r="C11" s="13" t="s">
        <v>293</v>
      </c>
      <c r="D11" s="13" t="s">
        <v>834</v>
      </c>
      <c r="E11" s="13" t="s">
        <v>836</v>
      </c>
    </row>
    <row r="12" spans="1:5">
      <c r="A12" s="13" t="s">
        <v>837</v>
      </c>
      <c r="B12" s="13" t="s">
        <v>838</v>
      </c>
      <c r="C12" s="13" t="s">
        <v>293</v>
      </c>
      <c r="D12" s="13" t="s">
        <v>837</v>
      </c>
      <c r="E12" s="13" t="s">
        <v>839</v>
      </c>
    </row>
    <row r="13" spans="1:5">
      <c r="A13" s="13" t="s">
        <v>840</v>
      </c>
      <c r="B13" s="13" t="s">
        <v>841</v>
      </c>
      <c r="C13" s="13" t="s">
        <v>293</v>
      </c>
      <c r="D13" s="13" t="s">
        <v>840</v>
      </c>
      <c r="E13" s="13" t="s">
        <v>842</v>
      </c>
    </row>
    <row r="14" spans="1:5">
      <c r="A14" s="13" t="s">
        <v>843</v>
      </c>
      <c r="B14" s="13" t="s">
        <v>844</v>
      </c>
      <c r="C14" s="13" t="s">
        <v>293</v>
      </c>
      <c r="D14" s="13" t="s">
        <v>843</v>
      </c>
      <c r="E14" s="13" t="s">
        <v>845</v>
      </c>
    </row>
    <row r="15" spans="1:5">
      <c r="A15" s="13" t="s">
        <v>846</v>
      </c>
      <c r="B15" s="13" t="s">
        <v>847</v>
      </c>
      <c r="C15" s="13" t="s">
        <v>293</v>
      </c>
      <c r="D15" s="13" t="s">
        <v>846</v>
      </c>
      <c r="E15" s="13" t="s">
        <v>848</v>
      </c>
    </row>
    <row r="16" spans="1:5">
      <c r="A16" s="13" t="s">
        <v>849</v>
      </c>
      <c r="B16" s="13" t="s">
        <v>850</v>
      </c>
      <c r="C16" s="13" t="s">
        <v>293</v>
      </c>
      <c r="D16" s="13" t="s">
        <v>849</v>
      </c>
      <c r="E16" s="13" t="s">
        <v>851</v>
      </c>
    </row>
    <row r="17" spans="1:5">
      <c r="A17" s="13" t="s">
        <v>852</v>
      </c>
      <c r="B17" s="13" t="s">
        <v>853</v>
      </c>
      <c r="C17" s="13" t="s">
        <v>293</v>
      </c>
      <c r="D17" s="13" t="s">
        <v>852</v>
      </c>
      <c r="E17" s="13" t="s">
        <v>854</v>
      </c>
    </row>
    <row r="18" spans="1:5">
      <c r="A18" s="13" t="s">
        <v>855</v>
      </c>
      <c r="B18" s="13" t="s">
        <v>856</v>
      </c>
      <c r="C18" s="13" t="s">
        <v>293</v>
      </c>
      <c r="D18" s="13" t="s">
        <v>855</v>
      </c>
      <c r="E18" s="13" t="s">
        <v>857</v>
      </c>
    </row>
    <row r="19" spans="1:5">
      <c r="A19" s="13" t="s">
        <v>858</v>
      </c>
      <c r="B19" s="13" t="s">
        <v>859</v>
      </c>
      <c r="C19" s="13" t="s">
        <v>293</v>
      </c>
      <c r="D19" s="13" t="s">
        <v>858</v>
      </c>
      <c r="E19" s="13" t="s">
        <v>858</v>
      </c>
    </row>
    <row r="20" spans="1:5">
      <c r="A20" s="13" t="s">
        <v>860</v>
      </c>
      <c r="B20" s="13" t="s">
        <v>861</v>
      </c>
      <c r="C20" s="13" t="s">
        <v>293</v>
      </c>
      <c r="D20" s="13" t="s">
        <v>860</v>
      </c>
      <c r="E20" s="13" t="s">
        <v>860</v>
      </c>
    </row>
    <row r="21" spans="1:5">
      <c r="A21" s="13" t="s">
        <v>862</v>
      </c>
      <c r="B21" s="13" t="s">
        <v>863</v>
      </c>
      <c r="C21" s="13" t="s">
        <v>293</v>
      </c>
      <c r="D21" s="13" t="s">
        <v>862</v>
      </c>
      <c r="E21" s="13" t="s">
        <v>864</v>
      </c>
    </row>
    <row r="22" spans="1:5">
      <c r="A22" s="13" t="s">
        <v>865</v>
      </c>
      <c r="B22" s="13" t="s">
        <v>866</v>
      </c>
      <c r="C22" s="13" t="s">
        <v>293</v>
      </c>
      <c r="D22" s="13" t="s">
        <v>865</v>
      </c>
      <c r="E22" s="13" t="s">
        <v>865</v>
      </c>
    </row>
    <row r="23" spans="1:5">
      <c r="A23" s="13" t="s">
        <v>867</v>
      </c>
      <c r="B23" s="13" t="s">
        <v>868</v>
      </c>
      <c r="C23" s="13" t="s">
        <v>293</v>
      </c>
      <c r="D23" s="13" t="s">
        <v>867</v>
      </c>
      <c r="E23" s="13" t="s">
        <v>867</v>
      </c>
    </row>
    <row r="24" spans="1:5">
      <c r="A24" s="13" t="s">
        <v>869</v>
      </c>
      <c r="B24" s="13" t="s">
        <v>870</v>
      </c>
      <c r="C24" s="13" t="s">
        <v>293</v>
      </c>
      <c r="D24" s="13" t="s">
        <v>869</v>
      </c>
      <c r="E24" s="13" t="s">
        <v>869</v>
      </c>
    </row>
    <row r="25" spans="1:5">
      <c r="A25" s="13" t="s">
        <v>871</v>
      </c>
      <c r="B25" s="13" t="s">
        <v>872</v>
      </c>
      <c r="C25" s="13" t="s">
        <v>293</v>
      </c>
      <c r="D25" s="13" t="s">
        <v>871</v>
      </c>
      <c r="E25" s="13" t="s">
        <v>871</v>
      </c>
    </row>
    <row r="26" spans="1:5">
      <c r="A26" s="13" t="s">
        <v>873</v>
      </c>
      <c r="B26" s="13" t="s">
        <v>874</v>
      </c>
      <c r="C26" s="13" t="s">
        <v>293</v>
      </c>
      <c r="D26" s="13" t="s">
        <v>873</v>
      </c>
      <c r="E26" s="13" t="s">
        <v>873</v>
      </c>
    </row>
    <row r="27" spans="1:5">
      <c r="A27" s="13" t="s">
        <v>875</v>
      </c>
      <c r="B27" s="13" t="s">
        <v>876</v>
      </c>
      <c r="C27" s="13" t="s">
        <v>293</v>
      </c>
      <c r="D27" s="13" t="s">
        <v>875</v>
      </c>
      <c r="E27" s="13" t="s">
        <v>875</v>
      </c>
    </row>
    <row r="28" spans="1:5">
      <c r="A28" s="13" t="s">
        <v>877</v>
      </c>
      <c r="B28" s="13" t="s">
        <v>878</v>
      </c>
      <c r="C28" s="13" t="s">
        <v>293</v>
      </c>
      <c r="D28" s="13" t="s">
        <v>877</v>
      </c>
      <c r="E28" s="13" t="s">
        <v>877</v>
      </c>
    </row>
    <row r="29" spans="1:5">
      <c r="A29" s="13" t="s">
        <v>879</v>
      </c>
      <c r="B29" s="13" t="s">
        <v>880</v>
      </c>
      <c r="C29" s="13" t="s">
        <v>293</v>
      </c>
      <c r="D29" s="13" t="s">
        <v>879</v>
      </c>
      <c r="E29" s="13" t="s">
        <v>879</v>
      </c>
    </row>
    <row r="30" spans="1:5">
      <c r="A30" s="13" t="s">
        <v>881</v>
      </c>
      <c r="B30" s="13" t="s">
        <v>882</v>
      </c>
      <c r="C30" s="13" t="s">
        <v>293</v>
      </c>
      <c r="D30" s="13" t="s">
        <v>881</v>
      </c>
      <c r="E30" s="13" t="s">
        <v>881</v>
      </c>
    </row>
    <row r="31" spans="1:5">
      <c r="A31" s="13" t="s">
        <v>883</v>
      </c>
      <c r="B31" s="13" t="s">
        <v>884</v>
      </c>
      <c r="C31" s="13" t="s">
        <v>293</v>
      </c>
      <c r="D31" s="13" t="s">
        <v>883</v>
      </c>
      <c r="E31" s="13" t="s">
        <v>883</v>
      </c>
    </row>
  </sheetData>
  <pageMargins left="0.75" right="0.75" top="1" bottom="1" header="0.511805555555556" footer="0.511805555555556"/>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1"/>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218</v>
      </c>
      <c r="B2" s="12" t="s">
        <v>885</v>
      </c>
      <c r="C2" s="12" t="s">
        <v>218</v>
      </c>
    </row>
    <row r="3" spans="1:5">
      <c r="A3" s="1" t="s">
        <v>259</v>
      </c>
      <c r="B3" s="1" t="s">
        <v>260</v>
      </c>
      <c r="C3" s="1" t="s">
        <v>261</v>
      </c>
      <c r="D3" s="1" t="s">
        <v>262</v>
      </c>
      <c r="E3" s="1" t="s">
        <v>263</v>
      </c>
    </row>
    <row r="4" spans="1:5">
      <c r="A4" s="13" t="s">
        <v>533</v>
      </c>
      <c r="B4" s="13" t="s">
        <v>534</v>
      </c>
      <c r="C4" s="13" t="s">
        <v>266</v>
      </c>
      <c r="D4" s="13" t="s">
        <v>533</v>
      </c>
      <c r="E4" s="13"/>
    </row>
    <row r="5" spans="1:5">
      <c r="A5" s="13" t="s">
        <v>818</v>
      </c>
      <c r="B5" s="13" t="s">
        <v>536</v>
      </c>
      <c r="C5" s="13" t="s">
        <v>701</v>
      </c>
      <c r="D5" s="13" t="s">
        <v>818</v>
      </c>
      <c r="E5" s="13" t="s">
        <v>536</v>
      </c>
    </row>
    <row r="6" spans="1:5">
      <c r="A6" s="13" t="s">
        <v>819</v>
      </c>
      <c r="B6" s="13" t="s">
        <v>820</v>
      </c>
      <c r="C6" s="13" t="s">
        <v>701</v>
      </c>
      <c r="D6" s="13" t="s">
        <v>819</v>
      </c>
      <c r="E6" s="13" t="s">
        <v>821</v>
      </c>
    </row>
    <row r="7" spans="1:5">
      <c r="A7" s="13" t="s">
        <v>822</v>
      </c>
      <c r="B7" s="13" t="s">
        <v>823</v>
      </c>
      <c r="C7" s="13" t="s">
        <v>701</v>
      </c>
      <c r="D7" s="13" t="s">
        <v>822</v>
      </c>
      <c r="E7" s="13" t="s">
        <v>824</v>
      </c>
    </row>
    <row r="8" spans="1:5">
      <c r="A8" s="13" t="s">
        <v>825</v>
      </c>
      <c r="B8" s="13" t="s">
        <v>826</v>
      </c>
      <c r="C8" s="13" t="s">
        <v>544</v>
      </c>
      <c r="D8" s="13" t="s">
        <v>825</v>
      </c>
      <c r="E8" s="13" t="s">
        <v>827</v>
      </c>
    </row>
    <row r="9" spans="1:5">
      <c r="A9" s="13" t="s">
        <v>828</v>
      </c>
      <c r="B9" s="13" t="s">
        <v>829</v>
      </c>
      <c r="C9" s="13" t="s">
        <v>701</v>
      </c>
      <c r="D9" s="13" t="s">
        <v>828</v>
      </c>
      <c r="E9" s="13" t="s">
        <v>830</v>
      </c>
    </row>
    <row r="10" spans="1:5">
      <c r="A10" s="13" t="s">
        <v>831</v>
      </c>
      <c r="B10" s="13" t="s">
        <v>832</v>
      </c>
      <c r="C10" s="13" t="s">
        <v>293</v>
      </c>
      <c r="D10" s="13" t="s">
        <v>831</v>
      </c>
      <c r="E10" s="13" t="s">
        <v>833</v>
      </c>
    </row>
    <row r="11" spans="1:5">
      <c r="A11" s="13" t="s">
        <v>834</v>
      </c>
      <c r="B11" s="13" t="s">
        <v>835</v>
      </c>
      <c r="C11" s="13" t="s">
        <v>293</v>
      </c>
      <c r="D11" s="13" t="s">
        <v>834</v>
      </c>
      <c r="E11" s="13" t="s">
        <v>836</v>
      </c>
    </row>
    <row r="12" spans="1:5">
      <c r="A12" s="13" t="s">
        <v>837</v>
      </c>
      <c r="B12" s="13" t="s">
        <v>838</v>
      </c>
      <c r="C12" s="13" t="s">
        <v>293</v>
      </c>
      <c r="D12" s="13" t="s">
        <v>837</v>
      </c>
      <c r="E12" s="13" t="s">
        <v>839</v>
      </c>
    </row>
    <row r="13" spans="1:5">
      <c r="A13" s="13" t="s">
        <v>840</v>
      </c>
      <c r="B13" s="13" t="s">
        <v>841</v>
      </c>
      <c r="C13" s="13" t="s">
        <v>293</v>
      </c>
      <c r="D13" s="13" t="s">
        <v>840</v>
      </c>
      <c r="E13" s="13" t="s">
        <v>842</v>
      </c>
    </row>
    <row r="14" spans="1:5">
      <c r="A14" s="13" t="s">
        <v>843</v>
      </c>
      <c r="B14" s="13" t="s">
        <v>844</v>
      </c>
      <c r="C14" s="13" t="s">
        <v>293</v>
      </c>
      <c r="D14" s="13" t="s">
        <v>843</v>
      </c>
      <c r="E14" s="13" t="s">
        <v>845</v>
      </c>
    </row>
    <row r="15" spans="1:5">
      <c r="A15" s="13" t="s">
        <v>846</v>
      </c>
      <c r="B15" s="13" t="s">
        <v>847</v>
      </c>
      <c r="C15" s="13" t="s">
        <v>293</v>
      </c>
      <c r="D15" s="13" t="s">
        <v>846</v>
      </c>
      <c r="E15" s="13" t="s">
        <v>848</v>
      </c>
    </row>
    <row r="16" spans="1:5">
      <c r="A16" s="13" t="s">
        <v>849</v>
      </c>
      <c r="B16" s="13" t="s">
        <v>850</v>
      </c>
      <c r="C16" s="13" t="s">
        <v>293</v>
      </c>
      <c r="D16" s="13" t="s">
        <v>849</v>
      </c>
      <c r="E16" s="13" t="s">
        <v>851</v>
      </c>
    </row>
    <row r="17" spans="1:5">
      <c r="A17" s="13" t="s">
        <v>852</v>
      </c>
      <c r="B17" s="13" t="s">
        <v>853</v>
      </c>
      <c r="C17" s="13" t="s">
        <v>293</v>
      </c>
      <c r="D17" s="13" t="s">
        <v>852</v>
      </c>
      <c r="E17" s="13" t="s">
        <v>854</v>
      </c>
    </row>
    <row r="18" spans="1:5">
      <c r="A18" s="13" t="s">
        <v>855</v>
      </c>
      <c r="B18" s="13" t="s">
        <v>856</v>
      </c>
      <c r="C18" s="13" t="s">
        <v>293</v>
      </c>
      <c r="D18" s="13" t="s">
        <v>855</v>
      </c>
      <c r="E18" s="13" t="s">
        <v>857</v>
      </c>
    </row>
    <row r="19" spans="1:5">
      <c r="A19" s="13" t="s">
        <v>858</v>
      </c>
      <c r="B19" s="13" t="s">
        <v>859</v>
      </c>
      <c r="C19" s="13" t="s">
        <v>293</v>
      </c>
      <c r="D19" s="13" t="s">
        <v>858</v>
      </c>
      <c r="E19" s="13" t="s">
        <v>858</v>
      </c>
    </row>
    <row r="20" spans="1:5">
      <c r="A20" s="13" t="s">
        <v>860</v>
      </c>
      <c r="B20" s="13" t="s">
        <v>861</v>
      </c>
      <c r="C20" s="13" t="s">
        <v>293</v>
      </c>
      <c r="D20" s="13" t="s">
        <v>860</v>
      </c>
      <c r="E20" s="13" t="s">
        <v>860</v>
      </c>
    </row>
    <row r="21" spans="1:5">
      <c r="A21" s="13" t="s">
        <v>862</v>
      </c>
      <c r="B21" s="13" t="s">
        <v>863</v>
      </c>
      <c r="C21" s="13" t="s">
        <v>293</v>
      </c>
      <c r="D21" s="13" t="s">
        <v>862</v>
      </c>
      <c r="E21" s="13" t="s">
        <v>864</v>
      </c>
    </row>
    <row r="22" spans="1:5">
      <c r="A22" s="13" t="s">
        <v>865</v>
      </c>
      <c r="B22" s="13" t="s">
        <v>866</v>
      </c>
      <c r="C22" s="13" t="s">
        <v>293</v>
      </c>
      <c r="D22" s="13" t="s">
        <v>865</v>
      </c>
      <c r="E22" s="13" t="s">
        <v>865</v>
      </c>
    </row>
    <row r="23" spans="1:5">
      <c r="A23" s="13" t="s">
        <v>867</v>
      </c>
      <c r="B23" s="13" t="s">
        <v>868</v>
      </c>
      <c r="C23" s="13" t="s">
        <v>293</v>
      </c>
      <c r="D23" s="13" t="s">
        <v>867</v>
      </c>
      <c r="E23" s="13" t="s">
        <v>867</v>
      </c>
    </row>
    <row r="24" spans="1:5">
      <c r="A24" s="13" t="s">
        <v>869</v>
      </c>
      <c r="B24" s="13" t="s">
        <v>870</v>
      </c>
      <c r="C24" s="13" t="s">
        <v>293</v>
      </c>
      <c r="D24" s="13" t="s">
        <v>869</v>
      </c>
      <c r="E24" s="13" t="s">
        <v>869</v>
      </c>
    </row>
    <row r="25" spans="1:5">
      <c r="A25" s="13" t="s">
        <v>871</v>
      </c>
      <c r="B25" s="13" t="s">
        <v>872</v>
      </c>
      <c r="C25" s="13" t="s">
        <v>293</v>
      </c>
      <c r="D25" s="13" t="s">
        <v>871</v>
      </c>
      <c r="E25" s="13" t="s">
        <v>871</v>
      </c>
    </row>
    <row r="26" spans="1:5">
      <c r="A26" s="13" t="s">
        <v>873</v>
      </c>
      <c r="B26" s="13" t="s">
        <v>874</v>
      </c>
      <c r="C26" s="13" t="s">
        <v>293</v>
      </c>
      <c r="D26" s="13" t="s">
        <v>873</v>
      </c>
      <c r="E26" s="13" t="s">
        <v>873</v>
      </c>
    </row>
    <row r="27" spans="1:5">
      <c r="A27" s="13" t="s">
        <v>875</v>
      </c>
      <c r="B27" s="13" t="s">
        <v>876</v>
      </c>
      <c r="C27" s="13" t="s">
        <v>293</v>
      </c>
      <c r="D27" s="13" t="s">
        <v>875</v>
      </c>
      <c r="E27" s="13" t="s">
        <v>875</v>
      </c>
    </row>
    <row r="28" spans="1:5">
      <c r="A28" s="13" t="s">
        <v>877</v>
      </c>
      <c r="B28" s="13" t="s">
        <v>878</v>
      </c>
      <c r="C28" s="13" t="s">
        <v>293</v>
      </c>
      <c r="D28" s="13" t="s">
        <v>877</v>
      </c>
      <c r="E28" s="13" t="s">
        <v>877</v>
      </c>
    </row>
    <row r="29" spans="1:5">
      <c r="A29" s="13" t="s">
        <v>879</v>
      </c>
      <c r="B29" s="13" t="s">
        <v>880</v>
      </c>
      <c r="C29" s="13" t="s">
        <v>293</v>
      </c>
      <c r="D29" s="13" t="s">
        <v>879</v>
      </c>
      <c r="E29" s="13" t="s">
        <v>879</v>
      </c>
    </row>
    <row r="30" spans="1:5">
      <c r="A30" s="13" t="s">
        <v>881</v>
      </c>
      <c r="B30" s="13" t="s">
        <v>882</v>
      </c>
      <c r="C30" s="13" t="s">
        <v>293</v>
      </c>
      <c r="D30" s="13" t="s">
        <v>881</v>
      </c>
      <c r="E30" s="13" t="s">
        <v>881</v>
      </c>
    </row>
    <row r="31" spans="1:5">
      <c r="A31" s="13" t="s">
        <v>883</v>
      </c>
      <c r="B31" s="13" t="s">
        <v>884</v>
      </c>
      <c r="C31" s="13" t="s">
        <v>293</v>
      </c>
      <c r="D31" s="13" t="s">
        <v>883</v>
      </c>
      <c r="E31" s="13" t="s">
        <v>883</v>
      </c>
    </row>
  </sheetData>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28"/>
  <sheetViews>
    <sheetView workbookViewId="0">
      <selection activeCell="A2" sqref="A2"/>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15" t="s">
        <v>217</v>
      </c>
      <c r="B2" s="16" t="str">
        <f>HYPERLINK("[4_集中性能管理系统_仓库层数据(DW)_Oracle_网管.xlsx]DW_FT_RE_ST_ENODEB_15M!A1","DW_FT_RE_ST_ENODEB_15M")</f>
        <v>DW_FT_RE_ST_ENODEB_15M</v>
      </c>
      <c r="C2" s="15" t="s">
        <v>217</v>
      </c>
    </row>
    <row r="3" spans="1:5">
      <c r="A3" s="1" t="s">
        <v>259</v>
      </c>
      <c r="B3" s="1" t="s">
        <v>260</v>
      </c>
      <c r="C3" s="1" t="s">
        <v>261</v>
      </c>
      <c r="D3" s="1" t="s">
        <v>262</v>
      </c>
      <c r="E3" s="1" t="s">
        <v>263</v>
      </c>
    </row>
    <row r="4" spans="1:5">
      <c r="A4" s="3" t="s">
        <v>533</v>
      </c>
      <c r="B4" s="3" t="s">
        <v>534</v>
      </c>
      <c r="C4" s="3" t="s">
        <v>266</v>
      </c>
      <c r="D4" s="3" t="s">
        <v>533</v>
      </c>
      <c r="E4" s="3"/>
    </row>
    <row r="5" spans="1:5">
      <c r="A5" s="3" t="s">
        <v>535</v>
      </c>
      <c r="B5" s="3" t="s">
        <v>536</v>
      </c>
      <c r="C5" s="3" t="s">
        <v>886</v>
      </c>
      <c r="D5" s="3" t="s">
        <v>535</v>
      </c>
      <c r="E5" s="3"/>
    </row>
    <row r="6" spans="1:5">
      <c r="A6" s="3" t="s">
        <v>887</v>
      </c>
      <c r="B6" s="3" t="s">
        <v>888</v>
      </c>
      <c r="C6" s="3" t="s">
        <v>293</v>
      </c>
      <c r="D6" s="3" t="s">
        <v>889</v>
      </c>
      <c r="E6" s="3"/>
    </row>
    <row r="7" spans="1:5">
      <c r="A7" s="3" t="s">
        <v>890</v>
      </c>
      <c r="B7" s="3" t="s">
        <v>891</v>
      </c>
      <c r="C7" s="3" t="s">
        <v>293</v>
      </c>
      <c r="D7" s="3" t="s">
        <v>892</v>
      </c>
      <c r="E7" s="3"/>
    </row>
    <row r="8" spans="1:5">
      <c r="A8" s="3" t="s">
        <v>893</v>
      </c>
      <c r="B8" s="3" t="s">
        <v>894</v>
      </c>
      <c r="C8" s="3" t="s">
        <v>293</v>
      </c>
      <c r="D8" s="3" t="s">
        <v>895</v>
      </c>
      <c r="E8" s="3"/>
    </row>
    <row r="9" spans="1:5">
      <c r="A9" s="3" t="s">
        <v>896</v>
      </c>
      <c r="B9" s="3" t="s">
        <v>897</v>
      </c>
      <c r="C9" s="3" t="s">
        <v>293</v>
      </c>
      <c r="D9" s="3" t="s">
        <v>898</v>
      </c>
      <c r="E9" s="3"/>
    </row>
    <row r="10" spans="1:5">
      <c r="A10" s="3" t="s">
        <v>899</v>
      </c>
      <c r="B10" s="3" t="s">
        <v>900</v>
      </c>
      <c r="C10" s="3" t="s">
        <v>293</v>
      </c>
      <c r="D10" s="3" t="s">
        <v>901</v>
      </c>
      <c r="E10" s="3"/>
    </row>
    <row r="11" spans="1:5">
      <c r="A11" s="3" t="s">
        <v>902</v>
      </c>
      <c r="B11" s="3" t="s">
        <v>903</v>
      </c>
      <c r="C11" s="3" t="s">
        <v>293</v>
      </c>
      <c r="D11" s="3" t="s">
        <v>904</v>
      </c>
      <c r="E11" s="3"/>
    </row>
    <row r="12" spans="1:5">
      <c r="A12" s="3" t="s">
        <v>905</v>
      </c>
      <c r="B12" s="3" t="s">
        <v>906</v>
      </c>
      <c r="C12" s="3" t="s">
        <v>293</v>
      </c>
      <c r="D12" s="3" t="s">
        <v>907</v>
      </c>
      <c r="E12" s="3"/>
    </row>
    <row r="13" spans="1:5">
      <c r="A13" s="3" t="s">
        <v>908</v>
      </c>
      <c r="B13" s="3" t="s">
        <v>909</v>
      </c>
      <c r="C13" s="3" t="s">
        <v>293</v>
      </c>
      <c r="D13" s="3" t="s">
        <v>910</v>
      </c>
      <c r="E13" s="3"/>
    </row>
    <row r="14" spans="1:5">
      <c r="A14" s="3" t="s">
        <v>911</v>
      </c>
      <c r="B14" s="3" t="s">
        <v>912</v>
      </c>
      <c r="C14" s="3" t="s">
        <v>293</v>
      </c>
      <c r="D14" s="3" t="s">
        <v>913</v>
      </c>
      <c r="E14" s="3"/>
    </row>
    <row r="15" spans="1:5">
      <c r="A15" s="3" t="s">
        <v>914</v>
      </c>
      <c r="B15" s="3" t="s">
        <v>915</v>
      </c>
      <c r="C15" s="3" t="s">
        <v>293</v>
      </c>
      <c r="D15" s="3" t="s">
        <v>916</v>
      </c>
      <c r="E15" s="3"/>
    </row>
    <row r="16" spans="1:5">
      <c r="A16" s="3" t="s">
        <v>917</v>
      </c>
      <c r="B16" s="3" t="s">
        <v>918</v>
      </c>
      <c r="C16" s="3" t="s">
        <v>293</v>
      </c>
      <c r="D16" s="3" t="s">
        <v>919</v>
      </c>
      <c r="E16" s="3"/>
    </row>
    <row r="17" spans="1:5">
      <c r="A17" s="3" t="s">
        <v>920</v>
      </c>
      <c r="B17" s="3" t="s">
        <v>921</v>
      </c>
      <c r="C17" s="3" t="s">
        <v>293</v>
      </c>
      <c r="D17" s="3" t="s">
        <v>922</v>
      </c>
      <c r="E17" s="3"/>
    </row>
    <row r="18" spans="1:5">
      <c r="A18" s="3" t="s">
        <v>923</v>
      </c>
      <c r="B18" s="3" t="s">
        <v>924</v>
      </c>
      <c r="C18" s="3" t="s">
        <v>293</v>
      </c>
      <c r="D18" s="3" t="s">
        <v>925</v>
      </c>
      <c r="E18" s="3"/>
    </row>
    <row r="19" spans="1:5">
      <c r="A19" s="3" t="s">
        <v>926</v>
      </c>
      <c r="B19" s="3" t="s">
        <v>927</v>
      </c>
      <c r="C19" s="3" t="s">
        <v>293</v>
      </c>
      <c r="D19" s="3" t="s">
        <v>928</v>
      </c>
      <c r="E19" s="3"/>
    </row>
    <row r="20" spans="1:5">
      <c r="A20" s="3" t="s">
        <v>929</v>
      </c>
      <c r="B20" s="3" t="s">
        <v>930</v>
      </c>
      <c r="C20" s="3" t="s">
        <v>293</v>
      </c>
      <c r="D20" s="3" t="s">
        <v>931</v>
      </c>
      <c r="E20" s="3"/>
    </row>
    <row r="21" spans="1:5">
      <c r="A21" s="3" t="s">
        <v>932</v>
      </c>
      <c r="B21" s="3" t="s">
        <v>933</v>
      </c>
      <c r="C21" s="3" t="s">
        <v>293</v>
      </c>
      <c r="D21" s="3" t="s">
        <v>934</v>
      </c>
      <c r="E21" s="3"/>
    </row>
    <row r="22" spans="1:5">
      <c r="A22" s="3" t="s">
        <v>935</v>
      </c>
      <c r="B22" s="3" t="s">
        <v>936</v>
      </c>
      <c r="C22" s="3" t="s">
        <v>293</v>
      </c>
      <c r="D22" s="3" t="s">
        <v>937</v>
      </c>
      <c r="E22" s="3"/>
    </row>
    <row r="23" spans="1:5">
      <c r="A23" s="3" t="s">
        <v>938</v>
      </c>
      <c r="B23" s="3" t="s">
        <v>939</v>
      </c>
      <c r="C23" s="3" t="s">
        <v>293</v>
      </c>
      <c r="D23" s="3" t="s">
        <v>940</v>
      </c>
      <c r="E23" s="3"/>
    </row>
    <row r="24" spans="1:5">
      <c r="A24" s="3" t="s">
        <v>941</v>
      </c>
      <c r="B24" s="3" t="s">
        <v>942</v>
      </c>
      <c r="C24" s="3" t="s">
        <v>293</v>
      </c>
      <c r="D24" s="3" t="s">
        <v>943</v>
      </c>
      <c r="E24" s="3"/>
    </row>
    <row r="25" spans="1:5">
      <c r="A25" s="3" t="s">
        <v>944</v>
      </c>
      <c r="B25" s="3" t="s">
        <v>945</v>
      </c>
      <c r="C25" s="3" t="s">
        <v>293</v>
      </c>
      <c r="D25" s="3" t="s">
        <v>946</v>
      </c>
      <c r="E25" s="3"/>
    </row>
    <row r="26" spans="1:5">
      <c r="A26" s="3" t="s">
        <v>947</v>
      </c>
      <c r="B26" s="3" t="s">
        <v>948</v>
      </c>
      <c r="C26" s="3" t="s">
        <v>293</v>
      </c>
      <c r="D26" s="3" t="s">
        <v>949</v>
      </c>
      <c r="E26" s="3"/>
    </row>
    <row r="27" spans="1:5">
      <c r="A27" s="3" t="s">
        <v>950</v>
      </c>
      <c r="B27" s="3" t="s">
        <v>951</v>
      </c>
      <c r="C27" s="3" t="s">
        <v>293</v>
      </c>
      <c r="D27" s="3" t="s">
        <v>952</v>
      </c>
      <c r="E27" s="3"/>
    </row>
    <row r="28" spans="1:5">
      <c r="A28" s="3" t="s">
        <v>953</v>
      </c>
      <c r="B28" s="3" t="s">
        <v>954</v>
      </c>
      <c r="C28" s="3" t="s">
        <v>293</v>
      </c>
      <c r="D28" s="3" t="s">
        <v>955</v>
      </c>
      <c r="E28" s="3"/>
    </row>
    <row r="29" spans="1:5">
      <c r="A29" s="3" t="s">
        <v>956</v>
      </c>
      <c r="B29" s="3" t="s">
        <v>957</v>
      </c>
      <c r="C29" s="3" t="s">
        <v>293</v>
      </c>
      <c r="D29" s="3" t="s">
        <v>958</v>
      </c>
      <c r="E29" s="3"/>
    </row>
    <row r="30" spans="1:5">
      <c r="A30" s="3" t="s">
        <v>959</v>
      </c>
      <c r="B30" s="3" t="s">
        <v>960</v>
      </c>
      <c r="C30" s="3" t="s">
        <v>293</v>
      </c>
      <c r="D30" s="3" t="s">
        <v>961</v>
      </c>
      <c r="E30" s="3"/>
    </row>
    <row r="31" spans="1:5">
      <c r="A31" s="3" t="s">
        <v>962</v>
      </c>
      <c r="B31" s="3" t="s">
        <v>963</v>
      </c>
      <c r="C31" s="3" t="s">
        <v>293</v>
      </c>
      <c r="D31" s="3" t="s">
        <v>964</v>
      </c>
      <c r="E31" s="3"/>
    </row>
    <row r="32" spans="1:5">
      <c r="A32" s="3" t="s">
        <v>965</v>
      </c>
      <c r="B32" s="3" t="s">
        <v>966</v>
      </c>
      <c r="C32" s="3" t="s">
        <v>293</v>
      </c>
      <c r="D32" s="3" t="s">
        <v>967</v>
      </c>
      <c r="E32" s="3"/>
    </row>
    <row r="33" spans="1:5">
      <c r="A33" s="3" t="s">
        <v>968</v>
      </c>
      <c r="B33" s="3" t="s">
        <v>969</v>
      </c>
      <c r="C33" s="3" t="s">
        <v>293</v>
      </c>
      <c r="D33" s="3" t="s">
        <v>970</v>
      </c>
      <c r="E33" s="3"/>
    </row>
    <row r="34" spans="1:5">
      <c r="A34" s="3" t="s">
        <v>971</v>
      </c>
      <c r="B34" s="3" t="s">
        <v>972</v>
      </c>
      <c r="C34" s="3" t="s">
        <v>293</v>
      </c>
      <c r="D34" s="3" t="s">
        <v>973</v>
      </c>
      <c r="E34" s="3"/>
    </row>
    <row r="35" spans="1:5">
      <c r="A35" s="3" t="s">
        <v>974</v>
      </c>
      <c r="B35" s="3" t="s">
        <v>975</v>
      </c>
      <c r="C35" s="3" t="s">
        <v>293</v>
      </c>
      <c r="D35" s="3" t="s">
        <v>976</v>
      </c>
      <c r="E35" s="3"/>
    </row>
    <row r="36" spans="1:5">
      <c r="A36" s="3" t="s">
        <v>977</v>
      </c>
      <c r="B36" s="3" t="s">
        <v>978</v>
      </c>
      <c r="C36" s="3" t="s">
        <v>293</v>
      </c>
      <c r="D36" s="3" t="s">
        <v>979</v>
      </c>
      <c r="E36" s="3"/>
    </row>
    <row r="37" spans="1:5">
      <c r="A37" s="3" t="s">
        <v>980</v>
      </c>
      <c r="B37" s="3" t="s">
        <v>981</v>
      </c>
      <c r="C37" s="3" t="s">
        <v>293</v>
      </c>
      <c r="D37" s="3" t="s">
        <v>982</v>
      </c>
      <c r="E37" s="3"/>
    </row>
    <row r="38" spans="1:5">
      <c r="A38" s="3" t="s">
        <v>983</v>
      </c>
      <c r="B38" s="3" t="s">
        <v>984</v>
      </c>
      <c r="C38" s="3" t="s">
        <v>293</v>
      </c>
      <c r="D38" s="3" t="s">
        <v>985</v>
      </c>
      <c r="E38" s="3"/>
    </row>
    <row r="39" spans="1:5">
      <c r="A39" s="3" t="s">
        <v>986</v>
      </c>
      <c r="B39" s="3" t="s">
        <v>987</v>
      </c>
      <c r="C39" s="3" t="s">
        <v>293</v>
      </c>
      <c r="D39" s="3" t="s">
        <v>988</v>
      </c>
      <c r="E39" s="3"/>
    </row>
    <row r="40" spans="1:5">
      <c r="A40" s="3" t="s">
        <v>989</v>
      </c>
      <c r="B40" s="3" t="s">
        <v>990</v>
      </c>
      <c r="C40" s="3" t="s">
        <v>293</v>
      </c>
      <c r="D40" s="3" t="s">
        <v>991</v>
      </c>
      <c r="E40" s="3"/>
    </row>
    <row r="41" spans="1:5">
      <c r="A41" s="3" t="s">
        <v>992</v>
      </c>
      <c r="B41" s="3" t="s">
        <v>993</v>
      </c>
      <c r="C41" s="3" t="s">
        <v>293</v>
      </c>
      <c r="D41" s="3" t="s">
        <v>994</v>
      </c>
      <c r="E41" s="3"/>
    </row>
    <row r="42" spans="1:5">
      <c r="A42" s="3" t="s">
        <v>995</v>
      </c>
      <c r="B42" s="3" t="s">
        <v>996</v>
      </c>
      <c r="C42" s="3" t="s">
        <v>293</v>
      </c>
      <c r="D42" s="3" t="s">
        <v>997</v>
      </c>
      <c r="E42" s="3"/>
    </row>
    <row r="43" spans="1:5">
      <c r="A43" s="3" t="s">
        <v>998</v>
      </c>
      <c r="B43" s="3" t="s">
        <v>999</v>
      </c>
      <c r="C43" s="3" t="s">
        <v>293</v>
      </c>
      <c r="D43" s="3" t="s">
        <v>1000</v>
      </c>
      <c r="E43" s="3"/>
    </row>
    <row r="44" spans="1:5">
      <c r="A44" s="3" t="s">
        <v>1001</v>
      </c>
      <c r="B44" s="3" t="s">
        <v>1002</v>
      </c>
      <c r="C44" s="3" t="s">
        <v>293</v>
      </c>
      <c r="D44" s="3" t="s">
        <v>1003</v>
      </c>
      <c r="E44" s="3"/>
    </row>
    <row r="45" spans="1:5">
      <c r="A45" s="3" t="s">
        <v>1004</v>
      </c>
      <c r="B45" s="3" t="s">
        <v>1005</v>
      </c>
      <c r="C45" s="3" t="s">
        <v>293</v>
      </c>
      <c r="D45" s="3" t="s">
        <v>1006</v>
      </c>
      <c r="E45" s="3"/>
    </row>
    <row r="46" spans="1:5">
      <c r="A46" s="3" t="s">
        <v>1007</v>
      </c>
      <c r="B46" s="3" t="s">
        <v>1008</v>
      </c>
      <c r="C46" s="3" t="s">
        <v>293</v>
      </c>
      <c r="D46" s="3" t="s">
        <v>1009</v>
      </c>
      <c r="E46" s="3"/>
    </row>
    <row r="47" spans="1:5">
      <c r="A47" s="3" t="s">
        <v>1010</v>
      </c>
      <c r="B47" s="3" t="s">
        <v>1011</v>
      </c>
      <c r="C47" s="3" t="s">
        <v>293</v>
      </c>
      <c r="D47" s="3" t="s">
        <v>1012</v>
      </c>
      <c r="E47" s="3"/>
    </row>
    <row r="48" spans="1:5">
      <c r="A48" s="3" t="s">
        <v>1013</v>
      </c>
      <c r="B48" s="3" t="s">
        <v>1014</v>
      </c>
      <c r="C48" s="3" t="s">
        <v>293</v>
      </c>
      <c r="D48" s="3" t="s">
        <v>1015</v>
      </c>
      <c r="E48" s="3"/>
    </row>
    <row r="49" spans="1:5">
      <c r="A49" s="3" t="s">
        <v>1016</v>
      </c>
      <c r="B49" s="3" t="s">
        <v>1017</v>
      </c>
      <c r="C49" s="3" t="s">
        <v>293</v>
      </c>
      <c r="D49" s="3" t="s">
        <v>1018</v>
      </c>
      <c r="E49" s="3"/>
    </row>
    <row r="50" spans="1:5">
      <c r="A50" s="3" t="s">
        <v>1019</v>
      </c>
      <c r="B50" s="3" t="s">
        <v>1020</v>
      </c>
      <c r="C50" s="3" t="s">
        <v>293</v>
      </c>
      <c r="D50" s="3" t="s">
        <v>1021</v>
      </c>
      <c r="E50" s="3"/>
    </row>
    <row r="51" spans="1:5">
      <c r="A51" s="3" t="s">
        <v>1022</v>
      </c>
      <c r="B51" s="3" t="s">
        <v>1023</v>
      </c>
      <c r="C51" s="3" t="s">
        <v>293</v>
      </c>
      <c r="D51" s="3" t="s">
        <v>1024</v>
      </c>
      <c r="E51" s="3"/>
    </row>
    <row r="52" spans="1:5">
      <c r="A52" s="3" t="s">
        <v>1025</v>
      </c>
      <c r="B52" s="3" t="s">
        <v>1026</v>
      </c>
      <c r="C52" s="3" t="s">
        <v>293</v>
      </c>
      <c r="D52" s="3" t="s">
        <v>1027</v>
      </c>
      <c r="E52" s="3"/>
    </row>
    <row r="53" spans="1:5">
      <c r="A53" s="3" t="s">
        <v>1028</v>
      </c>
      <c r="B53" s="3" t="s">
        <v>1029</v>
      </c>
      <c r="C53" s="3" t="s">
        <v>293</v>
      </c>
      <c r="D53" s="3" t="s">
        <v>1030</v>
      </c>
      <c r="E53" s="3"/>
    </row>
    <row r="54" spans="1:5">
      <c r="A54" s="3" t="s">
        <v>1031</v>
      </c>
      <c r="B54" s="3" t="s">
        <v>1032</v>
      </c>
      <c r="C54" s="3" t="s">
        <v>293</v>
      </c>
      <c r="D54" s="3" t="s">
        <v>1033</v>
      </c>
      <c r="E54" s="3"/>
    </row>
    <row r="55" spans="1:5">
      <c r="A55" s="3" t="s">
        <v>1034</v>
      </c>
      <c r="B55" s="3" t="s">
        <v>1035</v>
      </c>
      <c r="C55" s="3" t="s">
        <v>293</v>
      </c>
      <c r="D55" s="3" t="s">
        <v>1036</v>
      </c>
      <c r="E55" s="3"/>
    </row>
    <row r="56" spans="1:5">
      <c r="A56" s="3" t="s">
        <v>1037</v>
      </c>
      <c r="B56" s="3" t="s">
        <v>1038</v>
      </c>
      <c r="C56" s="3" t="s">
        <v>293</v>
      </c>
      <c r="D56" s="3" t="s">
        <v>1039</v>
      </c>
      <c r="E56" s="3"/>
    </row>
    <row r="57" spans="1:5">
      <c r="A57" s="3" t="s">
        <v>1040</v>
      </c>
      <c r="B57" s="3" t="s">
        <v>1041</v>
      </c>
      <c r="C57" s="3" t="s">
        <v>293</v>
      </c>
      <c r="D57" s="3" t="s">
        <v>1042</v>
      </c>
      <c r="E57" s="3"/>
    </row>
    <row r="58" spans="1:5">
      <c r="A58" s="3" t="s">
        <v>1043</v>
      </c>
      <c r="B58" s="3" t="s">
        <v>1044</v>
      </c>
      <c r="C58" s="3" t="s">
        <v>293</v>
      </c>
      <c r="D58" s="3" t="s">
        <v>1045</v>
      </c>
      <c r="E58" s="3"/>
    </row>
    <row r="59" spans="1:5">
      <c r="A59" s="3" t="s">
        <v>1046</v>
      </c>
      <c r="B59" s="3" t="s">
        <v>1047</v>
      </c>
      <c r="C59" s="3" t="s">
        <v>293</v>
      </c>
      <c r="D59" s="3" t="s">
        <v>1048</v>
      </c>
      <c r="E59" s="3"/>
    </row>
    <row r="60" spans="1:5">
      <c r="A60" s="3" t="s">
        <v>1049</v>
      </c>
      <c r="B60" s="3" t="s">
        <v>1050</v>
      </c>
      <c r="C60" s="3" t="s">
        <v>293</v>
      </c>
      <c r="D60" s="3" t="s">
        <v>1051</v>
      </c>
      <c r="E60" s="3"/>
    </row>
    <row r="61" spans="1:5">
      <c r="A61" s="3" t="s">
        <v>1052</v>
      </c>
      <c r="B61" s="3" t="s">
        <v>1053</v>
      </c>
      <c r="C61" s="3" t="s">
        <v>293</v>
      </c>
      <c r="D61" s="3" t="s">
        <v>1054</v>
      </c>
      <c r="E61" s="3"/>
    </row>
    <row r="62" spans="1:5">
      <c r="A62" s="3" t="s">
        <v>1055</v>
      </c>
      <c r="B62" s="3" t="s">
        <v>1056</v>
      </c>
      <c r="C62" s="3" t="s">
        <v>293</v>
      </c>
      <c r="D62" s="3" t="s">
        <v>1057</v>
      </c>
      <c r="E62" s="3"/>
    </row>
    <row r="63" spans="1:5">
      <c r="A63" s="3" t="s">
        <v>1058</v>
      </c>
      <c r="B63" s="3" t="s">
        <v>1059</v>
      </c>
      <c r="C63" s="3" t="s">
        <v>293</v>
      </c>
      <c r="D63" s="3" t="s">
        <v>1060</v>
      </c>
      <c r="E63" s="3"/>
    </row>
    <row r="64" spans="1:5">
      <c r="A64" s="3" t="s">
        <v>1061</v>
      </c>
      <c r="B64" s="3" t="s">
        <v>1062</v>
      </c>
      <c r="C64" s="3" t="s">
        <v>293</v>
      </c>
      <c r="D64" s="3" t="s">
        <v>1063</v>
      </c>
      <c r="E64" s="3"/>
    </row>
    <row r="65" spans="1:5">
      <c r="A65" s="3" t="s">
        <v>1064</v>
      </c>
      <c r="B65" s="3" t="s">
        <v>1065</v>
      </c>
      <c r="C65" s="3" t="s">
        <v>293</v>
      </c>
      <c r="D65" s="3" t="s">
        <v>1066</v>
      </c>
      <c r="E65" s="3"/>
    </row>
    <row r="66" spans="1:5">
      <c r="A66" s="3" t="s">
        <v>1067</v>
      </c>
      <c r="B66" s="3" t="s">
        <v>1068</v>
      </c>
      <c r="C66" s="3" t="s">
        <v>293</v>
      </c>
      <c r="D66" s="3" t="s">
        <v>1069</v>
      </c>
      <c r="E66" s="3"/>
    </row>
    <row r="67" spans="1:5">
      <c r="A67" s="3" t="s">
        <v>1070</v>
      </c>
      <c r="B67" s="3" t="s">
        <v>1071</v>
      </c>
      <c r="C67" s="3" t="s">
        <v>293</v>
      </c>
      <c r="D67" s="3" t="s">
        <v>1072</v>
      </c>
      <c r="E67" s="3"/>
    </row>
    <row r="68" spans="1:5">
      <c r="A68" s="3" t="s">
        <v>1073</v>
      </c>
      <c r="B68" s="3" t="s">
        <v>1074</v>
      </c>
      <c r="C68" s="3" t="s">
        <v>293</v>
      </c>
      <c r="D68" s="3" t="s">
        <v>1075</v>
      </c>
      <c r="E68" s="3"/>
    </row>
    <row r="69" spans="1:5">
      <c r="A69" s="3" t="s">
        <v>1076</v>
      </c>
      <c r="B69" s="3" t="s">
        <v>1077</v>
      </c>
      <c r="C69" s="3" t="s">
        <v>293</v>
      </c>
      <c r="D69" s="3" t="s">
        <v>1078</v>
      </c>
      <c r="E69" s="3"/>
    </row>
    <row r="70" spans="1:5">
      <c r="A70" s="3" t="s">
        <v>1079</v>
      </c>
      <c r="B70" s="3" t="s">
        <v>1080</v>
      </c>
      <c r="C70" s="3" t="s">
        <v>293</v>
      </c>
      <c r="D70" s="3" t="s">
        <v>1081</v>
      </c>
      <c r="E70" s="3"/>
    </row>
    <row r="71" spans="1:5">
      <c r="A71" s="3" t="s">
        <v>1082</v>
      </c>
      <c r="B71" s="3" t="s">
        <v>1083</v>
      </c>
      <c r="C71" s="3" t="s">
        <v>293</v>
      </c>
      <c r="D71" s="3" t="s">
        <v>1084</v>
      </c>
      <c r="E71" s="3"/>
    </row>
    <row r="72" spans="1:5">
      <c r="A72" s="3" t="s">
        <v>1085</v>
      </c>
      <c r="B72" s="3" t="s">
        <v>1086</v>
      </c>
      <c r="C72" s="3" t="s">
        <v>293</v>
      </c>
      <c r="D72" s="3" t="s">
        <v>1087</v>
      </c>
      <c r="E72" s="3"/>
    </row>
    <row r="73" spans="1:5">
      <c r="A73" s="3" t="s">
        <v>1088</v>
      </c>
      <c r="B73" s="3" t="s">
        <v>1089</v>
      </c>
      <c r="C73" s="3" t="s">
        <v>293</v>
      </c>
      <c r="D73" s="3" t="s">
        <v>1090</v>
      </c>
      <c r="E73" s="3"/>
    </row>
    <row r="74" spans="1:5">
      <c r="A74" s="3" t="s">
        <v>1091</v>
      </c>
      <c r="B74" s="3" t="s">
        <v>1092</v>
      </c>
      <c r="C74" s="3" t="s">
        <v>293</v>
      </c>
      <c r="D74" s="3" t="s">
        <v>1093</v>
      </c>
      <c r="E74" s="3"/>
    </row>
    <row r="75" spans="1:5">
      <c r="A75" s="3" t="s">
        <v>1094</v>
      </c>
      <c r="B75" s="3" t="s">
        <v>1095</v>
      </c>
      <c r="C75" s="3" t="s">
        <v>293</v>
      </c>
      <c r="D75" s="3" t="s">
        <v>1096</v>
      </c>
      <c r="E75" s="3"/>
    </row>
    <row r="76" spans="1:5">
      <c r="A76" s="3" t="s">
        <v>1097</v>
      </c>
      <c r="B76" s="3" t="s">
        <v>1098</v>
      </c>
      <c r="C76" s="3" t="s">
        <v>293</v>
      </c>
      <c r="D76" s="3" t="s">
        <v>1099</v>
      </c>
      <c r="E76" s="3"/>
    </row>
    <row r="77" spans="1:5">
      <c r="A77" s="3" t="s">
        <v>1100</v>
      </c>
      <c r="B77" s="3" t="s">
        <v>1101</v>
      </c>
      <c r="C77" s="3" t="s">
        <v>293</v>
      </c>
      <c r="D77" s="3" t="s">
        <v>1102</v>
      </c>
      <c r="E77" s="3"/>
    </row>
    <row r="78" spans="1:5">
      <c r="A78" s="3" t="s">
        <v>1103</v>
      </c>
      <c r="B78" s="3" t="s">
        <v>1104</v>
      </c>
      <c r="C78" s="3" t="s">
        <v>293</v>
      </c>
      <c r="D78" s="3" t="s">
        <v>1105</v>
      </c>
      <c r="E78" s="3"/>
    </row>
    <row r="79" spans="1:5">
      <c r="A79" s="3" t="s">
        <v>1106</v>
      </c>
      <c r="B79" s="3" t="s">
        <v>1107</v>
      </c>
      <c r="C79" s="3" t="s">
        <v>293</v>
      </c>
      <c r="D79" s="3" t="s">
        <v>1108</v>
      </c>
      <c r="E79" s="3"/>
    </row>
    <row r="80" spans="1:5">
      <c r="A80" s="3" t="s">
        <v>1109</v>
      </c>
      <c r="B80" s="3" t="s">
        <v>1110</v>
      </c>
      <c r="C80" s="3" t="s">
        <v>293</v>
      </c>
      <c r="D80" s="3" t="s">
        <v>1111</v>
      </c>
      <c r="E80" s="3"/>
    </row>
    <row r="81" spans="1:5">
      <c r="A81" s="3" t="s">
        <v>1112</v>
      </c>
      <c r="B81" s="3" t="s">
        <v>1113</v>
      </c>
      <c r="C81" s="3" t="s">
        <v>293</v>
      </c>
      <c r="D81" s="3" t="s">
        <v>1114</v>
      </c>
      <c r="E81" s="3"/>
    </row>
    <row r="82" spans="1:5">
      <c r="A82" s="3" t="s">
        <v>1115</v>
      </c>
      <c r="B82" s="3" t="s">
        <v>1116</v>
      </c>
      <c r="C82" s="3" t="s">
        <v>293</v>
      </c>
      <c r="D82" s="3" t="s">
        <v>1117</v>
      </c>
      <c r="E82" s="3"/>
    </row>
    <row r="83" spans="1:5">
      <c r="A83" s="3" t="s">
        <v>1118</v>
      </c>
      <c r="B83" s="3" t="s">
        <v>1119</v>
      </c>
      <c r="C83" s="3" t="s">
        <v>293</v>
      </c>
      <c r="D83" s="3" t="s">
        <v>1120</v>
      </c>
      <c r="E83" s="3"/>
    </row>
    <row r="84" spans="1:5">
      <c r="A84" s="3" t="s">
        <v>1121</v>
      </c>
      <c r="B84" s="3" t="s">
        <v>1122</v>
      </c>
      <c r="C84" s="3" t="s">
        <v>293</v>
      </c>
      <c r="D84" s="3" t="s">
        <v>1123</v>
      </c>
      <c r="E84" s="3"/>
    </row>
    <row r="85" spans="1:5">
      <c r="A85" s="3" t="s">
        <v>1124</v>
      </c>
      <c r="B85" s="3" t="s">
        <v>1125</v>
      </c>
      <c r="C85" s="3" t="s">
        <v>293</v>
      </c>
      <c r="D85" s="3" t="s">
        <v>1126</v>
      </c>
      <c r="E85" s="3"/>
    </row>
    <row r="86" spans="1:5">
      <c r="A86" s="3" t="s">
        <v>1127</v>
      </c>
      <c r="B86" s="3" t="s">
        <v>1128</v>
      </c>
      <c r="C86" s="3" t="s">
        <v>293</v>
      </c>
      <c r="D86" s="3" t="s">
        <v>1129</v>
      </c>
      <c r="E86" s="3"/>
    </row>
    <row r="87" spans="1:5">
      <c r="A87" s="3" t="s">
        <v>1130</v>
      </c>
      <c r="B87" s="3" t="s">
        <v>1131</v>
      </c>
      <c r="C87" s="3" t="s">
        <v>293</v>
      </c>
      <c r="D87" s="3" t="s">
        <v>1132</v>
      </c>
      <c r="E87" s="3"/>
    </row>
    <row r="88" spans="1:5">
      <c r="A88" s="3" t="s">
        <v>1133</v>
      </c>
      <c r="B88" s="3" t="s">
        <v>1134</v>
      </c>
      <c r="C88" s="3" t="s">
        <v>293</v>
      </c>
      <c r="D88" s="3" t="s">
        <v>1135</v>
      </c>
      <c r="E88" s="3"/>
    </row>
    <row r="89" spans="1:5">
      <c r="A89" s="3" t="s">
        <v>1136</v>
      </c>
      <c r="B89" s="3" t="s">
        <v>1137</v>
      </c>
      <c r="C89" s="3" t="s">
        <v>293</v>
      </c>
      <c r="D89" s="3" t="s">
        <v>1138</v>
      </c>
      <c r="E89" s="3"/>
    </row>
    <row r="90" spans="1:5">
      <c r="A90" s="3" t="s">
        <v>1139</v>
      </c>
      <c r="B90" s="3" t="s">
        <v>1140</v>
      </c>
      <c r="C90" s="3" t="s">
        <v>293</v>
      </c>
      <c r="D90" s="3" t="s">
        <v>1141</v>
      </c>
      <c r="E90" s="3"/>
    </row>
    <row r="91" spans="1:5">
      <c r="A91" s="3" t="s">
        <v>1142</v>
      </c>
      <c r="B91" s="3" t="s">
        <v>1143</v>
      </c>
      <c r="C91" s="3" t="s">
        <v>293</v>
      </c>
      <c r="D91" s="3" t="s">
        <v>1144</v>
      </c>
      <c r="E91" s="3"/>
    </row>
    <row r="92" spans="1:5">
      <c r="A92" s="3" t="s">
        <v>1145</v>
      </c>
      <c r="B92" s="3" t="s">
        <v>1146</v>
      </c>
      <c r="C92" s="3" t="s">
        <v>293</v>
      </c>
      <c r="D92" s="3" t="s">
        <v>1147</v>
      </c>
      <c r="E92" s="3"/>
    </row>
    <row r="93" spans="1:5">
      <c r="A93" s="3" t="s">
        <v>1148</v>
      </c>
      <c r="B93" s="3" t="s">
        <v>1149</v>
      </c>
      <c r="C93" s="3" t="s">
        <v>293</v>
      </c>
      <c r="D93" s="3" t="s">
        <v>1150</v>
      </c>
      <c r="E93" s="3"/>
    </row>
    <row r="94" spans="1:5">
      <c r="A94" s="3" t="s">
        <v>1151</v>
      </c>
      <c r="B94" s="3" t="s">
        <v>1152</v>
      </c>
      <c r="C94" s="3" t="s">
        <v>293</v>
      </c>
      <c r="D94" s="3" t="s">
        <v>1153</v>
      </c>
      <c r="E94" s="3"/>
    </row>
    <row r="95" spans="1:5">
      <c r="A95" s="3" t="s">
        <v>1154</v>
      </c>
      <c r="B95" s="3" t="s">
        <v>1155</v>
      </c>
      <c r="C95" s="3" t="s">
        <v>293</v>
      </c>
      <c r="D95" s="3" t="s">
        <v>1156</v>
      </c>
      <c r="E95" s="3"/>
    </row>
    <row r="96" spans="1:5">
      <c r="A96" s="3" t="s">
        <v>1157</v>
      </c>
      <c r="B96" s="3" t="s">
        <v>1158</v>
      </c>
      <c r="C96" s="3" t="s">
        <v>293</v>
      </c>
      <c r="D96" s="3" t="s">
        <v>1159</v>
      </c>
      <c r="E96" s="3"/>
    </row>
    <row r="97" spans="1:5">
      <c r="A97" s="3" t="s">
        <v>1160</v>
      </c>
      <c r="B97" s="3" t="s">
        <v>1161</v>
      </c>
      <c r="C97" s="3" t="s">
        <v>293</v>
      </c>
      <c r="D97" s="3" t="s">
        <v>1162</v>
      </c>
      <c r="E97" s="3"/>
    </row>
    <row r="98" spans="1:5">
      <c r="A98" s="3" t="s">
        <v>1163</v>
      </c>
      <c r="B98" s="3" t="s">
        <v>1164</v>
      </c>
      <c r="C98" s="3" t="s">
        <v>293</v>
      </c>
      <c r="D98" s="3" t="s">
        <v>1165</v>
      </c>
      <c r="E98" s="3"/>
    </row>
    <row r="99" spans="1:5">
      <c r="A99" s="3" t="s">
        <v>1166</v>
      </c>
      <c r="B99" s="3" t="s">
        <v>1167</v>
      </c>
      <c r="C99" s="3" t="s">
        <v>293</v>
      </c>
      <c r="D99" s="3" t="s">
        <v>1168</v>
      </c>
      <c r="E99" s="3"/>
    </row>
    <row r="100" spans="1:5">
      <c r="A100" s="3" t="s">
        <v>1169</v>
      </c>
      <c r="B100" s="3" t="s">
        <v>1170</v>
      </c>
      <c r="C100" s="3" t="s">
        <v>293</v>
      </c>
      <c r="D100" s="3" t="s">
        <v>1171</v>
      </c>
      <c r="E100" s="3"/>
    </row>
    <row r="101" spans="1:5">
      <c r="A101" s="3" t="s">
        <v>1172</v>
      </c>
      <c r="B101" s="3" t="s">
        <v>1173</v>
      </c>
      <c r="C101" s="3" t="s">
        <v>293</v>
      </c>
      <c r="D101" s="3" t="s">
        <v>1174</v>
      </c>
      <c r="E101" s="3"/>
    </row>
    <row r="102" spans="1:5">
      <c r="A102" s="3" t="s">
        <v>1175</v>
      </c>
      <c r="B102" s="3" t="s">
        <v>1176</v>
      </c>
      <c r="C102" s="3" t="s">
        <v>293</v>
      </c>
      <c r="D102" s="3" t="s">
        <v>1177</v>
      </c>
      <c r="E102" s="3"/>
    </row>
    <row r="103" spans="1:5">
      <c r="A103" s="3" t="s">
        <v>1178</v>
      </c>
      <c r="B103" s="3" t="s">
        <v>1179</v>
      </c>
      <c r="C103" s="3" t="s">
        <v>293</v>
      </c>
      <c r="D103" s="3" t="s">
        <v>1180</v>
      </c>
      <c r="E103" s="3"/>
    </row>
    <row r="104" spans="1:5">
      <c r="A104" s="3" t="s">
        <v>1181</v>
      </c>
      <c r="B104" s="3" t="s">
        <v>1182</v>
      </c>
      <c r="C104" s="3" t="s">
        <v>293</v>
      </c>
      <c r="D104" s="3" t="s">
        <v>1183</v>
      </c>
      <c r="E104" s="3"/>
    </row>
    <row r="105" spans="1:5">
      <c r="A105" s="3" t="s">
        <v>1184</v>
      </c>
      <c r="B105" s="3" t="s">
        <v>1185</v>
      </c>
      <c r="C105" s="3" t="s">
        <v>293</v>
      </c>
      <c r="D105" s="3" t="s">
        <v>1186</v>
      </c>
      <c r="E105" s="3"/>
    </row>
    <row r="106" spans="1:5">
      <c r="A106" s="3" t="s">
        <v>1187</v>
      </c>
      <c r="B106" s="3" t="s">
        <v>1188</v>
      </c>
      <c r="C106" s="3" t="s">
        <v>293</v>
      </c>
      <c r="D106" s="3" t="s">
        <v>1189</v>
      </c>
      <c r="E106" s="3"/>
    </row>
    <row r="107" spans="1:5">
      <c r="A107" s="3" t="s">
        <v>1190</v>
      </c>
      <c r="B107" s="3" t="s">
        <v>1191</v>
      </c>
      <c r="C107" s="3" t="s">
        <v>293</v>
      </c>
      <c r="D107" s="3" t="s">
        <v>1192</v>
      </c>
      <c r="E107" s="3"/>
    </row>
    <row r="108" spans="1:5">
      <c r="A108" s="3" t="s">
        <v>1193</v>
      </c>
      <c r="B108" s="3" t="s">
        <v>1194</v>
      </c>
      <c r="C108" s="3" t="s">
        <v>293</v>
      </c>
      <c r="D108" s="3" t="s">
        <v>1195</v>
      </c>
      <c r="E108" s="3"/>
    </row>
    <row r="109" spans="1:5">
      <c r="A109" s="3" t="s">
        <v>1196</v>
      </c>
      <c r="B109" s="3" t="s">
        <v>1197</v>
      </c>
      <c r="C109" s="3" t="s">
        <v>293</v>
      </c>
      <c r="D109" s="3" t="s">
        <v>1198</v>
      </c>
      <c r="E109" s="3"/>
    </row>
    <row r="110" spans="1:5">
      <c r="A110" s="3" t="s">
        <v>1199</v>
      </c>
      <c r="B110" s="3" t="s">
        <v>1200</v>
      </c>
      <c r="C110" s="3" t="s">
        <v>293</v>
      </c>
      <c r="D110" s="3" t="s">
        <v>1201</v>
      </c>
      <c r="E110" s="3"/>
    </row>
    <row r="111" spans="1:5">
      <c r="A111" s="3" t="s">
        <v>1202</v>
      </c>
      <c r="B111" s="3" t="s">
        <v>1203</v>
      </c>
      <c r="C111" s="3" t="s">
        <v>293</v>
      </c>
      <c r="D111" s="3" t="s">
        <v>1204</v>
      </c>
      <c r="E111" s="3"/>
    </row>
    <row r="112" spans="1:5">
      <c r="A112" s="3" t="s">
        <v>1205</v>
      </c>
      <c r="B112" s="3" t="s">
        <v>1206</v>
      </c>
      <c r="C112" s="3" t="s">
        <v>293</v>
      </c>
      <c r="D112" s="3" t="s">
        <v>1207</v>
      </c>
      <c r="E112" s="3"/>
    </row>
    <row r="113" spans="1:5">
      <c r="A113" s="3" t="s">
        <v>1208</v>
      </c>
      <c r="B113" s="3" t="s">
        <v>1209</v>
      </c>
      <c r="C113" s="3" t="s">
        <v>293</v>
      </c>
      <c r="D113" s="3" t="s">
        <v>1210</v>
      </c>
      <c r="E113" s="3"/>
    </row>
    <row r="114" spans="1:5">
      <c r="A114" s="3" t="s">
        <v>1211</v>
      </c>
      <c r="B114" s="3" t="s">
        <v>1212</v>
      </c>
      <c r="C114" s="3" t="s">
        <v>293</v>
      </c>
      <c r="D114" s="3" t="s">
        <v>1213</v>
      </c>
      <c r="E114" s="3"/>
    </row>
    <row r="115" spans="1:5">
      <c r="A115" s="3" t="s">
        <v>1214</v>
      </c>
      <c r="B115" s="3" t="s">
        <v>1215</v>
      </c>
      <c r="C115" s="3" t="s">
        <v>293</v>
      </c>
      <c r="D115" s="3" t="s">
        <v>1216</v>
      </c>
      <c r="E115" s="3"/>
    </row>
    <row r="116" spans="1:5">
      <c r="A116" s="3" t="s">
        <v>1217</v>
      </c>
      <c r="B116" s="3" t="s">
        <v>1218</v>
      </c>
      <c r="C116" s="3" t="s">
        <v>293</v>
      </c>
      <c r="D116" s="3" t="s">
        <v>1219</v>
      </c>
      <c r="E116" s="3"/>
    </row>
    <row r="117" spans="1:5">
      <c r="A117" s="3" t="s">
        <v>1220</v>
      </c>
      <c r="B117" s="3" t="s">
        <v>1221</v>
      </c>
      <c r="C117" s="3" t="s">
        <v>293</v>
      </c>
      <c r="D117" s="3" t="s">
        <v>1222</v>
      </c>
      <c r="E117" s="3"/>
    </row>
    <row r="118" spans="1:5">
      <c r="A118" s="3" t="s">
        <v>1223</v>
      </c>
      <c r="B118" s="3" t="s">
        <v>1224</v>
      </c>
      <c r="C118" s="3" t="s">
        <v>293</v>
      </c>
      <c r="D118" s="3" t="s">
        <v>1225</v>
      </c>
      <c r="E118" s="3"/>
    </row>
    <row r="119" spans="1:5">
      <c r="A119" s="3" t="s">
        <v>1226</v>
      </c>
      <c r="B119" s="3" t="s">
        <v>1227</v>
      </c>
      <c r="C119" s="3" t="s">
        <v>293</v>
      </c>
      <c r="D119" s="3" t="s">
        <v>1228</v>
      </c>
      <c r="E119" s="3"/>
    </row>
    <row r="120" spans="1:5">
      <c r="A120" s="3" t="s">
        <v>1229</v>
      </c>
      <c r="B120" s="3" t="s">
        <v>1230</v>
      </c>
      <c r="C120" s="3" t="s">
        <v>293</v>
      </c>
      <c r="D120" s="3" t="s">
        <v>1231</v>
      </c>
      <c r="E120" s="3"/>
    </row>
    <row r="121" spans="1:5">
      <c r="A121" s="3" t="s">
        <v>1232</v>
      </c>
      <c r="B121" s="3" t="s">
        <v>1233</v>
      </c>
      <c r="C121" s="3" t="s">
        <v>293</v>
      </c>
      <c r="D121" s="3" t="s">
        <v>1234</v>
      </c>
      <c r="E121" s="3"/>
    </row>
    <row r="122" spans="1:5">
      <c r="A122" s="3" t="s">
        <v>1235</v>
      </c>
      <c r="B122" s="3" t="s">
        <v>1236</v>
      </c>
      <c r="C122" s="3" t="s">
        <v>293</v>
      </c>
      <c r="D122" s="3" t="s">
        <v>1237</v>
      </c>
      <c r="E122" s="3"/>
    </row>
    <row r="123" spans="1:5">
      <c r="A123" s="3" t="s">
        <v>1238</v>
      </c>
      <c r="B123" s="3" t="s">
        <v>1239</v>
      </c>
      <c r="C123" s="3" t="s">
        <v>293</v>
      </c>
      <c r="D123" s="3" t="s">
        <v>1240</v>
      </c>
      <c r="E123" s="3"/>
    </row>
    <row r="124" spans="1:5">
      <c r="A124" s="3" t="s">
        <v>1241</v>
      </c>
      <c r="B124" s="3" t="s">
        <v>1242</v>
      </c>
      <c r="C124" s="3" t="s">
        <v>293</v>
      </c>
      <c r="D124" s="3" t="s">
        <v>1243</v>
      </c>
      <c r="E124" s="3"/>
    </row>
    <row r="125" spans="1:5">
      <c r="A125" s="3" t="s">
        <v>1244</v>
      </c>
      <c r="B125" s="3" t="s">
        <v>1245</v>
      </c>
      <c r="C125" s="3" t="s">
        <v>293</v>
      </c>
      <c r="D125" s="3" t="s">
        <v>1246</v>
      </c>
      <c r="E125" s="3"/>
    </row>
    <row r="126" spans="1:5">
      <c r="A126" s="3" t="s">
        <v>1247</v>
      </c>
      <c r="B126" s="3" t="s">
        <v>1248</v>
      </c>
      <c r="C126" s="3" t="s">
        <v>293</v>
      </c>
      <c r="D126" s="3" t="s">
        <v>1249</v>
      </c>
      <c r="E126" s="3"/>
    </row>
    <row r="127" spans="1:5">
      <c r="A127" s="3" t="s">
        <v>1250</v>
      </c>
      <c r="B127" s="3" t="s">
        <v>1251</v>
      </c>
      <c r="C127" s="3" t="s">
        <v>293</v>
      </c>
      <c r="D127" s="3" t="s">
        <v>1252</v>
      </c>
      <c r="E127" s="3"/>
    </row>
    <row r="128" spans="1:5">
      <c r="A128" s="3" t="s">
        <v>1253</v>
      </c>
      <c r="B128" s="3" t="s">
        <v>1254</v>
      </c>
      <c r="C128" s="3" t="s">
        <v>293</v>
      </c>
      <c r="D128" s="3" t="s">
        <v>1255</v>
      </c>
      <c r="E128" s="3"/>
    </row>
    <row r="129" spans="1:5">
      <c r="A129" s="3" t="s">
        <v>1256</v>
      </c>
      <c r="B129" s="3" t="s">
        <v>1257</v>
      </c>
      <c r="C129" s="3" t="s">
        <v>293</v>
      </c>
      <c r="D129" s="3" t="s">
        <v>1258</v>
      </c>
      <c r="E129" s="3"/>
    </row>
    <row r="130" spans="1:5">
      <c r="A130" s="3" t="s">
        <v>1259</v>
      </c>
      <c r="B130" s="3" t="s">
        <v>1260</v>
      </c>
      <c r="C130" s="3" t="s">
        <v>293</v>
      </c>
      <c r="D130" s="3" t="s">
        <v>1261</v>
      </c>
      <c r="E130" s="3"/>
    </row>
    <row r="131" spans="1:5">
      <c r="A131" s="3" t="s">
        <v>1262</v>
      </c>
      <c r="B131" s="3" t="s">
        <v>1263</v>
      </c>
      <c r="C131" s="3" t="s">
        <v>293</v>
      </c>
      <c r="D131" s="3" t="s">
        <v>1264</v>
      </c>
      <c r="E131" s="3"/>
    </row>
    <row r="132" spans="1:5">
      <c r="A132" s="3" t="s">
        <v>1265</v>
      </c>
      <c r="B132" s="3" t="s">
        <v>1266</v>
      </c>
      <c r="C132" s="3" t="s">
        <v>293</v>
      </c>
      <c r="D132" s="3" t="s">
        <v>1267</v>
      </c>
      <c r="E132" s="3"/>
    </row>
    <row r="133" spans="1:5">
      <c r="A133" s="3" t="s">
        <v>1268</v>
      </c>
      <c r="B133" s="3" t="s">
        <v>1269</v>
      </c>
      <c r="C133" s="3" t="s">
        <v>293</v>
      </c>
      <c r="D133" s="3" t="s">
        <v>1270</v>
      </c>
      <c r="E133" s="3"/>
    </row>
    <row r="134" spans="1:5">
      <c r="A134" s="3" t="s">
        <v>1271</v>
      </c>
      <c r="B134" s="3" t="s">
        <v>1272</v>
      </c>
      <c r="C134" s="3" t="s">
        <v>293</v>
      </c>
      <c r="D134" s="3" t="s">
        <v>1273</v>
      </c>
      <c r="E134" s="3"/>
    </row>
    <row r="135" spans="1:5">
      <c r="A135" s="3" t="s">
        <v>1274</v>
      </c>
      <c r="B135" s="3" t="s">
        <v>1275</v>
      </c>
      <c r="C135" s="3" t="s">
        <v>293</v>
      </c>
      <c r="D135" s="3" t="s">
        <v>1276</v>
      </c>
      <c r="E135" s="3"/>
    </row>
    <row r="136" spans="1:5">
      <c r="A136" s="3" t="s">
        <v>1277</v>
      </c>
      <c r="B136" s="3" t="s">
        <v>1278</v>
      </c>
      <c r="C136" s="3" t="s">
        <v>293</v>
      </c>
      <c r="D136" s="3" t="s">
        <v>1279</v>
      </c>
      <c r="E136" s="3"/>
    </row>
    <row r="137" spans="1:5">
      <c r="A137" s="3" t="s">
        <v>1280</v>
      </c>
      <c r="B137" s="3" t="s">
        <v>1281</v>
      </c>
      <c r="C137" s="3" t="s">
        <v>293</v>
      </c>
      <c r="D137" s="3" t="s">
        <v>1282</v>
      </c>
      <c r="E137" s="3"/>
    </row>
    <row r="138" spans="1:5">
      <c r="A138" s="3" t="s">
        <v>1283</v>
      </c>
      <c r="B138" s="3" t="s">
        <v>1284</v>
      </c>
      <c r="C138" s="3" t="s">
        <v>293</v>
      </c>
      <c r="D138" s="3" t="s">
        <v>1285</v>
      </c>
      <c r="E138" s="3"/>
    </row>
    <row r="139" spans="1:5">
      <c r="A139" s="3" t="s">
        <v>1286</v>
      </c>
      <c r="B139" s="3" t="s">
        <v>1287</v>
      </c>
      <c r="C139" s="3" t="s">
        <v>293</v>
      </c>
      <c r="D139" s="3" t="s">
        <v>1288</v>
      </c>
      <c r="E139" s="3"/>
    </row>
    <row r="140" spans="1:5">
      <c r="A140" s="3" t="s">
        <v>1289</v>
      </c>
      <c r="B140" s="3" t="s">
        <v>1290</v>
      </c>
      <c r="C140" s="3" t="s">
        <v>293</v>
      </c>
      <c r="D140" s="3" t="s">
        <v>1291</v>
      </c>
      <c r="E140" s="3"/>
    </row>
    <row r="141" spans="1:5">
      <c r="A141" s="3" t="s">
        <v>1292</v>
      </c>
      <c r="B141" s="3" t="s">
        <v>1293</v>
      </c>
      <c r="C141" s="3" t="s">
        <v>293</v>
      </c>
      <c r="D141" s="3" t="s">
        <v>1294</v>
      </c>
      <c r="E141" s="3"/>
    </row>
    <row r="142" spans="1:5">
      <c r="A142" s="3" t="s">
        <v>1295</v>
      </c>
      <c r="B142" s="3" t="s">
        <v>1296</v>
      </c>
      <c r="C142" s="3" t="s">
        <v>293</v>
      </c>
      <c r="D142" s="3" t="s">
        <v>1297</v>
      </c>
      <c r="E142" s="3"/>
    </row>
    <row r="143" spans="1:5">
      <c r="A143" s="3" t="s">
        <v>1298</v>
      </c>
      <c r="B143" s="3" t="s">
        <v>1299</v>
      </c>
      <c r="C143" s="3" t="s">
        <v>293</v>
      </c>
      <c r="D143" s="3" t="s">
        <v>1300</v>
      </c>
      <c r="E143" s="3"/>
    </row>
    <row r="144" spans="1:5">
      <c r="A144" s="3" t="s">
        <v>1301</v>
      </c>
      <c r="B144" s="3" t="s">
        <v>1302</v>
      </c>
      <c r="C144" s="3" t="s">
        <v>293</v>
      </c>
      <c r="D144" s="3" t="s">
        <v>1303</v>
      </c>
      <c r="E144" s="3"/>
    </row>
    <row r="145" spans="1:5">
      <c r="A145" s="3" t="s">
        <v>1304</v>
      </c>
      <c r="B145" s="3" t="s">
        <v>1305</v>
      </c>
      <c r="C145" s="3" t="s">
        <v>293</v>
      </c>
      <c r="D145" s="3" t="s">
        <v>1306</v>
      </c>
      <c r="E145" s="3"/>
    </row>
    <row r="146" spans="1:5">
      <c r="A146" s="3" t="s">
        <v>1307</v>
      </c>
      <c r="B146" s="3" t="s">
        <v>1308</v>
      </c>
      <c r="C146" s="3" t="s">
        <v>293</v>
      </c>
      <c r="D146" s="3" t="s">
        <v>1309</v>
      </c>
      <c r="E146" s="3"/>
    </row>
    <row r="147" spans="1:5">
      <c r="A147" s="3" t="s">
        <v>1310</v>
      </c>
      <c r="B147" s="3" t="s">
        <v>1311</v>
      </c>
      <c r="C147" s="3" t="s">
        <v>293</v>
      </c>
      <c r="D147" s="3" t="s">
        <v>1312</v>
      </c>
      <c r="E147" s="3"/>
    </row>
    <row r="148" spans="1:5">
      <c r="A148" s="3" t="s">
        <v>1313</v>
      </c>
      <c r="B148" s="3" t="s">
        <v>1314</v>
      </c>
      <c r="C148" s="3" t="s">
        <v>293</v>
      </c>
      <c r="D148" s="3" t="s">
        <v>1315</v>
      </c>
      <c r="E148" s="3"/>
    </row>
    <row r="149" spans="1:5">
      <c r="A149" s="3" t="s">
        <v>1316</v>
      </c>
      <c r="B149" s="3" t="s">
        <v>1317</v>
      </c>
      <c r="C149" s="3" t="s">
        <v>293</v>
      </c>
      <c r="D149" s="3" t="s">
        <v>1318</v>
      </c>
      <c r="E149" s="3"/>
    </row>
    <row r="150" spans="1:5">
      <c r="A150" s="3" t="s">
        <v>1319</v>
      </c>
      <c r="B150" s="3" t="s">
        <v>1320</v>
      </c>
      <c r="C150" s="3" t="s">
        <v>293</v>
      </c>
      <c r="D150" s="3" t="s">
        <v>1321</v>
      </c>
      <c r="E150" s="3"/>
    </row>
    <row r="151" spans="1:5">
      <c r="A151" s="3" t="s">
        <v>1322</v>
      </c>
      <c r="B151" s="3" t="s">
        <v>1323</v>
      </c>
      <c r="C151" s="3" t="s">
        <v>293</v>
      </c>
      <c r="D151" s="3" t="s">
        <v>1324</v>
      </c>
      <c r="E151" s="3"/>
    </row>
    <row r="152" spans="1:5">
      <c r="A152" s="3" t="s">
        <v>1325</v>
      </c>
      <c r="B152" s="3" t="s">
        <v>1326</v>
      </c>
      <c r="C152" s="3" t="s">
        <v>293</v>
      </c>
      <c r="D152" s="3" t="s">
        <v>1327</v>
      </c>
      <c r="E152" s="3"/>
    </row>
    <row r="153" spans="1:5">
      <c r="A153" s="3" t="s">
        <v>1328</v>
      </c>
      <c r="B153" s="3" t="s">
        <v>1329</v>
      </c>
      <c r="C153" s="3" t="s">
        <v>293</v>
      </c>
      <c r="D153" s="3" t="s">
        <v>1330</v>
      </c>
      <c r="E153" s="3"/>
    </row>
    <row r="154" spans="1:5">
      <c r="A154" s="3" t="s">
        <v>1331</v>
      </c>
      <c r="B154" s="3" t="s">
        <v>1332</v>
      </c>
      <c r="C154" s="3" t="s">
        <v>293</v>
      </c>
      <c r="D154" s="3" t="s">
        <v>1333</v>
      </c>
      <c r="E154" s="3"/>
    </row>
    <row r="155" spans="1:5">
      <c r="A155" s="3" t="s">
        <v>1334</v>
      </c>
      <c r="B155" s="3" t="s">
        <v>1335</v>
      </c>
      <c r="C155" s="3" t="s">
        <v>293</v>
      </c>
      <c r="D155" s="3" t="s">
        <v>1336</v>
      </c>
      <c r="E155" s="3"/>
    </row>
    <row r="156" spans="1:5">
      <c r="A156" s="3" t="s">
        <v>1337</v>
      </c>
      <c r="B156" s="3" t="s">
        <v>1338</v>
      </c>
      <c r="C156" s="3" t="s">
        <v>293</v>
      </c>
      <c r="D156" s="3" t="s">
        <v>1339</v>
      </c>
      <c r="E156" s="3"/>
    </row>
    <row r="157" spans="1:5">
      <c r="A157" s="3" t="s">
        <v>1340</v>
      </c>
      <c r="B157" s="3" t="s">
        <v>1341</v>
      </c>
      <c r="C157" s="3" t="s">
        <v>293</v>
      </c>
      <c r="D157" s="3" t="s">
        <v>1342</v>
      </c>
      <c r="E157" s="3"/>
    </row>
    <row r="158" spans="1:5">
      <c r="A158" s="3" t="s">
        <v>1343</v>
      </c>
      <c r="B158" s="3" t="s">
        <v>1344</v>
      </c>
      <c r="C158" s="3" t="s">
        <v>293</v>
      </c>
      <c r="D158" s="3" t="s">
        <v>1345</v>
      </c>
      <c r="E158" s="3"/>
    </row>
    <row r="159" spans="1:5">
      <c r="A159" s="3" t="s">
        <v>1346</v>
      </c>
      <c r="B159" s="3" t="s">
        <v>1347</v>
      </c>
      <c r="C159" s="3" t="s">
        <v>293</v>
      </c>
      <c r="D159" s="3" t="s">
        <v>1348</v>
      </c>
      <c r="E159" s="3"/>
    </row>
    <row r="160" spans="1:5">
      <c r="A160" s="3" t="s">
        <v>1349</v>
      </c>
      <c r="B160" s="3" t="s">
        <v>1350</v>
      </c>
      <c r="C160" s="3" t="s">
        <v>293</v>
      </c>
      <c r="D160" s="3" t="s">
        <v>1351</v>
      </c>
      <c r="E160" s="3"/>
    </row>
    <row r="161" spans="1:5">
      <c r="A161" s="3" t="s">
        <v>1352</v>
      </c>
      <c r="B161" s="3" t="s">
        <v>1353</v>
      </c>
      <c r="C161" s="3" t="s">
        <v>293</v>
      </c>
      <c r="D161" s="3" t="s">
        <v>1354</v>
      </c>
      <c r="E161" s="3"/>
    </row>
    <row r="162" spans="1:5">
      <c r="A162" s="3" t="s">
        <v>1355</v>
      </c>
      <c r="B162" s="3" t="s">
        <v>1356</v>
      </c>
      <c r="C162" s="3" t="s">
        <v>293</v>
      </c>
      <c r="D162" s="3" t="s">
        <v>1357</v>
      </c>
      <c r="E162" s="3"/>
    </row>
    <row r="163" spans="1:5">
      <c r="A163" s="3" t="s">
        <v>1358</v>
      </c>
      <c r="B163" s="3" t="s">
        <v>1359</v>
      </c>
      <c r="C163" s="3" t="s">
        <v>293</v>
      </c>
      <c r="D163" s="3" t="s">
        <v>1360</v>
      </c>
      <c r="E163" s="3"/>
    </row>
    <row r="164" spans="1:5">
      <c r="A164" s="3" t="s">
        <v>1361</v>
      </c>
      <c r="B164" s="3" t="s">
        <v>1362</v>
      </c>
      <c r="C164" s="3" t="s">
        <v>293</v>
      </c>
      <c r="D164" s="3" t="s">
        <v>1363</v>
      </c>
      <c r="E164" s="3"/>
    </row>
    <row r="165" spans="1:5">
      <c r="A165" s="3" t="s">
        <v>1364</v>
      </c>
      <c r="B165" s="3" t="s">
        <v>1365</v>
      </c>
      <c r="C165" s="3" t="s">
        <v>293</v>
      </c>
      <c r="D165" s="3" t="s">
        <v>1366</v>
      </c>
      <c r="E165" s="3"/>
    </row>
    <row r="166" spans="1:5">
      <c r="A166" s="3" t="s">
        <v>1367</v>
      </c>
      <c r="B166" s="3" t="s">
        <v>1368</v>
      </c>
      <c r="C166" s="3" t="s">
        <v>293</v>
      </c>
      <c r="D166" s="3" t="s">
        <v>1369</v>
      </c>
      <c r="E166" s="3"/>
    </row>
    <row r="167" spans="1:5">
      <c r="A167" s="3" t="s">
        <v>1370</v>
      </c>
      <c r="B167" s="3" t="s">
        <v>1371</v>
      </c>
      <c r="C167" s="3" t="s">
        <v>293</v>
      </c>
      <c r="D167" s="3" t="s">
        <v>1372</v>
      </c>
      <c r="E167" s="3"/>
    </row>
    <row r="168" spans="1:5">
      <c r="A168" s="3" t="s">
        <v>1373</v>
      </c>
      <c r="B168" s="3" t="s">
        <v>1374</v>
      </c>
      <c r="C168" s="3" t="s">
        <v>293</v>
      </c>
      <c r="D168" s="3" t="s">
        <v>1375</v>
      </c>
      <c r="E168" s="3"/>
    </row>
    <row r="169" spans="1:5">
      <c r="A169" s="3" t="s">
        <v>1376</v>
      </c>
      <c r="B169" s="3" t="s">
        <v>1377</v>
      </c>
      <c r="C169" s="3" t="s">
        <v>293</v>
      </c>
      <c r="D169" s="3" t="s">
        <v>1378</v>
      </c>
      <c r="E169" s="3"/>
    </row>
    <row r="170" spans="1:5">
      <c r="A170" s="3" t="s">
        <v>1379</v>
      </c>
      <c r="B170" s="3" t="s">
        <v>1380</v>
      </c>
      <c r="C170" s="3" t="s">
        <v>293</v>
      </c>
      <c r="D170" s="3" t="s">
        <v>1381</v>
      </c>
      <c r="E170" s="3"/>
    </row>
    <row r="171" spans="1:5">
      <c r="A171" s="3" t="s">
        <v>1382</v>
      </c>
      <c r="B171" s="3" t="s">
        <v>1383</v>
      </c>
      <c r="C171" s="3" t="s">
        <v>293</v>
      </c>
      <c r="D171" s="3" t="s">
        <v>1384</v>
      </c>
      <c r="E171" s="3"/>
    </row>
    <row r="172" spans="1:5">
      <c r="A172" s="3" t="s">
        <v>1385</v>
      </c>
      <c r="B172" s="3" t="s">
        <v>1386</v>
      </c>
      <c r="C172" s="3" t="s">
        <v>293</v>
      </c>
      <c r="D172" s="3" t="s">
        <v>1387</v>
      </c>
      <c r="E172" s="3"/>
    </row>
    <row r="173" spans="1:5">
      <c r="A173" s="3" t="s">
        <v>1388</v>
      </c>
      <c r="B173" s="3" t="s">
        <v>1389</v>
      </c>
      <c r="C173" s="3" t="s">
        <v>293</v>
      </c>
      <c r="D173" s="3" t="s">
        <v>1390</v>
      </c>
      <c r="E173" s="3"/>
    </row>
    <row r="174" spans="1:5">
      <c r="A174" s="3" t="s">
        <v>1391</v>
      </c>
      <c r="B174" s="3" t="s">
        <v>1392</v>
      </c>
      <c r="C174" s="3" t="s">
        <v>293</v>
      </c>
      <c r="D174" s="3" t="s">
        <v>1393</v>
      </c>
      <c r="E174" s="3"/>
    </row>
    <row r="175" spans="1:5">
      <c r="A175" s="3" t="s">
        <v>1394</v>
      </c>
      <c r="B175" s="3" t="s">
        <v>1395</v>
      </c>
      <c r="C175" s="3" t="s">
        <v>293</v>
      </c>
      <c r="D175" s="3" t="s">
        <v>1396</v>
      </c>
      <c r="E175" s="3"/>
    </row>
    <row r="176" spans="1:5">
      <c r="A176" s="3" t="s">
        <v>1397</v>
      </c>
      <c r="B176" s="3" t="s">
        <v>1398</v>
      </c>
      <c r="C176" s="3" t="s">
        <v>293</v>
      </c>
      <c r="D176" s="3" t="s">
        <v>1399</v>
      </c>
      <c r="E176" s="3"/>
    </row>
    <row r="177" spans="1:5">
      <c r="A177" s="3" t="s">
        <v>1400</v>
      </c>
      <c r="B177" s="3" t="s">
        <v>1401</v>
      </c>
      <c r="C177" s="3" t="s">
        <v>293</v>
      </c>
      <c r="D177" s="3" t="s">
        <v>1402</v>
      </c>
      <c r="E177" s="3"/>
    </row>
    <row r="178" spans="1:5">
      <c r="A178" s="3" t="s">
        <v>1403</v>
      </c>
      <c r="B178" s="3" t="s">
        <v>1404</v>
      </c>
      <c r="C178" s="3" t="s">
        <v>293</v>
      </c>
      <c r="D178" s="3" t="s">
        <v>1405</v>
      </c>
      <c r="E178" s="3"/>
    </row>
    <row r="179" spans="1:5">
      <c r="A179" s="3" t="s">
        <v>1406</v>
      </c>
      <c r="B179" s="3" t="s">
        <v>1407</v>
      </c>
      <c r="C179" s="3" t="s">
        <v>293</v>
      </c>
      <c r="D179" s="3" t="s">
        <v>1408</v>
      </c>
      <c r="E179" s="3"/>
    </row>
    <row r="180" spans="1:5">
      <c r="A180" s="3" t="s">
        <v>1409</v>
      </c>
      <c r="B180" s="3" t="s">
        <v>1410</v>
      </c>
      <c r="C180" s="3" t="s">
        <v>293</v>
      </c>
      <c r="D180" s="3" t="s">
        <v>1411</v>
      </c>
      <c r="E180" s="3"/>
    </row>
    <row r="181" spans="1:5">
      <c r="A181" s="3" t="s">
        <v>1412</v>
      </c>
      <c r="B181" s="3" t="s">
        <v>1413</v>
      </c>
      <c r="C181" s="3" t="s">
        <v>293</v>
      </c>
      <c r="D181" s="3" t="s">
        <v>1414</v>
      </c>
      <c r="E181" s="3"/>
    </row>
    <row r="182" spans="1:5">
      <c r="A182" s="3" t="s">
        <v>1415</v>
      </c>
      <c r="B182" s="3" t="s">
        <v>1416</v>
      </c>
      <c r="C182" s="3" t="s">
        <v>293</v>
      </c>
      <c r="D182" s="3" t="s">
        <v>1417</v>
      </c>
      <c r="E182" s="3"/>
    </row>
    <row r="183" spans="1:5">
      <c r="A183" s="3" t="s">
        <v>1418</v>
      </c>
      <c r="B183" s="3" t="s">
        <v>1419</v>
      </c>
      <c r="C183" s="3" t="s">
        <v>293</v>
      </c>
      <c r="D183" s="3" t="s">
        <v>1420</v>
      </c>
      <c r="E183" s="3"/>
    </row>
    <row r="184" spans="1:5">
      <c r="A184" s="3" t="s">
        <v>1421</v>
      </c>
      <c r="B184" s="3" t="s">
        <v>1422</v>
      </c>
      <c r="C184" s="3" t="s">
        <v>293</v>
      </c>
      <c r="D184" s="3" t="s">
        <v>1423</v>
      </c>
      <c r="E184" s="3"/>
    </row>
    <row r="185" spans="1:5">
      <c r="A185" s="3" t="s">
        <v>1424</v>
      </c>
      <c r="B185" s="3" t="s">
        <v>1425</v>
      </c>
      <c r="C185" s="3" t="s">
        <v>293</v>
      </c>
      <c r="D185" s="3" t="s">
        <v>1426</v>
      </c>
      <c r="E185" s="3"/>
    </row>
    <row r="186" spans="1:5">
      <c r="A186" s="3" t="s">
        <v>1427</v>
      </c>
      <c r="B186" s="3" t="s">
        <v>1428</v>
      </c>
      <c r="C186" s="3" t="s">
        <v>293</v>
      </c>
      <c r="D186" s="3" t="s">
        <v>1429</v>
      </c>
      <c r="E186" s="3"/>
    </row>
    <row r="187" spans="1:5">
      <c r="A187" s="3" t="s">
        <v>1430</v>
      </c>
      <c r="B187" s="3" t="s">
        <v>1431</v>
      </c>
      <c r="C187" s="3" t="s">
        <v>293</v>
      </c>
      <c r="D187" s="3" t="s">
        <v>1432</v>
      </c>
      <c r="E187" s="3"/>
    </row>
    <row r="188" spans="1:5">
      <c r="A188" s="3" t="s">
        <v>1433</v>
      </c>
      <c r="B188" s="3" t="s">
        <v>1434</v>
      </c>
      <c r="C188" s="3" t="s">
        <v>293</v>
      </c>
      <c r="D188" s="3" t="s">
        <v>1435</v>
      </c>
      <c r="E188" s="3"/>
    </row>
    <row r="189" spans="1:5">
      <c r="A189" s="3" t="s">
        <v>1436</v>
      </c>
      <c r="B189" s="3" t="s">
        <v>1437</v>
      </c>
      <c r="C189" s="3" t="s">
        <v>293</v>
      </c>
      <c r="D189" s="3" t="s">
        <v>1438</v>
      </c>
      <c r="E189" s="3"/>
    </row>
    <row r="190" spans="1:5">
      <c r="A190" s="3" t="s">
        <v>1439</v>
      </c>
      <c r="B190" s="3" t="s">
        <v>1440</v>
      </c>
      <c r="C190" s="3" t="s">
        <v>293</v>
      </c>
      <c r="D190" s="3" t="s">
        <v>1441</v>
      </c>
      <c r="E190" s="3"/>
    </row>
    <row r="191" spans="1:5">
      <c r="A191" s="3" t="s">
        <v>1442</v>
      </c>
      <c r="B191" s="3" t="s">
        <v>1443</v>
      </c>
      <c r="C191" s="3" t="s">
        <v>293</v>
      </c>
      <c r="D191" s="3" t="s">
        <v>1444</v>
      </c>
      <c r="E191" s="3"/>
    </row>
    <row r="192" spans="1:5">
      <c r="A192" s="3" t="s">
        <v>1445</v>
      </c>
      <c r="B192" s="3" t="s">
        <v>1446</v>
      </c>
      <c r="C192" s="3" t="s">
        <v>293</v>
      </c>
      <c r="D192" s="3" t="s">
        <v>1447</v>
      </c>
      <c r="E192" s="3"/>
    </row>
    <row r="193" spans="1:5">
      <c r="A193" s="3" t="s">
        <v>1448</v>
      </c>
      <c r="B193" s="3" t="s">
        <v>1449</v>
      </c>
      <c r="C193" s="3" t="s">
        <v>293</v>
      </c>
      <c r="D193" s="3" t="s">
        <v>1450</v>
      </c>
      <c r="E193" s="3"/>
    </row>
    <row r="194" spans="1:5">
      <c r="A194" s="3" t="s">
        <v>1451</v>
      </c>
      <c r="B194" s="3" t="s">
        <v>1452</v>
      </c>
      <c r="C194" s="3" t="s">
        <v>293</v>
      </c>
      <c r="D194" s="3" t="s">
        <v>1453</v>
      </c>
      <c r="E194" s="3"/>
    </row>
    <row r="195" spans="1:5">
      <c r="A195" s="3" t="s">
        <v>1454</v>
      </c>
      <c r="B195" s="3" t="s">
        <v>1455</v>
      </c>
      <c r="C195" s="3" t="s">
        <v>293</v>
      </c>
      <c r="D195" s="3" t="s">
        <v>1456</v>
      </c>
      <c r="E195" s="3"/>
    </row>
    <row r="196" spans="1:5">
      <c r="A196" s="3" t="s">
        <v>1457</v>
      </c>
      <c r="B196" s="3" t="s">
        <v>1458</v>
      </c>
      <c r="C196" s="3" t="s">
        <v>293</v>
      </c>
      <c r="D196" s="3" t="s">
        <v>1459</v>
      </c>
      <c r="E196" s="3"/>
    </row>
    <row r="197" spans="1:5">
      <c r="A197" s="3" t="s">
        <v>1460</v>
      </c>
      <c r="B197" s="3" t="s">
        <v>1461</v>
      </c>
      <c r="C197" s="3" t="s">
        <v>293</v>
      </c>
      <c r="D197" s="3" t="s">
        <v>1462</v>
      </c>
      <c r="E197" s="3"/>
    </row>
    <row r="198" spans="1:5">
      <c r="A198" s="3" t="s">
        <v>1463</v>
      </c>
      <c r="B198" s="3" t="s">
        <v>1464</v>
      </c>
      <c r="C198" s="3" t="s">
        <v>293</v>
      </c>
      <c r="D198" s="3" t="s">
        <v>1465</v>
      </c>
      <c r="E198" s="3"/>
    </row>
    <row r="199" spans="1:5">
      <c r="A199" s="3" t="s">
        <v>1466</v>
      </c>
      <c r="B199" s="3" t="s">
        <v>1467</v>
      </c>
      <c r="C199" s="3" t="s">
        <v>293</v>
      </c>
      <c r="D199" s="3" t="s">
        <v>1468</v>
      </c>
      <c r="E199" s="3"/>
    </row>
    <row r="200" spans="1:5">
      <c r="A200" s="3" t="s">
        <v>1469</v>
      </c>
      <c r="B200" s="3" t="s">
        <v>1470</v>
      </c>
      <c r="C200" s="3" t="s">
        <v>293</v>
      </c>
      <c r="D200" s="3" t="s">
        <v>1471</v>
      </c>
      <c r="E200" s="3"/>
    </row>
    <row r="201" spans="1:5">
      <c r="A201" s="3" t="s">
        <v>1472</v>
      </c>
      <c r="B201" s="3" t="s">
        <v>1473</v>
      </c>
      <c r="C201" s="3" t="s">
        <v>293</v>
      </c>
      <c r="D201" s="3" t="s">
        <v>1474</v>
      </c>
      <c r="E201" s="3"/>
    </row>
    <row r="202" spans="1:5">
      <c r="A202" s="3" t="s">
        <v>1475</v>
      </c>
      <c r="B202" s="3" t="s">
        <v>1476</v>
      </c>
      <c r="C202" s="3" t="s">
        <v>293</v>
      </c>
      <c r="D202" s="3" t="s">
        <v>1477</v>
      </c>
      <c r="E202" s="3"/>
    </row>
    <row r="203" spans="1:5">
      <c r="A203" s="3" t="s">
        <v>1478</v>
      </c>
      <c r="B203" s="3" t="s">
        <v>1479</v>
      </c>
      <c r="C203" s="3" t="s">
        <v>293</v>
      </c>
      <c r="D203" s="3" t="s">
        <v>1480</v>
      </c>
      <c r="E203" s="3"/>
    </row>
    <row r="204" spans="1:5">
      <c r="A204" s="3" t="s">
        <v>1481</v>
      </c>
      <c r="B204" s="3" t="s">
        <v>1482</v>
      </c>
      <c r="C204" s="3" t="s">
        <v>293</v>
      </c>
      <c r="D204" s="3" t="s">
        <v>1483</v>
      </c>
      <c r="E204" s="3"/>
    </row>
    <row r="205" spans="1:5">
      <c r="A205" s="3" t="s">
        <v>1484</v>
      </c>
      <c r="B205" s="3" t="s">
        <v>1485</v>
      </c>
      <c r="C205" s="3" t="s">
        <v>293</v>
      </c>
      <c r="D205" s="3" t="s">
        <v>1486</v>
      </c>
      <c r="E205" s="3"/>
    </row>
    <row r="206" spans="1:5">
      <c r="A206" s="3" t="s">
        <v>1487</v>
      </c>
      <c r="B206" s="3" t="s">
        <v>1488</v>
      </c>
      <c r="C206" s="3" t="s">
        <v>293</v>
      </c>
      <c r="D206" s="3" t="s">
        <v>1489</v>
      </c>
      <c r="E206" s="3"/>
    </row>
    <row r="207" spans="1:5">
      <c r="A207" s="3" t="s">
        <v>1490</v>
      </c>
      <c r="B207" s="3" t="s">
        <v>1491</v>
      </c>
      <c r="C207" s="3" t="s">
        <v>293</v>
      </c>
      <c r="D207" s="3" t="s">
        <v>1492</v>
      </c>
      <c r="E207" s="3"/>
    </row>
    <row r="208" spans="1:5">
      <c r="A208" s="3" t="s">
        <v>1493</v>
      </c>
      <c r="B208" s="3" t="s">
        <v>1494</v>
      </c>
      <c r="C208" s="3" t="s">
        <v>293</v>
      </c>
      <c r="D208" s="3" t="s">
        <v>1495</v>
      </c>
      <c r="E208" s="3"/>
    </row>
    <row r="209" spans="1:5">
      <c r="A209" s="3" t="s">
        <v>1496</v>
      </c>
      <c r="B209" s="3" t="s">
        <v>1497</v>
      </c>
      <c r="C209" s="3" t="s">
        <v>293</v>
      </c>
      <c r="D209" s="3" t="s">
        <v>1498</v>
      </c>
      <c r="E209" s="3"/>
    </row>
    <row r="210" spans="1:5">
      <c r="A210" s="3" t="s">
        <v>1499</v>
      </c>
      <c r="B210" s="3" t="s">
        <v>1500</v>
      </c>
      <c r="C210" s="3" t="s">
        <v>293</v>
      </c>
      <c r="D210" s="3" t="s">
        <v>1501</v>
      </c>
      <c r="E210" s="3"/>
    </row>
    <row r="211" spans="1:5">
      <c r="A211" s="3" t="s">
        <v>1502</v>
      </c>
      <c r="B211" s="3" t="s">
        <v>1503</v>
      </c>
      <c r="C211" s="3" t="s">
        <v>293</v>
      </c>
      <c r="D211" s="3" t="s">
        <v>1504</v>
      </c>
      <c r="E211" s="3"/>
    </row>
    <row r="212" spans="1:5">
      <c r="A212" s="3" t="s">
        <v>1505</v>
      </c>
      <c r="B212" s="3" t="s">
        <v>1506</v>
      </c>
      <c r="C212" s="3" t="s">
        <v>293</v>
      </c>
      <c r="D212" s="3" t="s">
        <v>1507</v>
      </c>
      <c r="E212" s="3"/>
    </row>
    <row r="213" spans="1:5">
      <c r="A213" s="3" t="s">
        <v>1508</v>
      </c>
      <c r="B213" s="3" t="s">
        <v>1509</v>
      </c>
      <c r="C213" s="3" t="s">
        <v>293</v>
      </c>
      <c r="D213" s="3" t="s">
        <v>1510</v>
      </c>
      <c r="E213" s="3"/>
    </row>
    <row r="214" spans="1:5">
      <c r="A214" s="3" t="s">
        <v>1511</v>
      </c>
      <c r="B214" s="3" t="s">
        <v>1512</v>
      </c>
      <c r="C214" s="3" t="s">
        <v>293</v>
      </c>
      <c r="D214" s="3" t="s">
        <v>1513</v>
      </c>
      <c r="E214" s="3"/>
    </row>
    <row r="215" spans="1:5">
      <c r="A215" s="3" t="s">
        <v>1514</v>
      </c>
      <c r="B215" s="3" t="s">
        <v>1515</v>
      </c>
      <c r="C215" s="3" t="s">
        <v>293</v>
      </c>
      <c r="D215" s="3" t="s">
        <v>1516</v>
      </c>
      <c r="E215" s="3"/>
    </row>
    <row r="216" spans="1:5">
      <c r="A216" s="3" t="s">
        <v>1517</v>
      </c>
      <c r="B216" s="3" t="s">
        <v>1518</v>
      </c>
      <c r="C216" s="3" t="s">
        <v>293</v>
      </c>
      <c r="D216" s="3" t="s">
        <v>1519</v>
      </c>
      <c r="E216" s="3"/>
    </row>
    <row r="217" spans="1:5">
      <c r="A217" s="3" t="s">
        <v>1520</v>
      </c>
      <c r="B217" s="3" t="s">
        <v>1521</v>
      </c>
      <c r="C217" s="3" t="s">
        <v>293</v>
      </c>
      <c r="D217" s="3" t="s">
        <v>1522</v>
      </c>
      <c r="E217" s="3"/>
    </row>
    <row r="218" spans="1:5">
      <c r="A218" s="3" t="s">
        <v>1523</v>
      </c>
      <c r="B218" s="3" t="s">
        <v>1524</v>
      </c>
      <c r="C218" s="3" t="s">
        <v>293</v>
      </c>
      <c r="D218" s="3" t="s">
        <v>1525</v>
      </c>
      <c r="E218" s="3"/>
    </row>
    <row r="219" spans="1:5">
      <c r="A219" s="3" t="s">
        <v>1526</v>
      </c>
      <c r="B219" s="3" t="s">
        <v>1527</v>
      </c>
      <c r="C219" s="3" t="s">
        <v>293</v>
      </c>
      <c r="D219" s="3" t="s">
        <v>1528</v>
      </c>
      <c r="E219" s="3"/>
    </row>
    <row r="220" spans="1:5">
      <c r="A220" s="3" t="s">
        <v>1529</v>
      </c>
      <c r="B220" s="3" t="s">
        <v>1530</v>
      </c>
      <c r="C220" s="3" t="s">
        <v>293</v>
      </c>
      <c r="D220" s="3" t="s">
        <v>1531</v>
      </c>
      <c r="E220" s="3"/>
    </row>
    <row r="221" spans="1:5">
      <c r="A221" s="3" t="s">
        <v>1532</v>
      </c>
      <c r="B221" s="3" t="s">
        <v>1533</v>
      </c>
      <c r="C221" s="3" t="s">
        <v>293</v>
      </c>
      <c r="D221" s="3" t="s">
        <v>1534</v>
      </c>
      <c r="E221" s="3"/>
    </row>
    <row r="222" spans="1:5">
      <c r="A222" s="3" t="s">
        <v>1535</v>
      </c>
      <c r="B222" s="3" t="s">
        <v>1536</v>
      </c>
      <c r="C222" s="3" t="s">
        <v>293</v>
      </c>
      <c r="D222" s="3" t="s">
        <v>1537</v>
      </c>
      <c r="E222" s="3"/>
    </row>
    <row r="223" spans="1:5">
      <c r="A223" s="3" t="s">
        <v>1538</v>
      </c>
      <c r="B223" s="3" t="s">
        <v>1539</v>
      </c>
      <c r="C223" s="3" t="s">
        <v>293</v>
      </c>
      <c r="D223" s="3" t="s">
        <v>1540</v>
      </c>
      <c r="E223" s="3"/>
    </row>
    <row r="224" spans="1:5">
      <c r="A224" s="3" t="s">
        <v>1541</v>
      </c>
      <c r="B224" s="3" t="s">
        <v>1542</v>
      </c>
      <c r="C224" s="3" t="s">
        <v>293</v>
      </c>
      <c r="D224" s="3" t="s">
        <v>1543</v>
      </c>
      <c r="E224" s="3"/>
    </row>
    <row r="225" spans="1:5">
      <c r="A225" s="3" t="s">
        <v>1544</v>
      </c>
      <c r="B225" s="3" t="s">
        <v>1545</v>
      </c>
      <c r="C225" s="3" t="s">
        <v>293</v>
      </c>
      <c r="D225" s="3" t="s">
        <v>1546</v>
      </c>
      <c r="E225" s="3"/>
    </row>
    <row r="226" spans="1:5">
      <c r="A226" s="3" t="s">
        <v>1547</v>
      </c>
      <c r="B226" s="3" t="s">
        <v>1548</v>
      </c>
      <c r="C226" s="3" t="s">
        <v>293</v>
      </c>
      <c r="D226" s="3" t="s">
        <v>1549</v>
      </c>
      <c r="E226" s="3"/>
    </row>
    <row r="227" spans="1:5">
      <c r="A227" s="3" t="s">
        <v>1550</v>
      </c>
      <c r="B227" s="3" t="s">
        <v>1551</v>
      </c>
      <c r="C227" s="3" t="s">
        <v>293</v>
      </c>
      <c r="D227" s="3" t="s">
        <v>1552</v>
      </c>
      <c r="E227" s="3"/>
    </row>
    <row r="228" spans="1:5">
      <c r="A228" s="3" t="s">
        <v>1553</v>
      </c>
      <c r="B228" s="3" t="s">
        <v>1554</v>
      </c>
      <c r="C228" s="3" t="s">
        <v>293</v>
      </c>
      <c r="D228" s="3" t="s">
        <v>1555</v>
      </c>
      <c r="E228" s="3"/>
    </row>
    <row r="229" spans="1:5">
      <c r="A229" s="3" t="s">
        <v>1556</v>
      </c>
      <c r="B229" s="3" t="s">
        <v>1557</v>
      </c>
      <c r="C229" s="3" t="s">
        <v>293</v>
      </c>
      <c r="D229" s="3" t="s">
        <v>1558</v>
      </c>
      <c r="E229" s="3"/>
    </row>
    <row r="230" spans="1:5">
      <c r="A230" s="3" t="s">
        <v>1559</v>
      </c>
      <c r="B230" s="3" t="s">
        <v>1560</v>
      </c>
      <c r="C230" s="3" t="s">
        <v>293</v>
      </c>
      <c r="D230" s="3" t="s">
        <v>1561</v>
      </c>
      <c r="E230" s="3"/>
    </row>
    <row r="231" spans="1:5">
      <c r="A231" s="3" t="s">
        <v>1562</v>
      </c>
      <c r="B231" s="3" t="s">
        <v>1563</v>
      </c>
      <c r="C231" s="3" t="s">
        <v>293</v>
      </c>
      <c r="D231" s="3" t="s">
        <v>1564</v>
      </c>
      <c r="E231" s="3"/>
    </row>
    <row r="232" spans="1:5">
      <c r="A232" s="3" t="s">
        <v>1565</v>
      </c>
      <c r="B232" s="3" t="s">
        <v>1566</v>
      </c>
      <c r="C232" s="3" t="s">
        <v>293</v>
      </c>
      <c r="D232" s="3" t="s">
        <v>1567</v>
      </c>
      <c r="E232" s="3"/>
    </row>
    <row r="233" spans="1:5">
      <c r="A233" s="3" t="s">
        <v>1568</v>
      </c>
      <c r="B233" s="3" t="s">
        <v>1569</v>
      </c>
      <c r="C233" s="3" t="s">
        <v>293</v>
      </c>
      <c r="D233" s="3" t="s">
        <v>1570</v>
      </c>
      <c r="E233" s="3"/>
    </row>
    <row r="234" spans="1:5">
      <c r="A234" s="3" t="s">
        <v>1571</v>
      </c>
      <c r="B234" s="3" t="s">
        <v>1572</v>
      </c>
      <c r="C234" s="3" t="s">
        <v>293</v>
      </c>
      <c r="D234" s="3" t="s">
        <v>1573</v>
      </c>
      <c r="E234" s="3"/>
    </row>
    <row r="235" spans="1:5">
      <c r="A235" s="3" t="s">
        <v>1574</v>
      </c>
      <c r="B235" s="3" t="s">
        <v>1575</v>
      </c>
      <c r="C235" s="3" t="s">
        <v>293</v>
      </c>
      <c r="D235" s="3" t="s">
        <v>1576</v>
      </c>
      <c r="E235" s="3"/>
    </row>
    <row r="236" spans="1:5">
      <c r="A236" s="3" t="s">
        <v>1577</v>
      </c>
      <c r="B236" s="3" t="s">
        <v>1578</v>
      </c>
      <c r="C236" s="3" t="s">
        <v>293</v>
      </c>
      <c r="D236" s="3" t="s">
        <v>1579</v>
      </c>
      <c r="E236" s="3"/>
    </row>
    <row r="237" spans="1:5">
      <c r="A237" s="3" t="s">
        <v>1580</v>
      </c>
      <c r="B237" s="3" t="s">
        <v>1581</v>
      </c>
      <c r="C237" s="3" t="s">
        <v>293</v>
      </c>
      <c r="D237" s="3" t="s">
        <v>1582</v>
      </c>
      <c r="E237" s="3"/>
    </row>
    <row r="238" spans="1:5">
      <c r="A238" s="3" t="s">
        <v>1583</v>
      </c>
      <c r="B238" s="3" t="s">
        <v>1584</v>
      </c>
      <c r="C238" s="3" t="s">
        <v>293</v>
      </c>
      <c r="D238" s="3" t="s">
        <v>1585</v>
      </c>
      <c r="E238" s="3"/>
    </row>
    <row r="239" spans="1:5">
      <c r="A239" s="3" t="s">
        <v>1586</v>
      </c>
      <c r="B239" s="3" t="s">
        <v>1587</v>
      </c>
      <c r="C239" s="3" t="s">
        <v>293</v>
      </c>
      <c r="D239" s="3" t="s">
        <v>1588</v>
      </c>
      <c r="E239" s="3"/>
    </row>
    <row r="240" spans="1:5">
      <c r="A240" s="3" t="s">
        <v>1589</v>
      </c>
      <c r="B240" s="3" t="s">
        <v>1590</v>
      </c>
      <c r="C240" s="3" t="s">
        <v>293</v>
      </c>
      <c r="D240" s="3" t="s">
        <v>1591</v>
      </c>
      <c r="E240" s="3"/>
    </row>
    <row r="241" spans="1:5">
      <c r="A241" s="3" t="s">
        <v>1592</v>
      </c>
      <c r="B241" s="3" t="s">
        <v>1593</v>
      </c>
      <c r="C241" s="3" t="s">
        <v>293</v>
      </c>
      <c r="D241" s="3" t="s">
        <v>1594</v>
      </c>
      <c r="E241" s="3"/>
    </row>
    <row r="242" spans="1:5">
      <c r="A242" s="3" t="s">
        <v>1595</v>
      </c>
      <c r="B242" s="3" t="s">
        <v>1596</v>
      </c>
      <c r="C242" s="3" t="s">
        <v>293</v>
      </c>
      <c r="D242" s="3" t="s">
        <v>1597</v>
      </c>
      <c r="E242" s="3"/>
    </row>
    <row r="243" spans="1:5">
      <c r="A243" s="3" t="s">
        <v>1598</v>
      </c>
      <c r="B243" s="3" t="s">
        <v>1599</v>
      </c>
      <c r="C243" s="3" t="s">
        <v>293</v>
      </c>
      <c r="D243" s="3" t="s">
        <v>1600</v>
      </c>
      <c r="E243" s="3"/>
    </row>
    <row r="244" spans="1:5">
      <c r="A244" s="3" t="s">
        <v>1601</v>
      </c>
      <c r="B244" s="3" t="s">
        <v>1602</v>
      </c>
      <c r="C244" s="3" t="s">
        <v>293</v>
      </c>
      <c r="D244" s="3" t="s">
        <v>1603</v>
      </c>
      <c r="E244" s="3"/>
    </row>
    <row r="245" spans="1:5">
      <c r="A245" s="3" t="s">
        <v>1604</v>
      </c>
      <c r="B245" s="3" t="s">
        <v>1605</v>
      </c>
      <c r="C245" s="3" t="s">
        <v>293</v>
      </c>
      <c r="D245" s="3" t="s">
        <v>1606</v>
      </c>
      <c r="E245" s="3"/>
    </row>
    <row r="246" spans="1:5">
      <c r="A246" s="3" t="s">
        <v>1607</v>
      </c>
      <c r="B246" s="3" t="s">
        <v>1608</v>
      </c>
      <c r="C246" s="3" t="s">
        <v>293</v>
      </c>
      <c r="D246" s="3" t="s">
        <v>1609</v>
      </c>
      <c r="E246" s="3"/>
    </row>
    <row r="247" spans="1:5">
      <c r="A247" s="3" t="s">
        <v>1610</v>
      </c>
      <c r="B247" s="3" t="s">
        <v>1611</v>
      </c>
      <c r="C247" s="3" t="s">
        <v>293</v>
      </c>
      <c r="D247" s="3" t="s">
        <v>1612</v>
      </c>
      <c r="E247" s="3"/>
    </row>
    <row r="248" spans="1:5">
      <c r="A248" s="3" t="s">
        <v>1613</v>
      </c>
      <c r="B248" s="3" t="s">
        <v>1614</v>
      </c>
      <c r="C248" s="3" t="s">
        <v>293</v>
      </c>
      <c r="D248" s="3" t="s">
        <v>1615</v>
      </c>
      <c r="E248" s="3"/>
    </row>
    <row r="249" spans="1:5">
      <c r="A249" s="3" t="s">
        <v>1616</v>
      </c>
      <c r="B249" s="3" t="s">
        <v>1617</v>
      </c>
      <c r="C249" s="3" t="s">
        <v>293</v>
      </c>
      <c r="D249" s="3" t="s">
        <v>1618</v>
      </c>
      <c r="E249" s="3"/>
    </row>
    <row r="250" spans="1:5">
      <c r="A250" s="3" t="s">
        <v>1619</v>
      </c>
      <c r="B250" s="3" t="s">
        <v>1620</v>
      </c>
      <c r="C250" s="3" t="s">
        <v>293</v>
      </c>
      <c r="D250" s="3" t="s">
        <v>1621</v>
      </c>
      <c r="E250" s="3"/>
    </row>
    <row r="251" spans="1:5">
      <c r="A251" s="3" t="s">
        <v>1622</v>
      </c>
      <c r="B251" s="3" t="s">
        <v>1623</v>
      </c>
      <c r="C251" s="3" t="s">
        <v>293</v>
      </c>
      <c r="D251" s="3" t="s">
        <v>1624</v>
      </c>
      <c r="E251" s="3"/>
    </row>
    <row r="252" spans="1:5">
      <c r="A252" s="3" t="s">
        <v>1625</v>
      </c>
      <c r="B252" s="3" t="s">
        <v>1626</v>
      </c>
      <c r="C252" s="3" t="s">
        <v>293</v>
      </c>
      <c r="D252" s="3" t="s">
        <v>1627</v>
      </c>
      <c r="E252" s="3"/>
    </row>
    <row r="253" spans="1:5">
      <c r="A253" s="3" t="s">
        <v>1628</v>
      </c>
      <c r="B253" s="3" t="s">
        <v>1629</v>
      </c>
      <c r="C253" s="3" t="s">
        <v>293</v>
      </c>
      <c r="D253" s="3" t="s">
        <v>1630</v>
      </c>
      <c r="E253" s="3"/>
    </row>
    <row r="254" spans="1:5">
      <c r="A254" s="3" t="s">
        <v>1631</v>
      </c>
      <c r="B254" s="3" t="s">
        <v>1632</v>
      </c>
      <c r="C254" s="3" t="s">
        <v>293</v>
      </c>
      <c r="D254" s="3" t="s">
        <v>1633</v>
      </c>
      <c r="E254" s="3"/>
    </row>
    <row r="255" spans="1:5">
      <c r="A255" s="3" t="s">
        <v>1634</v>
      </c>
      <c r="B255" s="3" t="s">
        <v>1635</v>
      </c>
      <c r="C255" s="3" t="s">
        <v>293</v>
      </c>
      <c r="D255" s="3" t="s">
        <v>1636</v>
      </c>
      <c r="E255" s="3"/>
    </row>
    <row r="256" spans="1:5">
      <c r="A256" s="3" t="s">
        <v>1637</v>
      </c>
      <c r="B256" s="3" t="s">
        <v>1638</v>
      </c>
      <c r="C256" s="3" t="s">
        <v>293</v>
      </c>
      <c r="D256" s="3" t="s">
        <v>1639</v>
      </c>
      <c r="E256" s="3"/>
    </row>
    <row r="257" spans="1:5">
      <c r="A257" s="3" t="s">
        <v>1640</v>
      </c>
      <c r="B257" s="3" t="s">
        <v>1641</v>
      </c>
      <c r="C257" s="3" t="s">
        <v>293</v>
      </c>
      <c r="D257" s="3" t="s">
        <v>1642</v>
      </c>
      <c r="E257" s="3"/>
    </row>
    <row r="258" spans="1:5">
      <c r="A258" s="3" t="s">
        <v>1643</v>
      </c>
      <c r="B258" s="3" t="s">
        <v>1644</v>
      </c>
      <c r="C258" s="3" t="s">
        <v>293</v>
      </c>
      <c r="D258" s="3" t="s">
        <v>1645</v>
      </c>
      <c r="E258" s="3"/>
    </row>
    <row r="259" spans="1:5">
      <c r="A259" s="3" t="s">
        <v>1646</v>
      </c>
      <c r="B259" s="3" t="s">
        <v>1647</v>
      </c>
      <c r="C259" s="3" t="s">
        <v>293</v>
      </c>
      <c r="D259" s="3" t="s">
        <v>1648</v>
      </c>
      <c r="E259" s="3"/>
    </row>
    <row r="260" spans="1:5">
      <c r="A260" s="3" t="s">
        <v>1649</v>
      </c>
      <c r="B260" s="3" t="s">
        <v>1650</v>
      </c>
      <c r="C260" s="3" t="s">
        <v>293</v>
      </c>
      <c r="D260" s="3" t="s">
        <v>1651</v>
      </c>
      <c r="E260" s="3"/>
    </row>
    <row r="261" spans="1:5">
      <c r="A261" s="3" t="s">
        <v>1652</v>
      </c>
      <c r="B261" s="3" t="s">
        <v>1653</v>
      </c>
      <c r="C261" s="3" t="s">
        <v>293</v>
      </c>
      <c r="D261" s="3" t="s">
        <v>1654</v>
      </c>
      <c r="E261" s="3"/>
    </row>
    <row r="262" spans="1:5">
      <c r="A262" s="3" t="s">
        <v>1655</v>
      </c>
      <c r="B262" s="3" t="s">
        <v>1656</v>
      </c>
      <c r="C262" s="3" t="s">
        <v>293</v>
      </c>
      <c r="D262" s="3" t="s">
        <v>1657</v>
      </c>
      <c r="E262" s="3"/>
    </row>
    <row r="263" spans="1:5">
      <c r="A263" s="3" t="s">
        <v>1658</v>
      </c>
      <c r="B263" s="3" t="s">
        <v>1659</v>
      </c>
      <c r="C263" s="3" t="s">
        <v>293</v>
      </c>
      <c r="D263" s="3" t="s">
        <v>1660</v>
      </c>
      <c r="E263" s="3"/>
    </row>
    <row r="264" spans="1:5">
      <c r="A264" s="3" t="s">
        <v>1661</v>
      </c>
      <c r="B264" s="3" t="s">
        <v>1662</v>
      </c>
      <c r="C264" s="3" t="s">
        <v>293</v>
      </c>
      <c r="D264" s="3" t="s">
        <v>1663</v>
      </c>
      <c r="E264" s="3"/>
    </row>
    <row r="265" spans="1:5">
      <c r="A265" s="3" t="s">
        <v>1664</v>
      </c>
      <c r="B265" s="3" t="s">
        <v>1665</v>
      </c>
      <c r="C265" s="3" t="s">
        <v>293</v>
      </c>
      <c r="D265" s="3" t="s">
        <v>1666</v>
      </c>
      <c r="E265" s="3"/>
    </row>
    <row r="266" spans="1:5">
      <c r="A266" s="3" t="s">
        <v>1667</v>
      </c>
      <c r="B266" s="3" t="s">
        <v>1668</v>
      </c>
      <c r="C266" s="3" t="s">
        <v>293</v>
      </c>
      <c r="D266" s="3" t="s">
        <v>1669</v>
      </c>
      <c r="E266" s="3"/>
    </row>
    <row r="267" spans="1:5">
      <c r="A267" s="3" t="s">
        <v>1670</v>
      </c>
      <c r="B267" s="3" t="s">
        <v>1671</v>
      </c>
      <c r="C267" s="3" t="s">
        <v>293</v>
      </c>
      <c r="D267" s="3" t="s">
        <v>1672</v>
      </c>
      <c r="E267" s="3"/>
    </row>
    <row r="268" spans="1:5">
      <c r="A268" s="3" t="s">
        <v>1673</v>
      </c>
      <c r="B268" s="3" t="s">
        <v>1674</v>
      </c>
      <c r="C268" s="3" t="s">
        <v>293</v>
      </c>
      <c r="D268" s="3" t="s">
        <v>1675</v>
      </c>
      <c r="E268" s="3"/>
    </row>
    <row r="269" spans="1:5">
      <c r="A269" s="3" t="s">
        <v>1676</v>
      </c>
      <c r="B269" s="3" t="s">
        <v>1677</v>
      </c>
      <c r="C269" s="3" t="s">
        <v>293</v>
      </c>
      <c r="D269" s="3" t="s">
        <v>1678</v>
      </c>
      <c r="E269" s="3"/>
    </row>
    <row r="270" spans="1:5">
      <c r="A270" s="3" t="s">
        <v>1679</v>
      </c>
      <c r="B270" s="3" t="s">
        <v>1680</v>
      </c>
      <c r="C270" s="3" t="s">
        <v>293</v>
      </c>
      <c r="D270" s="3" t="s">
        <v>1681</v>
      </c>
      <c r="E270" s="3"/>
    </row>
    <row r="271" spans="1:5">
      <c r="A271" s="3" t="s">
        <v>1682</v>
      </c>
      <c r="B271" s="3" t="s">
        <v>1683</v>
      </c>
      <c r="C271" s="3" t="s">
        <v>293</v>
      </c>
      <c r="D271" s="3" t="s">
        <v>1684</v>
      </c>
      <c r="E271" s="3"/>
    </row>
    <row r="272" spans="1:5">
      <c r="A272" s="3" t="s">
        <v>1685</v>
      </c>
      <c r="B272" s="3" t="s">
        <v>1686</v>
      </c>
      <c r="C272" s="3" t="s">
        <v>293</v>
      </c>
      <c r="D272" s="3" t="s">
        <v>1687</v>
      </c>
      <c r="E272" s="3"/>
    </row>
    <row r="273" spans="1:5">
      <c r="A273" s="3" t="s">
        <v>1688</v>
      </c>
      <c r="B273" s="3" t="s">
        <v>1689</v>
      </c>
      <c r="C273" s="3" t="s">
        <v>293</v>
      </c>
      <c r="D273" s="3" t="s">
        <v>1690</v>
      </c>
      <c r="E273" s="3"/>
    </row>
    <row r="274" spans="1:5">
      <c r="A274" s="3" t="s">
        <v>1691</v>
      </c>
      <c r="B274" s="3" t="s">
        <v>1692</v>
      </c>
      <c r="C274" s="3" t="s">
        <v>293</v>
      </c>
      <c r="D274" s="3" t="s">
        <v>1693</v>
      </c>
      <c r="E274" s="3"/>
    </row>
    <row r="275" spans="1:5">
      <c r="A275" s="3" t="s">
        <v>1694</v>
      </c>
      <c r="B275" s="3" t="s">
        <v>1695</v>
      </c>
      <c r="C275" s="3" t="s">
        <v>293</v>
      </c>
      <c r="D275" s="3" t="s">
        <v>1696</v>
      </c>
      <c r="E275" s="3"/>
    </row>
    <row r="276" spans="1:5">
      <c r="A276" s="3" t="s">
        <v>1697</v>
      </c>
      <c r="B276" s="3" t="s">
        <v>1698</v>
      </c>
      <c r="C276" s="3" t="s">
        <v>293</v>
      </c>
      <c r="D276" s="3" t="s">
        <v>1699</v>
      </c>
      <c r="E276" s="3"/>
    </row>
    <row r="277" spans="1:5">
      <c r="A277" s="3" t="s">
        <v>1700</v>
      </c>
      <c r="B277" s="3" t="s">
        <v>1701</v>
      </c>
      <c r="C277" s="3" t="s">
        <v>293</v>
      </c>
      <c r="D277" s="3" t="s">
        <v>1702</v>
      </c>
      <c r="E277" s="3"/>
    </row>
    <row r="278" spans="1:5">
      <c r="A278" s="3" t="s">
        <v>1703</v>
      </c>
      <c r="B278" s="3" t="s">
        <v>1704</v>
      </c>
      <c r="C278" s="3" t="s">
        <v>293</v>
      </c>
      <c r="D278" s="3" t="s">
        <v>1705</v>
      </c>
      <c r="E278" s="3"/>
    </row>
    <row r="279" spans="1:5">
      <c r="A279" s="3" t="s">
        <v>1706</v>
      </c>
      <c r="B279" s="3" t="s">
        <v>1707</v>
      </c>
      <c r="C279" s="3" t="s">
        <v>293</v>
      </c>
      <c r="D279" s="3" t="s">
        <v>1708</v>
      </c>
      <c r="E279" s="3"/>
    </row>
    <row r="280" spans="1:5">
      <c r="A280" s="3" t="s">
        <v>1709</v>
      </c>
      <c r="B280" s="3" t="s">
        <v>1710</v>
      </c>
      <c r="C280" s="3" t="s">
        <v>293</v>
      </c>
      <c r="D280" s="3" t="s">
        <v>1711</v>
      </c>
      <c r="E280" s="3"/>
    </row>
    <row r="281" spans="1:5">
      <c r="A281" s="3" t="s">
        <v>1712</v>
      </c>
      <c r="B281" s="3" t="s">
        <v>1713</v>
      </c>
      <c r="C281" s="3" t="s">
        <v>293</v>
      </c>
      <c r="D281" s="3" t="s">
        <v>1714</v>
      </c>
      <c r="E281" s="3"/>
    </row>
    <row r="282" spans="1:5">
      <c r="A282" s="3" t="s">
        <v>1715</v>
      </c>
      <c r="B282" s="3" t="s">
        <v>1716</v>
      </c>
      <c r="C282" s="3" t="s">
        <v>293</v>
      </c>
      <c r="D282" s="3" t="s">
        <v>1717</v>
      </c>
      <c r="E282" s="3"/>
    </row>
    <row r="283" spans="1:5">
      <c r="A283" s="3" t="s">
        <v>1718</v>
      </c>
      <c r="B283" s="3" t="s">
        <v>1719</v>
      </c>
      <c r="C283" s="3" t="s">
        <v>293</v>
      </c>
      <c r="D283" s="3" t="s">
        <v>1720</v>
      </c>
      <c r="E283" s="3"/>
    </row>
    <row r="284" spans="1:5">
      <c r="A284" s="3" t="s">
        <v>1721</v>
      </c>
      <c r="B284" s="3" t="s">
        <v>1722</v>
      </c>
      <c r="C284" s="3" t="s">
        <v>293</v>
      </c>
      <c r="D284" s="3" t="s">
        <v>1723</v>
      </c>
      <c r="E284" s="3"/>
    </row>
    <row r="285" spans="1:5">
      <c r="A285" s="3" t="s">
        <v>1724</v>
      </c>
      <c r="B285" s="3" t="s">
        <v>1725</v>
      </c>
      <c r="C285" s="3" t="s">
        <v>293</v>
      </c>
      <c r="D285" s="3" t="s">
        <v>1726</v>
      </c>
      <c r="E285" s="3"/>
    </row>
    <row r="286" spans="1:5">
      <c r="A286" s="3" t="s">
        <v>1727</v>
      </c>
      <c r="B286" s="3" t="s">
        <v>1728</v>
      </c>
      <c r="C286" s="3" t="s">
        <v>293</v>
      </c>
      <c r="D286" s="3" t="s">
        <v>1729</v>
      </c>
      <c r="E286" s="3"/>
    </row>
    <row r="287" spans="1:5">
      <c r="A287" s="3" t="s">
        <v>1730</v>
      </c>
      <c r="B287" s="3" t="s">
        <v>1731</v>
      </c>
      <c r="C287" s="3" t="s">
        <v>293</v>
      </c>
      <c r="D287" s="3" t="s">
        <v>1732</v>
      </c>
      <c r="E287" s="3"/>
    </row>
    <row r="288" spans="1:5">
      <c r="A288" s="3" t="s">
        <v>1733</v>
      </c>
      <c r="B288" s="3" t="s">
        <v>1734</v>
      </c>
      <c r="C288" s="3" t="s">
        <v>293</v>
      </c>
      <c r="D288" s="3" t="s">
        <v>1735</v>
      </c>
      <c r="E288" s="3"/>
    </row>
    <row r="289" spans="1:5">
      <c r="A289" s="3" t="s">
        <v>1736</v>
      </c>
      <c r="B289" s="3" t="s">
        <v>1737</v>
      </c>
      <c r="C289" s="3" t="s">
        <v>293</v>
      </c>
      <c r="D289" s="3" t="s">
        <v>1738</v>
      </c>
      <c r="E289" s="3"/>
    </row>
    <row r="290" spans="1:5">
      <c r="A290" s="3" t="s">
        <v>1739</v>
      </c>
      <c r="B290" s="3" t="s">
        <v>1740</v>
      </c>
      <c r="C290" s="3" t="s">
        <v>293</v>
      </c>
      <c r="D290" s="3" t="s">
        <v>1741</v>
      </c>
      <c r="E290" s="3"/>
    </row>
    <row r="291" spans="1:5">
      <c r="A291" s="3" t="s">
        <v>1742</v>
      </c>
      <c r="B291" s="3" t="s">
        <v>1743</v>
      </c>
      <c r="C291" s="3" t="s">
        <v>293</v>
      </c>
      <c r="D291" s="3" t="s">
        <v>1744</v>
      </c>
      <c r="E291" s="3"/>
    </row>
    <row r="292" spans="1:5">
      <c r="A292" s="3" t="s">
        <v>1745</v>
      </c>
      <c r="B292" s="3" t="s">
        <v>1746</v>
      </c>
      <c r="C292" s="3" t="s">
        <v>293</v>
      </c>
      <c r="D292" s="3" t="s">
        <v>1747</v>
      </c>
      <c r="E292" s="3"/>
    </row>
    <row r="293" spans="1:5">
      <c r="A293" s="3" t="s">
        <v>1748</v>
      </c>
      <c r="B293" s="3" t="s">
        <v>1749</v>
      </c>
      <c r="C293" s="3" t="s">
        <v>293</v>
      </c>
      <c r="D293" s="3" t="s">
        <v>1750</v>
      </c>
      <c r="E293" s="3"/>
    </row>
    <row r="294" spans="1:5">
      <c r="A294" s="3" t="s">
        <v>1751</v>
      </c>
      <c r="B294" s="3" t="s">
        <v>1752</v>
      </c>
      <c r="C294" s="3" t="s">
        <v>293</v>
      </c>
      <c r="D294" s="3" t="s">
        <v>1753</v>
      </c>
      <c r="E294" s="3"/>
    </row>
    <row r="295" spans="1:5">
      <c r="A295" s="3" t="s">
        <v>1754</v>
      </c>
      <c r="B295" s="3" t="s">
        <v>1755</v>
      </c>
      <c r="C295" s="3" t="s">
        <v>293</v>
      </c>
      <c r="D295" s="3" t="s">
        <v>1756</v>
      </c>
      <c r="E295" s="3"/>
    </row>
    <row r="296" spans="1:5">
      <c r="A296" s="3" t="s">
        <v>1757</v>
      </c>
      <c r="B296" s="3" t="s">
        <v>1758</v>
      </c>
      <c r="C296" s="3" t="s">
        <v>293</v>
      </c>
      <c r="D296" s="3" t="s">
        <v>1759</v>
      </c>
      <c r="E296" s="3"/>
    </row>
    <row r="297" spans="1:5">
      <c r="A297" s="3" t="s">
        <v>1760</v>
      </c>
      <c r="B297" s="3" t="s">
        <v>1761</v>
      </c>
      <c r="C297" s="3" t="s">
        <v>293</v>
      </c>
      <c r="D297" s="3" t="s">
        <v>1762</v>
      </c>
      <c r="E297" s="3"/>
    </row>
    <row r="298" spans="1:5">
      <c r="A298" s="3" t="s">
        <v>1763</v>
      </c>
      <c r="B298" s="3" t="s">
        <v>1764</v>
      </c>
      <c r="C298" s="3" t="s">
        <v>293</v>
      </c>
      <c r="D298" s="3" t="s">
        <v>1765</v>
      </c>
      <c r="E298" s="3"/>
    </row>
    <row r="299" spans="1:5">
      <c r="A299" s="3" t="s">
        <v>1766</v>
      </c>
      <c r="B299" s="3" t="s">
        <v>1767</v>
      </c>
      <c r="C299" s="3" t="s">
        <v>293</v>
      </c>
      <c r="D299" s="3" t="s">
        <v>1768</v>
      </c>
      <c r="E299" s="3"/>
    </row>
    <row r="300" spans="1:5">
      <c r="A300" s="3" t="s">
        <v>1769</v>
      </c>
      <c r="B300" s="3" t="s">
        <v>1770</v>
      </c>
      <c r="C300" s="3" t="s">
        <v>293</v>
      </c>
      <c r="D300" s="3" t="s">
        <v>1771</v>
      </c>
      <c r="E300" s="3"/>
    </row>
    <row r="301" spans="1:5">
      <c r="A301" s="3" t="s">
        <v>1772</v>
      </c>
      <c r="B301" s="3" t="s">
        <v>1773</v>
      </c>
      <c r="C301" s="3" t="s">
        <v>293</v>
      </c>
      <c r="D301" s="3" t="s">
        <v>1774</v>
      </c>
      <c r="E301" s="3"/>
    </row>
    <row r="302" spans="1:5">
      <c r="A302" s="3" t="s">
        <v>1775</v>
      </c>
      <c r="B302" s="3" t="s">
        <v>1776</v>
      </c>
      <c r="C302" s="3" t="s">
        <v>293</v>
      </c>
      <c r="D302" s="3" t="s">
        <v>1777</v>
      </c>
      <c r="E302" s="3"/>
    </row>
    <row r="303" spans="1:5">
      <c r="A303" s="3" t="s">
        <v>1778</v>
      </c>
      <c r="B303" s="3" t="s">
        <v>1779</v>
      </c>
      <c r="C303" s="3" t="s">
        <v>293</v>
      </c>
      <c r="D303" s="3" t="s">
        <v>1780</v>
      </c>
      <c r="E303" s="3"/>
    </row>
    <row r="304" spans="1:5">
      <c r="A304" s="3" t="s">
        <v>1781</v>
      </c>
      <c r="B304" s="3" t="s">
        <v>1782</v>
      </c>
      <c r="C304" s="3" t="s">
        <v>293</v>
      </c>
      <c r="D304" s="3" t="s">
        <v>1783</v>
      </c>
      <c r="E304" s="3"/>
    </row>
    <row r="305" spans="1:5">
      <c r="A305" s="3" t="s">
        <v>1784</v>
      </c>
      <c r="B305" s="3" t="s">
        <v>1785</v>
      </c>
      <c r="C305" s="3" t="s">
        <v>293</v>
      </c>
      <c r="D305" s="3" t="s">
        <v>1786</v>
      </c>
      <c r="E305" s="3"/>
    </row>
    <row r="306" spans="1:5">
      <c r="A306" s="3" t="s">
        <v>1787</v>
      </c>
      <c r="B306" s="3" t="s">
        <v>1788</v>
      </c>
      <c r="C306" s="3" t="s">
        <v>293</v>
      </c>
      <c r="D306" s="3" t="s">
        <v>1789</v>
      </c>
      <c r="E306" s="3"/>
    </row>
    <row r="307" spans="1:5">
      <c r="A307" s="3" t="s">
        <v>1790</v>
      </c>
      <c r="B307" s="3" t="s">
        <v>1791</v>
      </c>
      <c r="C307" s="3" t="s">
        <v>293</v>
      </c>
      <c r="D307" s="3" t="s">
        <v>1792</v>
      </c>
      <c r="E307" s="3"/>
    </row>
    <row r="308" spans="1:5">
      <c r="A308" s="3" t="s">
        <v>1793</v>
      </c>
      <c r="B308" s="3" t="s">
        <v>1794</v>
      </c>
      <c r="C308" s="3" t="s">
        <v>293</v>
      </c>
      <c r="D308" s="3" t="s">
        <v>1795</v>
      </c>
      <c r="E308" s="3"/>
    </row>
    <row r="309" spans="1:5">
      <c r="A309" s="3" t="s">
        <v>1796</v>
      </c>
      <c r="B309" s="3" t="s">
        <v>1797</v>
      </c>
      <c r="C309" s="3" t="s">
        <v>293</v>
      </c>
      <c r="D309" s="3" t="s">
        <v>1798</v>
      </c>
      <c r="E309" s="3"/>
    </row>
    <row r="310" spans="1:5">
      <c r="A310" s="3" t="s">
        <v>1799</v>
      </c>
      <c r="B310" s="3" t="s">
        <v>1800</v>
      </c>
      <c r="C310" s="3" t="s">
        <v>293</v>
      </c>
      <c r="D310" s="3" t="s">
        <v>1801</v>
      </c>
      <c r="E310" s="3"/>
    </row>
    <row r="311" spans="1:5">
      <c r="A311" s="3" t="s">
        <v>1802</v>
      </c>
      <c r="B311" s="3" t="s">
        <v>1803</v>
      </c>
      <c r="C311" s="3" t="s">
        <v>293</v>
      </c>
      <c r="D311" s="3" t="s">
        <v>1804</v>
      </c>
      <c r="E311" s="3"/>
    </row>
    <row r="312" spans="1:5">
      <c r="A312" s="3" t="s">
        <v>1805</v>
      </c>
      <c r="B312" s="3" t="s">
        <v>1806</v>
      </c>
      <c r="C312" s="3" t="s">
        <v>293</v>
      </c>
      <c r="D312" s="3" t="s">
        <v>1807</v>
      </c>
      <c r="E312" s="3"/>
    </row>
    <row r="313" spans="1:5">
      <c r="A313" s="3" t="s">
        <v>1808</v>
      </c>
      <c r="B313" s="3" t="s">
        <v>1809</v>
      </c>
      <c r="C313" s="3" t="s">
        <v>293</v>
      </c>
      <c r="D313" s="3" t="s">
        <v>1810</v>
      </c>
      <c r="E313" s="3"/>
    </row>
    <row r="314" spans="1:5">
      <c r="A314" s="3" t="s">
        <v>1811</v>
      </c>
      <c r="B314" s="3" t="s">
        <v>1812</v>
      </c>
      <c r="C314" s="3" t="s">
        <v>293</v>
      </c>
      <c r="D314" s="3" t="s">
        <v>1813</v>
      </c>
      <c r="E314" s="3"/>
    </row>
    <row r="315" spans="1:5">
      <c r="A315" s="3" t="s">
        <v>1814</v>
      </c>
      <c r="B315" s="3" t="s">
        <v>1815</v>
      </c>
      <c r="C315" s="3" t="s">
        <v>293</v>
      </c>
      <c r="D315" s="3" t="s">
        <v>1816</v>
      </c>
      <c r="E315" s="3"/>
    </row>
    <row r="316" spans="1:5">
      <c r="A316" s="3" t="s">
        <v>1817</v>
      </c>
      <c r="B316" s="3" t="s">
        <v>1818</v>
      </c>
      <c r="C316" s="3" t="s">
        <v>293</v>
      </c>
      <c r="D316" s="3" t="s">
        <v>1819</v>
      </c>
      <c r="E316" s="3"/>
    </row>
    <row r="317" spans="1:5">
      <c r="A317" s="3" t="s">
        <v>1820</v>
      </c>
      <c r="B317" s="3" t="s">
        <v>1821</v>
      </c>
      <c r="C317" s="3" t="s">
        <v>293</v>
      </c>
      <c r="D317" s="3" t="s">
        <v>1822</v>
      </c>
      <c r="E317" s="3"/>
    </row>
    <row r="318" spans="1:5">
      <c r="A318" s="3" t="s">
        <v>1823</v>
      </c>
      <c r="B318" s="3" t="s">
        <v>1824</v>
      </c>
      <c r="C318" s="3" t="s">
        <v>293</v>
      </c>
      <c r="D318" s="3" t="s">
        <v>1825</v>
      </c>
      <c r="E318" s="3"/>
    </row>
    <row r="319" spans="1:5">
      <c r="A319" s="3" t="s">
        <v>1826</v>
      </c>
      <c r="B319" s="3" t="s">
        <v>1827</v>
      </c>
      <c r="C319" s="3" t="s">
        <v>293</v>
      </c>
      <c r="D319" s="3" t="s">
        <v>1828</v>
      </c>
      <c r="E319" s="3"/>
    </row>
    <row r="320" spans="1:5">
      <c r="A320" s="3" t="s">
        <v>1829</v>
      </c>
      <c r="B320" s="3" t="s">
        <v>1830</v>
      </c>
      <c r="C320" s="3" t="s">
        <v>293</v>
      </c>
      <c r="D320" s="3" t="s">
        <v>1831</v>
      </c>
      <c r="E320" s="3"/>
    </row>
    <row r="321" spans="1:5">
      <c r="A321" s="3" t="s">
        <v>1832</v>
      </c>
      <c r="B321" s="3" t="s">
        <v>1833</v>
      </c>
      <c r="C321" s="3" t="s">
        <v>293</v>
      </c>
      <c r="D321" s="3" t="s">
        <v>1834</v>
      </c>
      <c r="E321" s="3"/>
    </row>
    <row r="322" spans="1:5">
      <c r="A322" s="3" t="s">
        <v>1835</v>
      </c>
      <c r="B322" s="3" t="s">
        <v>1836</v>
      </c>
      <c r="C322" s="3" t="s">
        <v>293</v>
      </c>
      <c r="D322" s="3" t="s">
        <v>1837</v>
      </c>
      <c r="E322" s="3"/>
    </row>
    <row r="323" spans="1:5">
      <c r="A323" s="3" t="s">
        <v>1838</v>
      </c>
      <c r="B323" s="3" t="s">
        <v>1839</v>
      </c>
      <c r="C323" s="3" t="s">
        <v>293</v>
      </c>
      <c r="D323" s="3" t="s">
        <v>1840</v>
      </c>
      <c r="E323" s="3"/>
    </row>
    <row r="324" spans="1:5">
      <c r="A324" s="3" t="s">
        <v>1841</v>
      </c>
      <c r="B324" s="3" t="s">
        <v>1842</v>
      </c>
      <c r="C324" s="3" t="s">
        <v>293</v>
      </c>
      <c r="D324" s="3" t="s">
        <v>1843</v>
      </c>
      <c r="E324" s="3"/>
    </row>
    <row r="325" spans="1:5">
      <c r="A325" s="3" t="s">
        <v>1844</v>
      </c>
      <c r="B325" s="3" t="s">
        <v>1845</v>
      </c>
      <c r="C325" s="3" t="s">
        <v>293</v>
      </c>
      <c r="D325" s="3" t="s">
        <v>1846</v>
      </c>
      <c r="E325" s="3"/>
    </row>
    <row r="326" spans="1:5">
      <c r="A326" s="3" t="s">
        <v>1847</v>
      </c>
      <c r="B326" s="3" t="s">
        <v>1848</v>
      </c>
      <c r="C326" s="3" t="s">
        <v>293</v>
      </c>
      <c r="D326" s="3" t="s">
        <v>1849</v>
      </c>
      <c r="E326" s="3"/>
    </row>
    <row r="327" spans="1:5">
      <c r="A327" s="3" t="s">
        <v>1850</v>
      </c>
      <c r="B327" s="3" t="s">
        <v>1851</v>
      </c>
      <c r="C327" s="3" t="s">
        <v>293</v>
      </c>
      <c r="D327" s="3" t="s">
        <v>1852</v>
      </c>
      <c r="E327" s="3"/>
    </row>
    <row r="328" spans="1:5">
      <c r="A328" s="3" t="s">
        <v>1853</v>
      </c>
      <c r="B328" s="3" t="s">
        <v>1854</v>
      </c>
      <c r="C328" s="3" t="s">
        <v>293</v>
      </c>
      <c r="D328" s="3" t="s">
        <v>1855</v>
      </c>
      <c r="E328" s="3"/>
    </row>
    <row r="329" spans="1:5">
      <c r="A329" s="3" t="s">
        <v>1856</v>
      </c>
      <c r="B329" s="3" t="s">
        <v>1857</v>
      </c>
      <c r="C329" s="3" t="s">
        <v>293</v>
      </c>
      <c r="D329" s="3" t="s">
        <v>1858</v>
      </c>
      <c r="E329" s="3"/>
    </row>
    <row r="330" spans="1:5">
      <c r="A330" s="3" t="s">
        <v>1859</v>
      </c>
      <c r="B330" s="3" t="s">
        <v>1860</v>
      </c>
      <c r="C330" s="3" t="s">
        <v>293</v>
      </c>
      <c r="D330" s="3" t="s">
        <v>1861</v>
      </c>
      <c r="E330" s="3"/>
    </row>
    <row r="331" spans="1:5">
      <c r="A331" s="3" t="s">
        <v>1862</v>
      </c>
      <c r="B331" s="3" t="s">
        <v>1863</v>
      </c>
      <c r="C331" s="3" t="s">
        <v>293</v>
      </c>
      <c r="D331" s="3" t="s">
        <v>1864</v>
      </c>
      <c r="E331" s="3"/>
    </row>
    <row r="332" spans="1:5">
      <c r="A332" s="3" t="s">
        <v>1865</v>
      </c>
      <c r="B332" s="3" t="s">
        <v>1866</v>
      </c>
      <c r="C332" s="3" t="s">
        <v>293</v>
      </c>
      <c r="D332" s="3" t="s">
        <v>1867</v>
      </c>
      <c r="E332" s="3"/>
    </row>
    <row r="333" spans="1:5">
      <c r="A333" s="3" t="s">
        <v>1868</v>
      </c>
      <c r="B333" s="3" t="s">
        <v>1869</v>
      </c>
      <c r="C333" s="3" t="s">
        <v>293</v>
      </c>
      <c r="D333" s="3" t="s">
        <v>1870</v>
      </c>
      <c r="E333" s="3"/>
    </row>
    <row r="334" spans="1:5">
      <c r="A334" s="3" t="s">
        <v>1871</v>
      </c>
      <c r="B334" s="3" t="s">
        <v>1872</v>
      </c>
      <c r="C334" s="3" t="s">
        <v>293</v>
      </c>
      <c r="D334" s="3" t="s">
        <v>1873</v>
      </c>
      <c r="E334" s="3"/>
    </row>
    <row r="335" spans="1:5">
      <c r="A335" s="3" t="s">
        <v>1874</v>
      </c>
      <c r="B335" s="3" t="s">
        <v>1875</v>
      </c>
      <c r="C335" s="3" t="s">
        <v>293</v>
      </c>
      <c r="D335" s="3" t="s">
        <v>1876</v>
      </c>
      <c r="E335" s="3"/>
    </row>
    <row r="336" spans="1:5">
      <c r="A336" s="3" t="s">
        <v>1877</v>
      </c>
      <c r="B336" s="3" t="s">
        <v>1878</v>
      </c>
      <c r="C336" s="3" t="s">
        <v>293</v>
      </c>
      <c r="D336" s="3" t="s">
        <v>1879</v>
      </c>
      <c r="E336" s="3"/>
    </row>
    <row r="337" spans="1:5">
      <c r="A337" s="3" t="s">
        <v>1880</v>
      </c>
      <c r="B337" s="3" t="s">
        <v>1881</v>
      </c>
      <c r="C337" s="3" t="s">
        <v>293</v>
      </c>
      <c r="D337" s="3" t="s">
        <v>1882</v>
      </c>
      <c r="E337" s="3"/>
    </row>
    <row r="338" spans="1:5">
      <c r="A338" s="3" t="s">
        <v>1883</v>
      </c>
      <c r="B338" s="3" t="s">
        <v>1884</v>
      </c>
      <c r="C338" s="3" t="s">
        <v>293</v>
      </c>
      <c r="D338" s="3" t="s">
        <v>1885</v>
      </c>
      <c r="E338" s="3"/>
    </row>
    <row r="339" spans="1:5">
      <c r="A339" s="3" t="s">
        <v>1886</v>
      </c>
      <c r="B339" s="3" t="s">
        <v>1887</v>
      </c>
      <c r="C339" s="3" t="s">
        <v>293</v>
      </c>
      <c r="D339" s="3" t="s">
        <v>1888</v>
      </c>
      <c r="E339" s="3"/>
    </row>
    <row r="340" spans="1:5">
      <c r="A340" s="3" t="s">
        <v>1889</v>
      </c>
      <c r="B340" s="3" t="s">
        <v>1890</v>
      </c>
      <c r="C340" s="3" t="s">
        <v>293</v>
      </c>
      <c r="D340" s="3" t="s">
        <v>1891</v>
      </c>
      <c r="E340" s="3"/>
    </row>
    <row r="341" spans="1:5">
      <c r="A341" s="3" t="s">
        <v>1892</v>
      </c>
      <c r="B341" s="3" t="s">
        <v>1893</v>
      </c>
      <c r="C341" s="3" t="s">
        <v>293</v>
      </c>
      <c r="D341" s="3" t="s">
        <v>1894</v>
      </c>
      <c r="E341" s="3"/>
    </row>
    <row r="342" spans="1:5">
      <c r="A342" s="3" t="s">
        <v>1895</v>
      </c>
      <c r="B342" s="3" t="s">
        <v>1896</v>
      </c>
      <c r="C342" s="3" t="s">
        <v>293</v>
      </c>
      <c r="D342" s="3" t="s">
        <v>1897</v>
      </c>
      <c r="E342" s="3"/>
    </row>
    <row r="343" spans="1:5">
      <c r="A343" s="3" t="s">
        <v>1898</v>
      </c>
      <c r="B343" s="3" t="s">
        <v>1899</v>
      </c>
      <c r="C343" s="3" t="s">
        <v>293</v>
      </c>
      <c r="D343" s="3" t="s">
        <v>1900</v>
      </c>
      <c r="E343" s="3"/>
    </row>
    <row r="344" spans="1:5">
      <c r="A344" s="3" t="s">
        <v>1901</v>
      </c>
      <c r="B344" s="3" t="s">
        <v>1902</v>
      </c>
      <c r="C344" s="3" t="s">
        <v>293</v>
      </c>
      <c r="D344" s="3" t="s">
        <v>1903</v>
      </c>
      <c r="E344" s="3"/>
    </row>
    <row r="345" spans="1:5">
      <c r="A345" s="3" t="s">
        <v>1904</v>
      </c>
      <c r="B345" s="3" t="s">
        <v>1905</v>
      </c>
      <c r="C345" s="3" t="s">
        <v>293</v>
      </c>
      <c r="D345" s="3" t="s">
        <v>1906</v>
      </c>
      <c r="E345" s="3"/>
    </row>
    <row r="346" spans="1:5">
      <c r="A346" s="3" t="s">
        <v>1907</v>
      </c>
      <c r="B346" s="3" t="s">
        <v>1908</v>
      </c>
      <c r="C346" s="3" t="s">
        <v>293</v>
      </c>
      <c r="D346" s="3" t="s">
        <v>1909</v>
      </c>
      <c r="E346" s="3"/>
    </row>
    <row r="347" spans="1:5">
      <c r="A347" s="3" t="s">
        <v>1910</v>
      </c>
      <c r="B347" s="3" t="s">
        <v>1911</v>
      </c>
      <c r="C347" s="3" t="s">
        <v>293</v>
      </c>
      <c r="D347" s="3" t="s">
        <v>1912</v>
      </c>
      <c r="E347" s="3"/>
    </row>
    <row r="348" spans="1:5">
      <c r="A348" s="3" t="s">
        <v>1913</v>
      </c>
      <c r="B348" s="3" t="s">
        <v>1914</v>
      </c>
      <c r="C348" s="3" t="s">
        <v>293</v>
      </c>
      <c r="D348" s="3" t="s">
        <v>1915</v>
      </c>
      <c r="E348" s="3"/>
    </row>
    <row r="349" spans="1:5">
      <c r="A349" s="3" t="s">
        <v>1916</v>
      </c>
      <c r="B349" s="3" t="s">
        <v>1917</v>
      </c>
      <c r="C349" s="3" t="s">
        <v>293</v>
      </c>
      <c r="D349" s="3" t="s">
        <v>1918</v>
      </c>
      <c r="E349" s="3"/>
    </row>
    <row r="350" spans="1:5">
      <c r="A350" s="3" t="s">
        <v>1919</v>
      </c>
      <c r="B350" s="3" t="s">
        <v>1920</v>
      </c>
      <c r="C350" s="3" t="s">
        <v>293</v>
      </c>
      <c r="D350" s="3" t="s">
        <v>1921</v>
      </c>
      <c r="E350" s="3"/>
    </row>
    <row r="351" spans="1:5">
      <c r="A351" s="3" t="s">
        <v>1922</v>
      </c>
      <c r="B351" s="3" t="s">
        <v>1923</v>
      </c>
      <c r="C351" s="3" t="s">
        <v>293</v>
      </c>
      <c r="D351" s="3" t="s">
        <v>1924</v>
      </c>
      <c r="E351" s="3"/>
    </row>
    <row r="352" spans="1:5">
      <c r="A352" s="3" t="s">
        <v>1925</v>
      </c>
      <c r="B352" s="3" t="s">
        <v>1926</v>
      </c>
      <c r="C352" s="3" t="s">
        <v>293</v>
      </c>
      <c r="D352" s="3" t="s">
        <v>1927</v>
      </c>
      <c r="E352" s="3"/>
    </row>
    <row r="353" spans="1:5">
      <c r="A353" s="3" t="s">
        <v>1928</v>
      </c>
      <c r="B353" s="3" t="s">
        <v>1929</v>
      </c>
      <c r="C353" s="3" t="s">
        <v>293</v>
      </c>
      <c r="D353" s="3" t="s">
        <v>1930</v>
      </c>
      <c r="E353" s="3"/>
    </row>
    <row r="354" spans="1:5">
      <c r="A354" s="3" t="s">
        <v>1931</v>
      </c>
      <c r="B354" s="3" t="s">
        <v>1932</v>
      </c>
      <c r="C354" s="3" t="s">
        <v>293</v>
      </c>
      <c r="D354" s="3" t="s">
        <v>1933</v>
      </c>
      <c r="E354" s="3"/>
    </row>
    <row r="355" spans="1:5">
      <c r="A355" s="3" t="s">
        <v>1934</v>
      </c>
      <c r="B355" s="3" t="s">
        <v>1935</v>
      </c>
      <c r="C355" s="3" t="s">
        <v>293</v>
      </c>
      <c r="D355" s="3" t="s">
        <v>1936</v>
      </c>
      <c r="E355" s="3"/>
    </row>
    <row r="356" spans="1:5">
      <c r="A356" s="3" t="s">
        <v>1937</v>
      </c>
      <c r="B356" s="3" t="s">
        <v>1938</v>
      </c>
      <c r="C356" s="3" t="s">
        <v>293</v>
      </c>
      <c r="D356" s="3" t="s">
        <v>1939</v>
      </c>
      <c r="E356" s="3"/>
    </row>
    <row r="357" spans="1:5">
      <c r="A357" s="3" t="s">
        <v>1940</v>
      </c>
      <c r="B357" s="3" t="s">
        <v>1941</v>
      </c>
      <c r="C357" s="3" t="s">
        <v>293</v>
      </c>
      <c r="D357" s="3" t="s">
        <v>1942</v>
      </c>
      <c r="E357" s="3"/>
    </row>
    <row r="358" spans="1:5">
      <c r="A358" s="3" t="s">
        <v>1943</v>
      </c>
      <c r="B358" s="3" t="s">
        <v>1944</v>
      </c>
      <c r="C358" s="3" t="s">
        <v>293</v>
      </c>
      <c r="D358" s="3" t="s">
        <v>1945</v>
      </c>
      <c r="E358" s="3"/>
    </row>
    <row r="359" spans="1:5">
      <c r="A359" s="3" t="s">
        <v>1946</v>
      </c>
      <c r="B359" s="3" t="s">
        <v>1947</v>
      </c>
      <c r="C359" s="3" t="s">
        <v>293</v>
      </c>
      <c r="D359" s="3" t="s">
        <v>1948</v>
      </c>
      <c r="E359" s="3"/>
    </row>
    <row r="360" spans="1:5">
      <c r="A360" s="3" t="s">
        <v>1949</v>
      </c>
      <c r="B360" s="3" t="s">
        <v>1950</v>
      </c>
      <c r="C360" s="3" t="s">
        <v>293</v>
      </c>
      <c r="D360" s="3" t="s">
        <v>1951</v>
      </c>
      <c r="E360" s="3"/>
    </row>
    <row r="361" spans="1:5">
      <c r="A361" s="3" t="s">
        <v>1952</v>
      </c>
      <c r="B361" s="3" t="s">
        <v>1953</v>
      </c>
      <c r="C361" s="3" t="s">
        <v>293</v>
      </c>
      <c r="D361" s="3" t="s">
        <v>1954</v>
      </c>
      <c r="E361" s="3"/>
    </row>
    <row r="362" spans="1:5">
      <c r="A362" s="3" t="s">
        <v>1955</v>
      </c>
      <c r="B362" s="3" t="s">
        <v>1956</v>
      </c>
      <c r="C362" s="3" t="s">
        <v>293</v>
      </c>
      <c r="D362" s="3" t="s">
        <v>1957</v>
      </c>
      <c r="E362" s="3"/>
    </row>
    <row r="363" spans="1:5">
      <c r="A363" s="3" t="s">
        <v>1958</v>
      </c>
      <c r="B363" s="3" t="s">
        <v>1959</v>
      </c>
      <c r="C363" s="3" t="s">
        <v>293</v>
      </c>
      <c r="D363" s="3" t="s">
        <v>1960</v>
      </c>
      <c r="E363" s="3"/>
    </row>
    <row r="364" spans="1:5">
      <c r="A364" s="3" t="s">
        <v>1961</v>
      </c>
      <c r="B364" s="3" t="s">
        <v>1962</v>
      </c>
      <c r="C364" s="3" t="s">
        <v>293</v>
      </c>
      <c r="D364" s="3" t="s">
        <v>1963</v>
      </c>
      <c r="E364" s="3"/>
    </row>
    <row r="365" spans="1:5">
      <c r="A365" s="3" t="s">
        <v>1964</v>
      </c>
      <c r="B365" s="3" t="s">
        <v>1965</v>
      </c>
      <c r="C365" s="3" t="s">
        <v>293</v>
      </c>
      <c r="D365" s="3" t="s">
        <v>1966</v>
      </c>
      <c r="E365" s="3"/>
    </row>
    <row r="366" spans="1:5">
      <c r="A366" s="3" t="s">
        <v>1967</v>
      </c>
      <c r="B366" s="3" t="s">
        <v>1968</v>
      </c>
      <c r="C366" s="3" t="s">
        <v>293</v>
      </c>
      <c r="D366" s="3" t="s">
        <v>1969</v>
      </c>
      <c r="E366" s="3"/>
    </row>
    <row r="367" spans="1:5">
      <c r="A367" s="3" t="s">
        <v>1970</v>
      </c>
      <c r="B367" s="3" t="s">
        <v>1971</v>
      </c>
      <c r="C367" s="3" t="s">
        <v>293</v>
      </c>
      <c r="D367" s="3" t="s">
        <v>1972</v>
      </c>
      <c r="E367" s="3"/>
    </row>
    <row r="368" spans="1:5">
      <c r="A368" s="3" t="s">
        <v>1973</v>
      </c>
      <c r="B368" s="3" t="s">
        <v>1974</v>
      </c>
      <c r="C368" s="3" t="s">
        <v>293</v>
      </c>
      <c r="D368" s="3" t="s">
        <v>1975</v>
      </c>
      <c r="E368" s="3"/>
    </row>
    <row r="369" spans="1:5">
      <c r="A369" s="3" t="s">
        <v>1976</v>
      </c>
      <c r="B369" s="3" t="s">
        <v>1977</v>
      </c>
      <c r="C369" s="3" t="s">
        <v>293</v>
      </c>
      <c r="D369" s="3" t="s">
        <v>1978</v>
      </c>
      <c r="E369" s="3"/>
    </row>
    <row r="370" spans="1:5">
      <c r="A370" s="3" t="s">
        <v>1979</v>
      </c>
      <c r="B370" s="3" t="s">
        <v>1980</v>
      </c>
      <c r="C370" s="3" t="s">
        <v>293</v>
      </c>
      <c r="D370" s="3" t="s">
        <v>1981</v>
      </c>
      <c r="E370" s="3"/>
    </row>
    <row r="371" spans="1:5">
      <c r="A371" s="3" t="s">
        <v>1982</v>
      </c>
      <c r="B371" s="3" t="s">
        <v>1983</v>
      </c>
      <c r="C371" s="3" t="s">
        <v>293</v>
      </c>
      <c r="D371" s="3" t="s">
        <v>1984</v>
      </c>
      <c r="E371" s="3"/>
    </row>
    <row r="372" spans="1:5">
      <c r="A372" s="3" t="s">
        <v>1985</v>
      </c>
      <c r="B372" s="3" t="s">
        <v>1986</v>
      </c>
      <c r="C372" s="3" t="s">
        <v>293</v>
      </c>
      <c r="D372" s="3" t="s">
        <v>1987</v>
      </c>
      <c r="E372" s="3"/>
    </row>
    <row r="373" spans="1:5">
      <c r="A373" s="3" t="s">
        <v>1988</v>
      </c>
      <c r="B373" s="3" t="s">
        <v>1989</v>
      </c>
      <c r="C373" s="3" t="s">
        <v>293</v>
      </c>
      <c r="D373" s="3" t="s">
        <v>1990</v>
      </c>
      <c r="E373" s="3"/>
    </row>
    <row r="374" spans="1:5">
      <c r="A374" s="3" t="s">
        <v>1991</v>
      </c>
      <c r="B374" s="3" t="s">
        <v>1992</v>
      </c>
      <c r="C374" s="3" t="s">
        <v>293</v>
      </c>
      <c r="D374" s="3" t="s">
        <v>1993</v>
      </c>
      <c r="E374" s="3"/>
    </row>
    <row r="375" spans="1:5">
      <c r="A375" s="3" t="s">
        <v>1994</v>
      </c>
      <c r="B375" s="3" t="s">
        <v>1995</v>
      </c>
      <c r="C375" s="3" t="s">
        <v>293</v>
      </c>
      <c r="D375" s="3" t="s">
        <v>1996</v>
      </c>
      <c r="E375" s="3"/>
    </row>
    <row r="376" spans="1:5">
      <c r="A376" s="3" t="s">
        <v>1997</v>
      </c>
      <c r="B376" s="3" t="s">
        <v>1998</v>
      </c>
      <c r="C376" s="3" t="s">
        <v>293</v>
      </c>
      <c r="D376" s="3" t="s">
        <v>1999</v>
      </c>
      <c r="E376" s="3"/>
    </row>
    <row r="377" spans="1:5">
      <c r="A377" s="3" t="s">
        <v>2000</v>
      </c>
      <c r="B377" s="3" t="s">
        <v>2001</v>
      </c>
      <c r="C377" s="3" t="s">
        <v>293</v>
      </c>
      <c r="D377" s="3" t="s">
        <v>2002</v>
      </c>
      <c r="E377" s="3"/>
    </row>
    <row r="378" spans="1:5">
      <c r="A378" s="3" t="s">
        <v>2003</v>
      </c>
      <c r="B378" s="3" t="s">
        <v>2004</v>
      </c>
      <c r="C378" s="3" t="s">
        <v>293</v>
      </c>
      <c r="D378" s="3" t="s">
        <v>2005</v>
      </c>
      <c r="E378" s="3"/>
    </row>
    <row r="379" spans="1:5">
      <c r="A379" s="3" t="s">
        <v>2006</v>
      </c>
      <c r="B379" s="3" t="s">
        <v>2007</v>
      </c>
      <c r="C379" s="3" t="s">
        <v>293</v>
      </c>
      <c r="D379" s="3" t="s">
        <v>2008</v>
      </c>
      <c r="E379" s="3"/>
    </row>
    <row r="380" spans="1:5">
      <c r="A380" s="3" t="s">
        <v>2009</v>
      </c>
      <c r="B380" s="3" t="s">
        <v>2010</v>
      </c>
      <c r="C380" s="3" t="s">
        <v>293</v>
      </c>
      <c r="D380" s="3" t="s">
        <v>2011</v>
      </c>
      <c r="E380" s="3"/>
    </row>
    <row r="381" spans="1:5">
      <c r="A381" s="3" t="s">
        <v>2012</v>
      </c>
      <c r="B381" s="3" t="s">
        <v>2013</v>
      </c>
      <c r="C381" s="3" t="s">
        <v>293</v>
      </c>
      <c r="D381" s="3" t="s">
        <v>2014</v>
      </c>
      <c r="E381" s="3"/>
    </row>
    <row r="382" spans="1:5">
      <c r="A382" s="3" t="s">
        <v>2015</v>
      </c>
      <c r="B382" s="3" t="s">
        <v>2016</v>
      </c>
      <c r="C382" s="3" t="s">
        <v>293</v>
      </c>
      <c r="D382" s="3" t="s">
        <v>2017</v>
      </c>
      <c r="E382" s="3"/>
    </row>
    <row r="383" spans="1:5">
      <c r="A383" s="3" t="s">
        <v>2018</v>
      </c>
      <c r="B383" s="3" t="s">
        <v>2019</v>
      </c>
      <c r="C383" s="3" t="s">
        <v>293</v>
      </c>
      <c r="D383" s="3" t="s">
        <v>2020</v>
      </c>
      <c r="E383" s="3"/>
    </row>
    <row r="384" spans="1:5">
      <c r="A384" s="3" t="s">
        <v>2021</v>
      </c>
      <c r="B384" s="3" t="s">
        <v>2022</v>
      </c>
      <c r="C384" s="3" t="s">
        <v>293</v>
      </c>
      <c r="D384" s="3" t="s">
        <v>2023</v>
      </c>
      <c r="E384" s="3"/>
    </row>
    <row r="385" spans="1:5">
      <c r="A385" s="3" t="s">
        <v>2024</v>
      </c>
      <c r="B385" s="3" t="s">
        <v>2025</v>
      </c>
      <c r="C385" s="3" t="s">
        <v>293</v>
      </c>
      <c r="D385" s="3" t="s">
        <v>2026</v>
      </c>
      <c r="E385" s="3"/>
    </row>
    <row r="386" spans="1:5">
      <c r="A386" s="3" t="s">
        <v>2027</v>
      </c>
      <c r="B386" s="3" t="s">
        <v>2028</v>
      </c>
      <c r="C386" s="3" t="s">
        <v>293</v>
      </c>
      <c r="D386" s="3" t="s">
        <v>2029</v>
      </c>
      <c r="E386" s="3"/>
    </row>
    <row r="387" spans="1:5">
      <c r="A387" s="3" t="s">
        <v>2030</v>
      </c>
      <c r="B387" s="3" t="s">
        <v>2031</v>
      </c>
      <c r="C387" s="3" t="s">
        <v>293</v>
      </c>
      <c r="D387" s="3" t="s">
        <v>2032</v>
      </c>
      <c r="E387" s="3"/>
    </row>
    <row r="388" spans="1:5">
      <c r="A388" s="3" t="s">
        <v>2033</v>
      </c>
      <c r="B388" s="3" t="s">
        <v>2034</v>
      </c>
      <c r="C388" s="3" t="s">
        <v>293</v>
      </c>
      <c r="D388" s="3" t="s">
        <v>2035</v>
      </c>
      <c r="E388" s="3"/>
    </row>
    <row r="389" spans="1:5">
      <c r="A389" s="3" t="s">
        <v>2036</v>
      </c>
      <c r="B389" s="3" t="s">
        <v>2037</v>
      </c>
      <c r="C389" s="3" t="s">
        <v>293</v>
      </c>
      <c r="D389" s="3" t="s">
        <v>2038</v>
      </c>
      <c r="E389" s="3"/>
    </row>
    <row r="390" spans="1:5">
      <c r="A390" s="3" t="s">
        <v>2039</v>
      </c>
      <c r="B390" s="3" t="s">
        <v>2040</v>
      </c>
      <c r="C390" s="3" t="s">
        <v>293</v>
      </c>
      <c r="D390" s="3" t="s">
        <v>2041</v>
      </c>
      <c r="E390" s="3"/>
    </row>
    <row r="391" spans="1:5">
      <c r="A391" s="3" t="s">
        <v>2042</v>
      </c>
      <c r="B391" s="3" t="s">
        <v>2043</v>
      </c>
      <c r="C391" s="3" t="s">
        <v>293</v>
      </c>
      <c r="D391" s="3" t="s">
        <v>2044</v>
      </c>
      <c r="E391" s="3"/>
    </row>
    <row r="392" spans="1:5">
      <c r="A392" s="3" t="s">
        <v>2045</v>
      </c>
      <c r="B392" s="3" t="s">
        <v>2046</v>
      </c>
      <c r="C392" s="3" t="s">
        <v>293</v>
      </c>
      <c r="D392" s="3" t="s">
        <v>2047</v>
      </c>
      <c r="E392" s="3"/>
    </row>
    <row r="393" spans="1:5">
      <c r="A393" s="3" t="s">
        <v>2048</v>
      </c>
      <c r="B393" s="3" t="s">
        <v>2049</v>
      </c>
      <c r="C393" s="3" t="s">
        <v>293</v>
      </c>
      <c r="D393" s="3" t="s">
        <v>2050</v>
      </c>
      <c r="E393" s="3"/>
    </row>
    <row r="394" spans="1:5">
      <c r="A394" s="3" t="s">
        <v>2051</v>
      </c>
      <c r="B394" s="3" t="s">
        <v>2052</v>
      </c>
      <c r="C394" s="3" t="s">
        <v>293</v>
      </c>
      <c r="D394" s="3" t="s">
        <v>2053</v>
      </c>
      <c r="E394" s="3"/>
    </row>
    <row r="395" spans="1:5">
      <c r="A395" s="3" t="s">
        <v>2054</v>
      </c>
      <c r="B395" s="3" t="s">
        <v>2055</v>
      </c>
      <c r="C395" s="3" t="s">
        <v>293</v>
      </c>
      <c r="D395" s="3" t="s">
        <v>2056</v>
      </c>
      <c r="E395" s="3"/>
    </row>
    <row r="396" spans="1:5">
      <c r="A396" s="3" t="s">
        <v>2057</v>
      </c>
      <c r="B396" s="3" t="s">
        <v>2058</v>
      </c>
      <c r="C396" s="3" t="s">
        <v>293</v>
      </c>
      <c r="D396" s="3" t="s">
        <v>2059</v>
      </c>
      <c r="E396" s="3"/>
    </row>
    <row r="397" spans="1:5">
      <c r="A397" s="3" t="s">
        <v>2060</v>
      </c>
      <c r="B397" s="3" t="s">
        <v>2061</v>
      </c>
      <c r="C397" s="3" t="s">
        <v>293</v>
      </c>
      <c r="D397" s="3" t="s">
        <v>2062</v>
      </c>
      <c r="E397" s="3"/>
    </row>
    <row r="398" spans="1:5">
      <c r="A398" s="3" t="s">
        <v>2063</v>
      </c>
      <c r="B398" s="3" t="s">
        <v>2064</v>
      </c>
      <c r="C398" s="3" t="s">
        <v>293</v>
      </c>
      <c r="D398" s="3" t="s">
        <v>2065</v>
      </c>
      <c r="E398" s="3"/>
    </row>
    <row r="399" spans="1:5">
      <c r="A399" s="3" t="s">
        <v>2066</v>
      </c>
      <c r="B399" s="3" t="s">
        <v>2067</v>
      </c>
      <c r="C399" s="3" t="s">
        <v>293</v>
      </c>
      <c r="D399" s="3" t="s">
        <v>2068</v>
      </c>
      <c r="E399" s="3"/>
    </row>
    <row r="400" spans="1:5">
      <c r="A400" s="3" t="s">
        <v>2069</v>
      </c>
      <c r="B400" s="3" t="s">
        <v>2070</v>
      </c>
      <c r="C400" s="3" t="s">
        <v>293</v>
      </c>
      <c r="D400" s="3" t="s">
        <v>2071</v>
      </c>
      <c r="E400" s="3"/>
    </row>
    <row r="401" spans="1:5">
      <c r="A401" s="3" t="s">
        <v>2072</v>
      </c>
      <c r="B401" s="3" t="s">
        <v>2073</v>
      </c>
      <c r="C401" s="3" t="s">
        <v>293</v>
      </c>
      <c r="D401" s="3" t="s">
        <v>2074</v>
      </c>
      <c r="E401" s="3"/>
    </row>
    <row r="402" spans="1:5">
      <c r="A402" s="3" t="s">
        <v>2075</v>
      </c>
      <c r="B402" s="3" t="s">
        <v>2076</v>
      </c>
      <c r="C402" s="3" t="s">
        <v>293</v>
      </c>
      <c r="D402" s="3" t="s">
        <v>2077</v>
      </c>
      <c r="E402" s="3"/>
    </row>
    <row r="403" spans="1:5">
      <c r="A403" s="3" t="s">
        <v>2078</v>
      </c>
      <c r="B403" s="3" t="s">
        <v>2079</v>
      </c>
      <c r="C403" s="3" t="s">
        <v>293</v>
      </c>
      <c r="D403" s="3" t="s">
        <v>2080</v>
      </c>
      <c r="E403" s="3"/>
    </row>
    <row r="404" spans="1:5">
      <c r="A404" s="3" t="s">
        <v>2081</v>
      </c>
      <c r="B404" s="3" t="s">
        <v>2082</v>
      </c>
      <c r="C404" s="3" t="s">
        <v>293</v>
      </c>
      <c r="D404" s="3" t="s">
        <v>2083</v>
      </c>
      <c r="E404" s="3"/>
    </row>
    <row r="405" spans="1:5">
      <c r="A405" s="3" t="s">
        <v>2084</v>
      </c>
      <c r="B405" s="3" t="s">
        <v>2085</v>
      </c>
      <c r="C405" s="3" t="s">
        <v>293</v>
      </c>
      <c r="D405" s="3" t="s">
        <v>2086</v>
      </c>
      <c r="E405" s="3"/>
    </row>
    <row r="406" spans="1:5">
      <c r="A406" s="3" t="s">
        <v>2087</v>
      </c>
      <c r="B406" s="3" t="s">
        <v>2088</v>
      </c>
      <c r="C406" s="3" t="s">
        <v>293</v>
      </c>
      <c r="D406" s="3" t="s">
        <v>2089</v>
      </c>
      <c r="E406" s="3"/>
    </row>
    <row r="407" spans="1:5">
      <c r="A407" s="3" t="s">
        <v>2090</v>
      </c>
      <c r="B407" s="3" t="s">
        <v>2091</v>
      </c>
      <c r="C407" s="3" t="s">
        <v>293</v>
      </c>
      <c r="D407" s="3" t="s">
        <v>2092</v>
      </c>
      <c r="E407" s="3"/>
    </row>
    <row r="408" spans="1:5">
      <c r="A408" s="3" t="s">
        <v>2093</v>
      </c>
      <c r="B408" s="3" t="s">
        <v>2094</v>
      </c>
      <c r="C408" s="3" t="s">
        <v>293</v>
      </c>
      <c r="D408" s="3" t="s">
        <v>2095</v>
      </c>
      <c r="E408" s="3"/>
    </row>
    <row r="409" spans="1:5">
      <c r="A409" s="3" t="s">
        <v>2096</v>
      </c>
      <c r="B409" s="3" t="s">
        <v>2097</v>
      </c>
      <c r="C409" s="3" t="s">
        <v>293</v>
      </c>
      <c r="D409" s="3" t="s">
        <v>2098</v>
      </c>
      <c r="E409" s="3"/>
    </row>
    <row r="410" spans="1:5">
      <c r="A410" s="3" t="s">
        <v>2099</v>
      </c>
      <c r="B410" s="3" t="s">
        <v>2100</v>
      </c>
      <c r="C410" s="3" t="s">
        <v>293</v>
      </c>
      <c r="D410" s="3" t="s">
        <v>2101</v>
      </c>
      <c r="E410" s="3"/>
    </row>
    <row r="411" spans="1:5">
      <c r="A411" s="3" t="s">
        <v>2102</v>
      </c>
      <c r="B411" s="3" t="s">
        <v>2103</v>
      </c>
      <c r="C411" s="3" t="s">
        <v>293</v>
      </c>
      <c r="D411" s="3" t="s">
        <v>2104</v>
      </c>
      <c r="E411" s="3"/>
    </row>
    <row r="412" spans="1:5">
      <c r="A412" s="3" t="s">
        <v>2105</v>
      </c>
      <c r="B412" s="3" t="s">
        <v>2106</v>
      </c>
      <c r="C412" s="3" t="s">
        <v>293</v>
      </c>
      <c r="D412" s="3" t="s">
        <v>2107</v>
      </c>
      <c r="E412" s="3"/>
    </row>
    <row r="413" spans="1:5">
      <c r="A413" s="3" t="s">
        <v>2108</v>
      </c>
      <c r="B413" s="3" t="s">
        <v>2109</v>
      </c>
      <c r="C413" s="3" t="s">
        <v>293</v>
      </c>
      <c r="D413" s="3" t="s">
        <v>2110</v>
      </c>
      <c r="E413" s="3"/>
    </row>
    <row r="414" spans="1:5">
      <c r="A414" s="3" t="s">
        <v>2111</v>
      </c>
      <c r="B414" s="3" t="s">
        <v>2112</v>
      </c>
      <c r="C414" s="3" t="s">
        <v>293</v>
      </c>
      <c r="D414" s="3" t="s">
        <v>2113</v>
      </c>
      <c r="E414" s="3"/>
    </row>
    <row r="415" spans="1:5">
      <c r="A415" s="3" t="s">
        <v>2114</v>
      </c>
      <c r="B415" s="3" t="s">
        <v>2115</v>
      </c>
      <c r="C415" s="3" t="s">
        <v>293</v>
      </c>
      <c r="D415" s="3" t="s">
        <v>2116</v>
      </c>
      <c r="E415" s="3"/>
    </row>
    <row r="416" spans="1:5">
      <c r="A416" s="3" t="s">
        <v>2117</v>
      </c>
      <c r="B416" s="3" t="s">
        <v>2118</v>
      </c>
      <c r="C416" s="3" t="s">
        <v>293</v>
      </c>
      <c r="D416" s="3" t="s">
        <v>2119</v>
      </c>
      <c r="E416" s="3"/>
    </row>
    <row r="417" spans="1:5">
      <c r="A417" s="3" t="s">
        <v>2120</v>
      </c>
      <c r="B417" s="3" t="s">
        <v>2121</v>
      </c>
      <c r="C417" s="3" t="s">
        <v>293</v>
      </c>
      <c r="D417" s="3" t="s">
        <v>2122</v>
      </c>
      <c r="E417" s="3"/>
    </row>
    <row r="418" spans="1:5">
      <c r="A418" s="3" t="s">
        <v>2123</v>
      </c>
      <c r="B418" s="3" t="s">
        <v>2124</v>
      </c>
      <c r="C418" s="3" t="s">
        <v>293</v>
      </c>
      <c r="D418" s="3" t="s">
        <v>2125</v>
      </c>
      <c r="E418" s="3"/>
    </row>
    <row r="419" spans="1:5">
      <c r="A419" s="3" t="s">
        <v>2126</v>
      </c>
      <c r="B419" s="3" t="s">
        <v>2127</v>
      </c>
      <c r="C419" s="3" t="s">
        <v>293</v>
      </c>
      <c r="D419" s="3" t="s">
        <v>2128</v>
      </c>
      <c r="E419" s="3"/>
    </row>
    <row r="420" spans="1:5">
      <c r="A420" s="3" t="s">
        <v>2129</v>
      </c>
      <c r="B420" s="3" t="s">
        <v>2130</v>
      </c>
      <c r="C420" s="3" t="s">
        <v>293</v>
      </c>
      <c r="D420" s="3" t="s">
        <v>2131</v>
      </c>
      <c r="E420" s="3"/>
    </row>
    <row r="421" spans="1:5">
      <c r="A421" s="3" t="s">
        <v>2132</v>
      </c>
      <c r="B421" s="3" t="s">
        <v>2133</v>
      </c>
      <c r="C421" s="3" t="s">
        <v>293</v>
      </c>
      <c r="D421" s="3" t="s">
        <v>2134</v>
      </c>
      <c r="E421" s="3"/>
    </row>
    <row r="422" spans="1:5">
      <c r="A422" s="3" t="s">
        <v>2135</v>
      </c>
      <c r="B422" s="3" t="s">
        <v>2136</v>
      </c>
      <c r="C422" s="3" t="s">
        <v>293</v>
      </c>
      <c r="D422" s="3" t="s">
        <v>2137</v>
      </c>
      <c r="E422" s="3"/>
    </row>
    <row r="423" spans="1:5">
      <c r="A423" s="3" t="s">
        <v>2138</v>
      </c>
      <c r="B423" s="3" t="s">
        <v>2139</v>
      </c>
      <c r="C423" s="3" t="s">
        <v>293</v>
      </c>
      <c r="D423" s="3" t="s">
        <v>2140</v>
      </c>
      <c r="E423" s="3"/>
    </row>
    <row r="424" spans="1:5">
      <c r="A424" s="3" t="s">
        <v>2141</v>
      </c>
      <c r="B424" s="3" t="s">
        <v>2142</v>
      </c>
      <c r="C424" s="3" t="s">
        <v>293</v>
      </c>
      <c r="D424" s="3" t="s">
        <v>2143</v>
      </c>
      <c r="E424" s="3"/>
    </row>
    <row r="425" spans="1:5">
      <c r="A425" s="3" t="s">
        <v>2144</v>
      </c>
      <c r="B425" s="3" t="s">
        <v>2145</v>
      </c>
      <c r="C425" s="3" t="s">
        <v>293</v>
      </c>
      <c r="D425" s="3" t="s">
        <v>2146</v>
      </c>
      <c r="E425" s="3"/>
    </row>
    <row r="426" spans="1:5">
      <c r="A426" s="3" t="s">
        <v>2147</v>
      </c>
      <c r="B426" s="3" t="s">
        <v>2148</v>
      </c>
      <c r="C426" s="3" t="s">
        <v>293</v>
      </c>
      <c r="D426" s="3" t="s">
        <v>2149</v>
      </c>
      <c r="E426" s="3"/>
    </row>
    <row r="427" spans="1:5">
      <c r="A427" s="3" t="s">
        <v>2150</v>
      </c>
      <c r="B427" s="3" t="s">
        <v>2151</v>
      </c>
      <c r="C427" s="3" t="s">
        <v>293</v>
      </c>
      <c r="D427" s="3" t="s">
        <v>2152</v>
      </c>
      <c r="E427" s="3"/>
    </row>
    <row r="428" spans="1:5">
      <c r="A428" s="3" t="s">
        <v>2153</v>
      </c>
      <c r="B428" s="3" t="s">
        <v>2154</v>
      </c>
      <c r="C428" s="3" t="s">
        <v>293</v>
      </c>
      <c r="D428" s="3" t="s">
        <v>2155</v>
      </c>
      <c r="E428" s="3"/>
    </row>
    <row r="429" spans="1:5">
      <c r="A429" s="3" t="s">
        <v>2156</v>
      </c>
      <c r="B429" s="3" t="s">
        <v>2157</v>
      </c>
      <c r="C429" s="3" t="s">
        <v>293</v>
      </c>
      <c r="D429" s="3" t="s">
        <v>2158</v>
      </c>
      <c r="E429" s="3"/>
    </row>
    <row r="430" spans="1:5">
      <c r="A430" s="3" t="s">
        <v>2159</v>
      </c>
      <c r="B430" s="3" t="s">
        <v>2160</v>
      </c>
      <c r="C430" s="3" t="s">
        <v>293</v>
      </c>
      <c r="D430" s="3" t="s">
        <v>2161</v>
      </c>
      <c r="E430" s="3"/>
    </row>
    <row r="431" spans="1:5">
      <c r="A431" s="3" t="s">
        <v>2162</v>
      </c>
      <c r="B431" s="3" t="s">
        <v>2163</v>
      </c>
      <c r="C431" s="3" t="s">
        <v>293</v>
      </c>
      <c r="D431" s="3" t="s">
        <v>2164</v>
      </c>
      <c r="E431" s="3"/>
    </row>
    <row r="432" spans="1:5">
      <c r="A432" s="3" t="s">
        <v>2165</v>
      </c>
      <c r="B432" s="3" t="s">
        <v>2166</v>
      </c>
      <c r="C432" s="3" t="s">
        <v>293</v>
      </c>
      <c r="D432" s="3" t="s">
        <v>2167</v>
      </c>
      <c r="E432" s="3"/>
    </row>
    <row r="433" spans="1:5">
      <c r="A433" s="3" t="s">
        <v>2168</v>
      </c>
      <c r="B433" s="3" t="s">
        <v>2169</v>
      </c>
      <c r="C433" s="3" t="s">
        <v>293</v>
      </c>
      <c r="D433" s="3" t="s">
        <v>2170</v>
      </c>
      <c r="E433" s="3"/>
    </row>
    <row r="434" spans="1:5">
      <c r="A434" s="3" t="s">
        <v>2171</v>
      </c>
      <c r="B434" s="3" t="s">
        <v>2172</v>
      </c>
      <c r="C434" s="3" t="s">
        <v>293</v>
      </c>
      <c r="D434" s="3" t="s">
        <v>2173</v>
      </c>
      <c r="E434" s="3"/>
    </row>
    <row r="435" spans="1:5">
      <c r="A435" s="3" t="s">
        <v>2174</v>
      </c>
      <c r="B435" s="3" t="s">
        <v>2175</v>
      </c>
      <c r="C435" s="3" t="s">
        <v>293</v>
      </c>
      <c r="D435" s="3" t="s">
        <v>2176</v>
      </c>
      <c r="E435" s="3"/>
    </row>
    <row r="436" spans="1:5">
      <c r="A436" s="3" t="s">
        <v>2177</v>
      </c>
      <c r="B436" s="3" t="s">
        <v>2178</v>
      </c>
      <c r="C436" s="3" t="s">
        <v>293</v>
      </c>
      <c r="D436" s="3" t="s">
        <v>2179</v>
      </c>
      <c r="E436" s="3"/>
    </row>
    <row r="437" spans="1:5">
      <c r="A437" s="3" t="s">
        <v>2180</v>
      </c>
      <c r="B437" s="3" t="s">
        <v>2181</v>
      </c>
      <c r="C437" s="3" t="s">
        <v>293</v>
      </c>
      <c r="D437" s="3" t="s">
        <v>2182</v>
      </c>
      <c r="E437" s="3"/>
    </row>
    <row r="438" spans="1:5">
      <c r="A438" s="3" t="s">
        <v>2183</v>
      </c>
      <c r="B438" s="3" t="s">
        <v>2184</v>
      </c>
      <c r="C438" s="3" t="s">
        <v>293</v>
      </c>
      <c r="D438" s="3" t="s">
        <v>2185</v>
      </c>
      <c r="E438" s="3"/>
    </row>
    <row r="439" spans="1:5">
      <c r="A439" s="3" t="s">
        <v>2186</v>
      </c>
      <c r="B439" s="3" t="s">
        <v>2187</v>
      </c>
      <c r="C439" s="3" t="s">
        <v>293</v>
      </c>
      <c r="D439" s="3" t="s">
        <v>2188</v>
      </c>
      <c r="E439" s="3"/>
    </row>
    <row r="440" spans="1:5">
      <c r="A440" s="3" t="s">
        <v>2189</v>
      </c>
      <c r="B440" s="3" t="s">
        <v>2190</v>
      </c>
      <c r="C440" s="3" t="s">
        <v>293</v>
      </c>
      <c r="D440" s="3" t="s">
        <v>2191</v>
      </c>
      <c r="E440" s="3"/>
    </row>
    <row r="441" spans="1:5">
      <c r="A441" s="3" t="s">
        <v>2192</v>
      </c>
      <c r="B441" s="3" t="s">
        <v>2193</v>
      </c>
      <c r="C441" s="3" t="s">
        <v>293</v>
      </c>
      <c r="D441" s="3" t="s">
        <v>2194</v>
      </c>
      <c r="E441" s="3"/>
    </row>
    <row r="442" spans="1:5">
      <c r="A442" s="3" t="s">
        <v>2195</v>
      </c>
      <c r="B442" s="3" t="s">
        <v>2196</v>
      </c>
      <c r="C442" s="3" t="s">
        <v>293</v>
      </c>
      <c r="D442" s="3" t="s">
        <v>2197</v>
      </c>
      <c r="E442" s="3"/>
    </row>
    <row r="443" spans="1:5">
      <c r="A443" s="3" t="s">
        <v>2198</v>
      </c>
      <c r="B443" s="3" t="s">
        <v>2199</v>
      </c>
      <c r="C443" s="3" t="s">
        <v>293</v>
      </c>
      <c r="D443" s="3" t="s">
        <v>2200</v>
      </c>
      <c r="E443" s="3"/>
    </row>
    <row r="444" spans="1:5">
      <c r="A444" s="3" t="s">
        <v>2201</v>
      </c>
      <c r="B444" s="3" t="s">
        <v>2202</v>
      </c>
      <c r="C444" s="3" t="s">
        <v>293</v>
      </c>
      <c r="D444" s="3" t="s">
        <v>2203</v>
      </c>
      <c r="E444" s="3"/>
    </row>
    <row r="445" spans="1:5">
      <c r="A445" s="3" t="s">
        <v>2204</v>
      </c>
      <c r="B445" s="3" t="s">
        <v>2205</v>
      </c>
      <c r="C445" s="3" t="s">
        <v>293</v>
      </c>
      <c r="D445" s="3" t="s">
        <v>2206</v>
      </c>
      <c r="E445" s="3"/>
    </row>
    <row r="446" spans="1:5">
      <c r="A446" s="3" t="s">
        <v>2207</v>
      </c>
      <c r="B446" s="3" t="s">
        <v>2208</v>
      </c>
      <c r="C446" s="3" t="s">
        <v>293</v>
      </c>
      <c r="D446" s="3" t="s">
        <v>2209</v>
      </c>
      <c r="E446" s="3"/>
    </row>
    <row r="447" spans="1:5">
      <c r="A447" s="3" t="s">
        <v>2210</v>
      </c>
      <c r="B447" s="3" t="s">
        <v>2211</v>
      </c>
      <c r="C447" s="3" t="s">
        <v>293</v>
      </c>
      <c r="D447" s="3" t="s">
        <v>2212</v>
      </c>
      <c r="E447" s="3"/>
    </row>
    <row r="448" spans="1:5">
      <c r="A448" s="3" t="s">
        <v>2213</v>
      </c>
      <c r="B448" s="3" t="s">
        <v>2214</v>
      </c>
      <c r="C448" s="3" t="s">
        <v>293</v>
      </c>
      <c r="D448" s="3" t="s">
        <v>2215</v>
      </c>
      <c r="E448" s="3"/>
    </row>
    <row r="449" spans="1:5">
      <c r="A449" s="3" t="s">
        <v>2216</v>
      </c>
      <c r="B449" s="3" t="s">
        <v>2217</v>
      </c>
      <c r="C449" s="3" t="s">
        <v>293</v>
      </c>
      <c r="D449" s="3" t="s">
        <v>2218</v>
      </c>
      <c r="E449" s="3"/>
    </row>
    <row r="450" spans="1:5">
      <c r="A450" s="3" t="s">
        <v>2219</v>
      </c>
      <c r="B450" s="3" t="s">
        <v>2220</v>
      </c>
      <c r="C450" s="3" t="s">
        <v>293</v>
      </c>
      <c r="D450" s="3" t="s">
        <v>2221</v>
      </c>
      <c r="E450" s="3"/>
    </row>
    <row r="451" spans="1:5">
      <c r="A451" s="3" t="s">
        <v>2222</v>
      </c>
      <c r="B451" s="3" t="s">
        <v>2223</v>
      </c>
      <c r="C451" s="3" t="s">
        <v>293</v>
      </c>
      <c r="D451" s="3" t="s">
        <v>2224</v>
      </c>
      <c r="E451" s="3"/>
    </row>
    <row r="452" spans="1:5">
      <c r="A452" s="3" t="s">
        <v>2225</v>
      </c>
      <c r="B452" s="3" t="s">
        <v>2226</v>
      </c>
      <c r="C452" s="3" t="s">
        <v>293</v>
      </c>
      <c r="D452" s="3" t="s">
        <v>2227</v>
      </c>
      <c r="E452" s="3"/>
    </row>
    <row r="453" spans="1:5">
      <c r="A453" s="3" t="s">
        <v>2228</v>
      </c>
      <c r="B453" s="3" t="s">
        <v>2229</v>
      </c>
      <c r="C453" s="3" t="s">
        <v>293</v>
      </c>
      <c r="D453" s="3" t="s">
        <v>2230</v>
      </c>
      <c r="E453" s="3"/>
    </row>
    <row r="454" spans="1:5">
      <c r="A454" s="3" t="s">
        <v>2231</v>
      </c>
      <c r="B454" s="3" t="s">
        <v>2232</v>
      </c>
      <c r="C454" s="3" t="s">
        <v>293</v>
      </c>
      <c r="D454" s="3" t="s">
        <v>2233</v>
      </c>
      <c r="E454" s="3"/>
    </row>
    <row r="455" spans="1:5">
      <c r="A455" s="3" t="s">
        <v>2234</v>
      </c>
      <c r="B455" s="3" t="s">
        <v>2235</v>
      </c>
      <c r="C455" s="3" t="s">
        <v>293</v>
      </c>
      <c r="D455" s="3" t="s">
        <v>2236</v>
      </c>
      <c r="E455" s="3"/>
    </row>
    <row r="456" spans="1:5">
      <c r="A456" s="3" t="s">
        <v>2237</v>
      </c>
      <c r="B456" s="3" t="s">
        <v>2238</v>
      </c>
      <c r="C456" s="3" t="s">
        <v>293</v>
      </c>
      <c r="D456" s="3" t="s">
        <v>2239</v>
      </c>
      <c r="E456" s="3"/>
    </row>
    <row r="457" spans="1:5">
      <c r="A457" s="3" t="s">
        <v>2240</v>
      </c>
      <c r="B457" s="3" t="s">
        <v>2241</v>
      </c>
      <c r="C457" s="3" t="s">
        <v>293</v>
      </c>
      <c r="D457" s="3" t="s">
        <v>2242</v>
      </c>
      <c r="E457" s="3"/>
    </row>
    <row r="458" spans="1:5">
      <c r="A458" s="3" t="s">
        <v>2243</v>
      </c>
      <c r="B458" s="3" t="s">
        <v>2244</v>
      </c>
      <c r="C458" s="3" t="s">
        <v>293</v>
      </c>
      <c r="D458" s="3" t="s">
        <v>2245</v>
      </c>
      <c r="E458" s="3"/>
    </row>
    <row r="459" spans="1:5">
      <c r="A459" s="3" t="s">
        <v>2246</v>
      </c>
      <c r="B459" s="3" t="s">
        <v>2247</v>
      </c>
      <c r="C459" s="3" t="s">
        <v>293</v>
      </c>
      <c r="D459" s="3" t="s">
        <v>2248</v>
      </c>
      <c r="E459" s="3"/>
    </row>
    <row r="460" spans="1:5">
      <c r="A460" s="3" t="s">
        <v>2249</v>
      </c>
      <c r="B460" s="3" t="s">
        <v>2250</v>
      </c>
      <c r="C460" s="3" t="s">
        <v>293</v>
      </c>
      <c r="D460" s="3" t="s">
        <v>2251</v>
      </c>
      <c r="E460" s="3"/>
    </row>
    <row r="461" spans="1:5">
      <c r="A461" s="3" t="s">
        <v>2252</v>
      </c>
      <c r="B461" s="3" t="s">
        <v>2253</v>
      </c>
      <c r="C461" s="3" t="s">
        <v>293</v>
      </c>
      <c r="D461" s="3" t="s">
        <v>2254</v>
      </c>
      <c r="E461" s="3"/>
    </row>
    <row r="462" spans="1:5">
      <c r="A462" s="3" t="s">
        <v>2255</v>
      </c>
      <c r="B462" s="3" t="s">
        <v>2256</v>
      </c>
      <c r="C462" s="3" t="s">
        <v>293</v>
      </c>
      <c r="D462" s="3" t="s">
        <v>2257</v>
      </c>
      <c r="E462" s="3"/>
    </row>
    <row r="463" spans="1:5">
      <c r="A463" s="3" t="s">
        <v>2258</v>
      </c>
      <c r="B463" s="3" t="s">
        <v>2259</v>
      </c>
      <c r="C463" s="3" t="s">
        <v>293</v>
      </c>
      <c r="D463" s="3" t="s">
        <v>2260</v>
      </c>
      <c r="E463" s="3"/>
    </row>
    <row r="464" spans="1:5">
      <c r="A464" s="3" t="s">
        <v>2261</v>
      </c>
      <c r="B464" s="3" t="s">
        <v>2262</v>
      </c>
      <c r="C464" s="3" t="s">
        <v>293</v>
      </c>
      <c r="D464" s="3" t="s">
        <v>2263</v>
      </c>
      <c r="E464" s="3"/>
    </row>
    <row r="465" spans="1:5">
      <c r="A465" s="3" t="s">
        <v>2264</v>
      </c>
      <c r="B465" s="3" t="s">
        <v>2265</v>
      </c>
      <c r="C465" s="3" t="s">
        <v>293</v>
      </c>
      <c r="D465" s="3" t="s">
        <v>2266</v>
      </c>
      <c r="E465" s="3"/>
    </row>
    <row r="466" spans="1:5">
      <c r="A466" s="3" t="s">
        <v>2267</v>
      </c>
      <c r="B466" s="3" t="s">
        <v>2268</v>
      </c>
      <c r="C466" s="3" t="s">
        <v>293</v>
      </c>
      <c r="D466" s="3" t="s">
        <v>2269</v>
      </c>
      <c r="E466" s="3"/>
    </row>
    <row r="467" spans="1:5">
      <c r="A467" s="3" t="s">
        <v>2270</v>
      </c>
      <c r="B467" s="3" t="s">
        <v>2271</v>
      </c>
      <c r="C467" s="3" t="s">
        <v>293</v>
      </c>
      <c r="D467" s="3" t="s">
        <v>2272</v>
      </c>
      <c r="E467" s="3"/>
    </row>
    <row r="468" spans="1:5">
      <c r="A468" s="3" t="s">
        <v>2273</v>
      </c>
      <c r="B468" s="3" t="s">
        <v>2274</v>
      </c>
      <c r="C468" s="3" t="s">
        <v>293</v>
      </c>
      <c r="D468" s="3" t="s">
        <v>2275</v>
      </c>
      <c r="E468" s="3"/>
    </row>
    <row r="469" spans="1:5">
      <c r="A469" s="3" t="s">
        <v>2276</v>
      </c>
      <c r="B469" s="3" t="s">
        <v>2277</v>
      </c>
      <c r="C469" s="3" t="s">
        <v>293</v>
      </c>
      <c r="D469" s="3" t="s">
        <v>2278</v>
      </c>
      <c r="E469" s="3"/>
    </row>
    <row r="470" spans="1:5">
      <c r="A470" s="3" t="s">
        <v>2279</v>
      </c>
      <c r="B470" s="3" t="s">
        <v>2280</v>
      </c>
      <c r="C470" s="3" t="s">
        <v>293</v>
      </c>
      <c r="D470" s="3" t="s">
        <v>2281</v>
      </c>
      <c r="E470" s="3"/>
    </row>
    <row r="471" spans="1:5">
      <c r="A471" s="3" t="s">
        <v>2282</v>
      </c>
      <c r="B471" s="3" t="s">
        <v>2283</v>
      </c>
      <c r="C471" s="3" t="s">
        <v>293</v>
      </c>
      <c r="D471" s="3" t="s">
        <v>2284</v>
      </c>
      <c r="E471" s="3"/>
    </row>
    <row r="472" spans="1:5">
      <c r="A472" s="3" t="s">
        <v>2285</v>
      </c>
      <c r="B472" s="3" t="s">
        <v>2286</v>
      </c>
      <c r="C472" s="3" t="s">
        <v>293</v>
      </c>
      <c r="D472" s="3" t="s">
        <v>2287</v>
      </c>
      <c r="E472" s="3"/>
    </row>
    <row r="473" spans="1:5">
      <c r="A473" s="3" t="s">
        <v>2288</v>
      </c>
      <c r="B473" s="3" t="s">
        <v>2289</v>
      </c>
      <c r="C473" s="3" t="s">
        <v>293</v>
      </c>
      <c r="D473" s="3" t="s">
        <v>2290</v>
      </c>
      <c r="E473" s="3"/>
    </row>
    <row r="474" spans="1:5">
      <c r="A474" s="3" t="s">
        <v>2291</v>
      </c>
      <c r="B474" s="3" t="s">
        <v>2292</v>
      </c>
      <c r="C474" s="3" t="s">
        <v>293</v>
      </c>
      <c r="D474" s="3" t="s">
        <v>2293</v>
      </c>
      <c r="E474" s="3"/>
    </row>
    <row r="475" spans="1:5">
      <c r="A475" s="3" t="s">
        <v>2294</v>
      </c>
      <c r="B475" s="3" t="s">
        <v>2295</v>
      </c>
      <c r="C475" s="3" t="s">
        <v>293</v>
      </c>
      <c r="D475" s="3" t="s">
        <v>2296</v>
      </c>
      <c r="E475" s="3"/>
    </row>
    <row r="476" spans="1:5">
      <c r="A476" s="3" t="s">
        <v>2297</v>
      </c>
      <c r="B476" s="3" t="s">
        <v>2298</v>
      </c>
      <c r="C476" s="3" t="s">
        <v>293</v>
      </c>
      <c r="D476" s="3" t="s">
        <v>2299</v>
      </c>
      <c r="E476" s="3"/>
    </row>
    <row r="477" spans="1:5">
      <c r="A477" s="3" t="s">
        <v>2300</v>
      </c>
      <c r="B477" s="3" t="s">
        <v>2301</v>
      </c>
      <c r="C477" s="3" t="s">
        <v>293</v>
      </c>
      <c r="D477" s="3" t="s">
        <v>2302</v>
      </c>
      <c r="E477" s="3"/>
    </row>
    <row r="478" spans="1:5">
      <c r="A478" s="3" t="s">
        <v>2303</v>
      </c>
      <c r="B478" s="3" t="s">
        <v>2304</v>
      </c>
      <c r="C478" s="3" t="s">
        <v>293</v>
      </c>
      <c r="D478" s="3" t="s">
        <v>2305</v>
      </c>
      <c r="E478" s="3"/>
    </row>
    <row r="479" spans="1:5">
      <c r="A479" s="3" t="s">
        <v>2306</v>
      </c>
      <c r="B479" s="3" t="s">
        <v>2307</v>
      </c>
      <c r="C479" s="3" t="s">
        <v>293</v>
      </c>
      <c r="D479" s="3" t="s">
        <v>2308</v>
      </c>
      <c r="E479" s="3"/>
    </row>
    <row r="480" spans="1:5">
      <c r="A480" s="3" t="s">
        <v>2309</v>
      </c>
      <c r="B480" s="3" t="s">
        <v>2310</v>
      </c>
      <c r="C480" s="3" t="s">
        <v>293</v>
      </c>
      <c r="D480" s="3" t="s">
        <v>2311</v>
      </c>
      <c r="E480" s="3"/>
    </row>
    <row r="481" spans="1:5">
      <c r="A481" s="3" t="s">
        <v>2312</v>
      </c>
      <c r="B481" s="3" t="s">
        <v>2313</v>
      </c>
      <c r="C481" s="3" t="s">
        <v>293</v>
      </c>
      <c r="D481" s="3" t="s">
        <v>2314</v>
      </c>
      <c r="E481" s="3"/>
    </row>
    <row r="482" spans="1:5">
      <c r="A482" s="3" t="s">
        <v>2315</v>
      </c>
      <c r="B482" s="3" t="s">
        <v>2316</v>
      </c>
      <c r="C482" s="3" t="s">
        <v>293</v>
      </c>
      <c r="D482" s="3" t="s">
        <v>2317</v>
      </c>
      <c r="E482" s="3"/>
    </row>
    <row r="483" spans="1:5">
      <c r="A483" s="3" t="s">
        <v>2318</v>
      </c>
      <c r="B483" s="3" t="s">
        <v>2319</v>
      </c>
      <c r="C483" s="3" t="s">
        <v>293</v>
      </c>
      <c r="D483" s="3" t="s">
        <v>2320</v>
      </c>
      <c r="E483" s="3"/>
    </row>
    <row r="484" spans="1:5">
      <c r="A484" s="3" t="s">
        <v>2321</v>
      </c>
      <c r="B484" s="3" t="s">
        <v>2322</v>
      </c>
      <c r="C484" s="3" t="s">
        <v>293</v>
      </c>
      <c r="D484" s="3" t="s">
        <v>2323</v>
      </c>
      <c r="E484" s="3"/>
    </row>
    <row r="485" spans="1:5">
      <c r="A485" s="3" t="s">
        <v>2324</v>
      </c>
      <c r="B485" s="3" t="s">
        <v>2325</v>
      </c>
      <c r="C485" s="3" t="s">
        <v>293</v>
      </c>
      <c r="D485" s="3" t="s">
        <v>2326</v>
      </c>
      <c r="E485" s="3"/>
    </row>
    <row r="486" spans="1:5">
      <c r="A486" s="3" t="s">
        <v>2327</v>
      </c>
      <c r="B486" s="3" t="s">
        <v>2328</v>
      </c>
      <c r="C486" s="3" t="s">
        <v>293</v>
      </c>
      <c r="D486" s="3" t="s">
        <v>2329</v>
      </c>
      <c r="E486" s="3"/>
    </row>
    <row r="487" spans="1:5">
      <c r="A487" s="3" t="s">
        <v>2330</v>
      </c>
      <c r="B487" s="3" t="s">
        <v>2331</v>
      </c>
      <c r="C487" s="3" t="s">
        <v>293</v>
      </c>
      <c r="D487" s="3" t="s">
        <v>2332</v>
      </c>
      <c r="E487" s="3"/>
    </row>
    <row r="488" spans="1:5">
      <c r="A488" s="3" t="s">
        <v>2333</v>
      </c>
      <c r="B488" s="3" t="s">
        <v>2334</v>
      </c>
      <c r="C488" s="3" t="s">
        <v>293</v>
      </c>
      <c r="D488" s="3" t="s">
        <v>2335</v>
      </c>
      <c r="E488" s="3"/>
    </row>
    <row r="489" spans="1:5">
      <c r="A489" s="3" t="s">
        <v>2336</v>
      </c>
      <c r="B489" s="3" t="s">
        <v>2337</v>
      </c>
      <c r="C489" s="3" t="s">
        <v>293</v>
      </c>
      <c r="D489" s="3" t="s">
        <v>2338</v>
      </c>
      <c r="E489" s="3"/>
    </row>
    <row r="490" spans="1:5">
      <c r="A490" s="3" t="s">
        <v>2339</v>
      </c>
      <c r="B490" s="3" t="s">
        <v>2340</v>
      </c>
      <c r="C490" s="3" t="s">
        <v>293</v>
      </c>
      <c r="D490" s="3" t="s">
        <v>2341</v>
      </c>
      <c r="E490" s="3"/>
    </row>
    <row r="491" spans="1:5">
      <c r="A491" s="3" t="s">
        <v>2342</v>
      </c>
      <c r="B491" s="3" t="s">
        <v>2343</v>
      </c>
      <c r="C491" s="3" t="s">
        <v>293</v>
      </c>
      <c r="D491" s="3" t="s">
        <v>2344</v>
      </c>
      <c r="E491" s="3"/>
    </row>
    <row r="492" spans="1:5">
      <c r="A492" s="3" t="s">
        <v>2345</v>
      </c>
      <c r="B492" s="3" t="s">
        <v>2346</v>
      </c>
      <c r="C492" s="3" t="s">
        <v>293</v>
      </c>
      <c r="D492" s="3" t="s">
        <v>2347</v>
      </c>
      <c r="E492" s="3"/>
    </row>
    <row r="493" spans="1:5">
      <c r="A493" s="3" t="s">
        <v>2348</v>
      </c>
      <c r="B493" s="3" t="s">
        <v>2349</v>
      </c>
      <c r="C493" s="3" t="s">
        <v>293</v>
      </c>
      <c r="D493" s="3" t="s">
        <v>2350</v>
      </c>
      <c r="E493" s="3"/>
    </row>
    <row r="494" spans="1:5">
      <c r="A494" s="3" t="s">
        <v>2351</v>
      </c>
      <c r="B494" s="3" t="s">
        <v>2352</v>
      </c>
      <c r="C494" s="3" t="s">
        <v>293</v>
      </c>
      <c r="D494" s="3" t="s">
        <v>2353</v>
      </c>
      <c r="E494" s="3"/>
    </row>
    <row r="495" spans="1:5">
      <c r="A495" s="3" t="s">
        <v>2354</v>
      </c>
      <c r="B495" s="3" t="s">
        <v>2355</v>
      </c>
      <c r="C495" s="3" t="s">
        <v>293</v>
      </c>
      <c r="D495" s="3" t="s">
        <v>2356</v>
      </c>
      <c r="E495" s="3"/>
    </row>
    <row r="496" spans="1:5">
      <c r="A496" s="3" t="s">
        <v>2357</v>
      </c>
      <c r="B496" s="3" t="s">
        <v>2358</v>
      </c>
      <c r="C496" s="3" t="s">
        <v>293</v>
      </c>
      <c r="D496" s="3" t="s">
        <v>2359</v>
      </c>
      <c r="E496" s="3"/>
    </row>
    <row r="497" spans="1:5">
      <c r="A497" s="3" t="s">
        <v>2360</v>
      </c>
      <c r="B497" s="3" t="s">
        <v>2361</v>
      </c>
      <c r="C497" s="3" t="s">
        <v>293</v>
      </c>
      <c r="D497" s="3" t="s">
        <v>2362</v>
      </c>
      <c r="E497" s="3"/>
    </row>
    <row r="498" spans="1:5">
      <c r="A498" s="3" t="s">
        <v>2363</v>
      </c>
      <c r="B498" s="3" t="s">
        <v>2364</v>
      </c>
      <c r="C498" s="3" t="s">
        <v>293</v>
      </c>
      <c r="D498" s="3" t="s">
        <v>2365</v>
      </c>
      <c r="E498" s="3"/>
    </row>
    <row r="499" spans="1:5">
      <c r="A499" s="3" t="s">
        <v>2366</v>
      </c>
      <c r="B499" s="3" t="s">
        <v>2367</v>
      </c>
      <c r="C499" s="3" t="s">
        <v>293</v>
      </c>
      <c r="D499" s="3" t="s">
        <v>2368</v>
      </c>
      <c r="E499" s="3"/>
    </row>
    <row r="500" spans="1:5">
      <c r="A500" s="3" t="s">
        <v>2369</v>
      </c>
      <c r="B500" s="3" t="s">
        <v>2370</v>
      </c>
      <c r="C500" s="3" t="s">
        <v>293</v>
      </c>
      <c r="D500" s="3" t="s">
        <v>2371</v>
      </c>
      <c r="E500" s="3"/>
    </row>
    <row r="501" spans="1:5">
      <c r="A501" s="3" t="s">
        <v>2372</v>
      </c>
      <c r="B501" s="3" t="s">
        <v>2373</v>
      </c>
      <c r="C501" s="3" t="s">
        <v>293</v>
      </c>
      <c r="D501" s="3" t="s">
        <v>2374</v>
      </c>
      <c r="E501" s="3"/>
    </row>
    <row r="502" spans="1:5">
      <c r="A502" s="3" t="s">
        <v>2375</v>
      </c>
      <c r="B502" s="3" t="s">
        <v>2376</v>
      </c>
      <c r="C502" s="3" t="s">
        <v>293</v>
      </c>
      <c r="D502" s="3" t="s">
        <v>2377</v>
      </c>
      <c r="E502" s="3"/>
    </row>
    <row r="503" spans="1:5">
      <c r="A503" s="3" t="s">
        <v>2378</v>
      </c>
      <c r="B503" s="3" t="s">
        <v>2379</v>
      </c>
      <c r="C503" s="3" t="s">
        <v>293</v>
      </c>
      <c r="D503" s="3" t="s">
        <v>2380</v>
      </c>
      <c r="E503" s="3"/>
    </row>
    <row r="504" spans="1:5">
      <c r="A504" s="3" t="s">
        <v>2381</v>
      </c>
      <c r="B504" s="3" t="s">
        <v>2382</v>
      </c>
      <c r="C504" s="3" t="s">
        <v>293</v>
      </c>
      <c r="D504" s="3" t="s">
        <v>2383</v>
      </c>
      <c r="E504" s="3"/>
    </row>
    <row r="505" spans="1:5">
      <c r="A505" s="3" t="s">
        <v>2384</v>
      </c>
      <c r="B505" s="3" t="s">
        <v>2385</v>
      </c>
      <c r="C505" s="3" t="s">
        <v>293</v>
      </c>
      <c r="D505" s="3" t="s">
        <v>2386</v>
      </c>
      <c r="E505" s="3"/>
    </row>
    <row r="506" spans="1:5">
      <c r="A506" s="3" t="s">
        <v>2387</v>
      </c>
      <c r="B506" s="3" t="s">
        <v>2388</v>
      </c>
      <c r="C506" s="3" t="s">
        <v>293</v>
      </c>
      <c r="D506" s="3" t="s">
        <v>2389</v>
      </c>
      <c r="E506" s="3"/>
    </row>
    <row r="507" spans="1:5">
      <c r="A507" s="3" t="s">
        <v>2390</v>
      </c>
      <c r="B507" s="3" t="s">
        <v>2391</v>
      </c>
      <c r="C507" s="3" t="s">
        <v>293</v>
      </c>
      <c r="D507" s="3" t="s">
        <v>2392</v>
      </c>
      <c r="E507" s="3"/>
    </row>
    <row r="508" spans="1:5">
      <c r="A508" s="3" t="s">
        <v>2393</v>
      </c>
      <c r="B508" s="3" t="s">
        <v>2394</v>
      </c>
      <c r="C508" s="3" t="s">
        <v>293</v>
      </c>
      <c r="D508" s="3" t="s">
        <v>2395</v>
      </c>
      <c r="E508" s="3"/>
    </row>
    <row r="509" spans="1:5">
      <c r="A509" s="3" t="s">
        <v>2396</v>
      </c>
      <c r="B509" s="3" t="s">
        <v>2397</v>
      </c>
      <c r="C509" s="3" t="s">
        <v>293</v>
      </c>
      <c r="D509" s="3" t="s">
        <v>2398</v>
      </c>
      <c r="E509" s="3"/>
    </row>
    <row r="510" spans="1:5">
      <c r="A510" s="3" t="s">
        <v>2399</v>
      </c>
      <c r="B510" s="3" t="s">
        <v>2400</v>
      </c>
      <c r="C510" s="3" t="s">
        <v>293</v>
      </c>
      <c r="D510" s="3" t="s">
        <v>2401</v>
      </c>
      <c r="E510" s="3"/>
    </row>
    <row r="511" spans="1:5">
      <c r="A511" s="3" t="s">
        <v>2402</v>
      </c>
      <c r="B511" s="3" t="s">
        <v>2403</v>
      </c>
      <c r="C511" s="3" t="s">
        <v>293</v>
      </c>
      <c r="D511" s="3" t="s">
        <v>2404</v>
      </c>
      <c r="E511" s="3"/>
    </row>
    <row r="512" spans="1:5">
      <c r="A512" s="3" t="s">
        <v>2405</v>
      </c>
      <c r="B512" s="3" t="s">
        <v>2406</v>
      </c>
      <c r="C512" s="3" t="s">
        <v>293</v>
      </c>
      <c r="D512" s="3" t="s">
        <v>2407</v>
      </c>
      <c r="E512" s="3"/>
    </row>
    <row r="513" spans="1:5">
      <c r="A513" s="3" t="s">
        <v>2408</v>
      </c>
      <c r="B513" s="3" t="s">
        <v>2409</v>
      </c>
      <c r="C513" s="3" t="s">
        <v>293</v>
      </c>
      <c r="D513" s="3" t="s">
        <v>2410</v>
      </c>
      <c r="E513" s="3"/>
    </row>
    <row r="514" spans="1:5">
      <c r="A514" s="3" t="s">
        <v>2411</v>
      </c>
      <c r="B514" s="3" t="s">
        <v>2412</v>
      </c>
      <c r="C514" s="3" t="s">
        <v>293</v>
      </c>
      <c r="D514" s="3" t="s">
        <v>2413</v>
      </c>
      <c r="E514" s="3"/>
    </row>
    <row r="515" spans="1:5">
      <c r="A515" s="3" t="s">
        <v>2414</v>
      </c>
      <c r="B515" s="3" t="s">
        <v>2415</v>
      </c>
      <c r="C515" s="3" t="s">
        <v>293</v>
      </c>
      <c r="D515" s="3" t="s">
        <v>2416</v>
      </c>
      <c r="E515" s="3"/>
    </row>
    <row r="516" spans="1:5">
      <c r="A516" s="3" t="s">
        <v>2417</v>
      </c>
      <c r="B516" s="3" t="s">
        <v>2418</v>
      </c>
      <c r="C516" s="3" t="s">
        <v>293</v>
      </c>
      <c r="D516" s="3" t="s">
        <v>2419</v>
      </c>
      <c r="E516" s="3"/>
    </row>
    <row r="517" spans="1:5">
      <c r="A517" s="3" t="s">
        <v>2420</v>
      </c>
      <c r="B517" s="3" t="s">
        <v>2421</v>
      </c>
      <c r="C517" s="3" t="s">
        <v>293</v>
      </c>
      <c r="D517" s="3" t="s">
        <v>2422</v>
      </c>
      <c r="E517" s="3"/>
    </row>
    <row r="518" spans="1:5">
      <c r="A518" s="3" t="s">
        <v>2423</v>
      </c>
      <c r="B518" s="3" t="s">
        <v>2424</v>
      </c>
      <c r="C518" s="3" t="s">
        <v>293</v>
      </c>
      <c r="D518" s="3" t="s">
        <v>2425</v>
      </c>
      <c r="E518" s="3"/>
    </row>
    <row r="519" spans="1:5">
      <c r="A519" s="3" t="s">
        <v>2426</v>
      </c>
      <c r="B519" s="3" t="s">
        <v>2427</v>
      </c>
      <c r="C519" s="3" t="s">
        <v>293</v>
      </c>
      <c r="D519" s="3" t="s">
        <v>2428</v>
      </c>
      <c r="E519" s="3"/>
    </row>
    <row r="520" spans="1:5">
      <c r="A520" s="3" t="s">
        <v>2429</v>
      </c>
      <c r="B520" s="3" t="s">
        <v>2430</v>
      </c>
      <c r="C520" s="3" t="s">
        <v>293</v>
      </c>
      <c r="D520" s="3" t="s">
        <v>2431</v>
      </c>
      <c r="E520" s="3"/>
    </row>
    <row r="521" spans="1:5">
      <c r="A521" s="3" t="s">
        <v>2432</v>
      </c>
      <c r="B521" s="3" t="s">
        <v>2433</v>
      </c>
      <c r="C521" s="3" t="s">
        <v>293</v>
      </c>
      <c r="D521" s="3" t="s">
        <v>2434</v>
      </c>
      <c r="E521" s="3"/>
    </row>
    <row r="522" spans="1:5">
      <c r="A522" s="3" t="s">
        <v>2435</v>
      </c>
      <c r="B522" s="3" t="s">
        <v>2436</v>
      </c>
      <c r="C522" s="3" t="s">
        <v>293</v>
      </c>
      <c r="D522" s="3" t="s">
        <v>2437</v>
      </c>
      <c r="E522" s="3"/>
    </row>
    <row r="523" spans="1:5">
      <c r="A523" s="3" t="s">
        <v>2438</v>
      </c>
      <c r="B523" s="3" t="s">
        <v>2439</v>
      </c>
      <c r="C523" s="3" t="s">
        <v>293</v>
      </c>
      <c r="D523" s="3" t="s">
        <v>2440</v>
      </c>
      <c r="E523" s="3"/>
    </row>
    <row r="524" spans="1:5">
      <c r="A524" s="3" t="s">
        <v>2441</v>
      </c>
      <c r="B524" s="3" t="s">
        <v>2442</v>
      </c>
      <c r="C524" s="3" t="s">
        <v>293</v>
      </c>
      <c r="D524" s="3" t="s">
        <v>2443</v>
      </c>
      <c r="E524" s="3"/>
    </row>
    <row r="525" spans="1:5">
      <c r="A525" s="3" t="s">
        <v>2444</v>
      </c>
      <c r="B525" s="3" t="s">
        <v>2445</v>
      </c>
      <c r="C525" s="3" t="s">
        <v>293</v>
      </c>
      <c r="D525" s="3" t="s">
        <v>2446</v>
      </c>
      <c r="E525" s="3"/>
    </row>
    <row r="526" spans="1:5">
      <c r="A526" s="3" t="s">
        <v>2447</v>
      </c>
      <c r="B526" s="3" t="s">
        <v>2448</v>
      </c>
      <c r="C526" s="3" t="s">
        <v>293</v>
      </c>
      <c r="D526" s="3" t="s">
        <v>2449</v>
      </c>
      <c r="E526" s="3"/>
    </row>
    <row r="527" spans="1:5">
      <c r="A527" s="3" t="s">
        <v>2450</v>
      </c>
      <c r="B527" s="3" t="s">
        <v>2451</v>
      </c>
      <c r="C527" s="3" t="s">
        <v>293</v>
      </c>
      <c r="D527" s="3" t="s">
        <v>2452</v>
      </c>
      <c r="E527" s="3"/>
    </row>
    <row r="528" spans="1:5">
      <c r="A528" s="3" t="s">
        <v>2453</v>
      </c>
      <c r="B528" s="3" t="s">
        <v>2454</v>
      </c>
      <c r="C528" s="3" t="s">
        <v>293</v>
      </c>
      <c r="D528" s="3" t="s">
        <v>2455</v>
      </c>
      <c r="E528" s="3"/>
    </row>
    <row r="529" spans="1:5">
      <c r="A529" s="3" t="s">
        <v>2456</v>
      </c>
      <c r="B529" s="3" t="s">
        <v>2457</v>
      </c>
      <c r="C529" s="3" t="s">
        <v>293</v>
      </c>
      <c r="D529" s="3" t="s">
        <v>2458</v>
      </c>
      <c r="E529" s="3"/>
    </row>
    <row r="530" spans="1:5">
      <c r="A530" s="3" t="s">
        <v>2459</v>
      </c>
      <c r="B530" s="3" t="s">
        <v>2460</v>
      </c>
      <c r="C530" s="3" t="s">
        <v>293</v>
      </c>
      <c r="D530" s="3" t="s">
        <v>2461</v>
      </c>
      <c r="E530" s="3"/>
    </row>
    <row r="531" spans="1:5">
      <c r="A531" s="3" t="s">
        <v>2462</v>
      </c>
      <c r="B531" s="3" t="s">
        <v>2463</v>
      </c>
      <c r="C531" s="3" t="s">
        <v>293</v>
      </c>
      <c r="D531" s="3" t="s">
        <v>2464</v>
      </c>
      <c r="E531" s="3"/>
    </row>
    <row r="532" spans="1:5">
      <c r="A532" s="3" t="s">
        <v>2465</v>
      </c>
      <c r="B532" s="3" t="s">
        <v>2466</v>
      </c>
      <c r="C532" s="3" t="s">
        <v>293</v>
      </c>
      <c r="D532" s="3" t="s">
        <v>2467</v>
      </c>
      <c r="E532" s="3"/>
    </row>
    <row r="533" spans="1:5">
      <c r="A533" s="3" t="s">
        <v>2468</v>
      </c>
      <c r="B533" s="3" t="s">
        <v>2469</v>
      </c>
      <c r="C533" s="3" t="s">
        <v>293</v>
      </c>
      <c r="D533" s="3" t="s">
        <v>2470</v>
      </c>
      <c r="E533" s="3"/>
    </row>
    <row r="534" spans="1:5">
      <c r="A534" s="3" t="s">
        <v>2471</v>
      </c>
      <c r="B534" s="3" t="s">
        <v>2472</v>
      </c>
      <c r="C534" s="3" t="s">
        <v>293</v>
      </c>
      <c r="D534" s="3" t="s">
        <v>2473</v>
      </c>
      <c r="E534" s="3"/>
    </row>
    <row r="535" spans="1:5">
      <c r="A535" s="3" t="s">
        <v>2474</v>
      </c>
      <c r="B535" s="3" t="s">
        <v>2475</v>
      </c>
      <c r="C535" s="3" t="s">
        <v>293</v>
      </c>
      <c r="D535" s="3" t="s">
        <v>2476</v>
      </c>
      <c r="E535" s="3"/>
    </row>
    <row r="536" spans="1:5">
      <c r="A536" s="3" t="s">
        <v>2477</v>
      </c>
      <c r="B536" s="3" t="s">
        <v>2478</v>
      </c>
      <c r="C536" s="3" t="s">
        <v>293</v>
      </c>
      <c r="D536" s="3" t="s">
        <v>2479</v>
      </c>
      <c r="E536" s="3"/>
    </row>
    <row r="537" spans="1:5">
      <c r="A537" s="3" t="s">
        <v>2480</v>
      </c>
      <c r="B537" s="3" t="s">
        <v>2481</v>
      </c>
      <c r="C537" s="3" t="s">
        <v>293</v>
      </c>
      <c r="D537" s="3" t="s">
        <v>2482</v>
      </c>
      <c r="E537" s="3"/>
    </row>
    <row r="538" spans="1:5">
      <c r="A538" s="3" t="s">
        <v>2483</v>
      </c>
      <c r="B538" s="3" t="s">
        <v>2484</v>
      </c>
      <c r="C538" s="3" t="s">
        <v>293</v>
      </c>
      <c r="D538" s="3" t="s">
        <v>2485</v>
      </c>
      <c r="E538" s="3"/>
    </row>
    <row r="539" spans="1:5">
      <c r="A539" s="3" t="s">
        <v>2486</v>
      </c>
      <c r="B539" s="3" t="s">
        <v>2487</v>
      </c>
      <c r="C539" s="3" t="s">
        <v>293</v>
      </c>
      <c r="D539" s="3" t="s">
        <v>2488</v>
      </c>
      <c r="E539" s="3"/>
    </row>
    <row r="540" spans="1:5">
      <c r="A540" s="3" t="s">
        <v>2489</v>
      </c>
      <c r="B540" s="3" t="s">
        <v>2490</v>
      </c>
      <c r="C540" s="3" t="s">
        <v>293</v>
      </c>
      <c r="D540" s="3" t="s">
        <v>2491</v>
      </c>
      <c r="E540" s="3"/>
    </row>
    <row r="541" spans="1:5">
      <c r="A541" s="3" t="s">
        <v>2492</v>
      </c>
      <c r="B541" s="3" t="s">
        <v>2493</v>
      </c>
      <c r="C541" s="3" t="s">
        <v>293</v>
      </c>
      <c r="D541" s="3" t="s">
        <v>2494</v>
      </c>
      <c r="E541" s="3"/>
    </row>
    <row r="542" spans="1:5">
      <c r="A542" s="3" t="s">
        <v>2495</v>
      </c>
      <c r="B542" s="3" t="s">
        <v>2496</v>
      </c>
      <c r="C542" s="3" t="s">
        <v>293</v>
      </c>
      <c r="D542" s="3" t="s">
        <v>2497</v>
      </c>
      <c r="E542" s="3"/>
    </row>
    <row r="543" spans="1:5">
      <c r="A543" s="3" t="s">
        <v>2498</v>
      </c>
      <c r="B543" s="3" t="s">
        <v>2499</v>
      </c>
      <c r="C543" s="3" t="s">
        <v>293</v>
      </c>
      <c r="D543" s="3" t="s">
        <v>2500</v>
      </c>
      <c r="E543" s="3"/>
    </row>
    <row r="544" spans="1:5">
      <c r="A544" s="3" t="s">
        <v>2501</v>
      </c>
      <c r="B544" s="3" t="s">
        <v>2502</v>
      </c>
      <c r="C544" s="3" t="s">
        <v>293</v>
      </c>
      <c r="D544" s="3" t="s">
        <v>2503</v>
      </c>
      <c r="E544" s="3"/>
    </row>
    <row r="545" spans="1:5">
      <c r="A545" s="3" t="s">
        <v>2504</v>
      </c>
      <c r="B545" s="3" t="s">
        <v>2505</v>
      </c>
      <c r="C545" s="3" t="s">
        <v>293</v>
      </c>
      <c r="D545" s="3" t="s">
        <v>2506</v>
      </c>
      <c r="E545" s="3"/>
    </row>
    <row r="546" spans="1:5">
      <c r="A546" s="3" t="s">
        <v>2507</v>
      </c>
      <c r="B546" s="3" t="s">
        <v>2508</v>
      </c>
      <c r="C546" s="3" t="s">
        <v>293</v>
      </c>
      <c r="D546" s="3" t="s">
        <v>2509</v>
      </c>
      <c r="E546" s="3"/>
    </row>
    <row r="547" spans="1:5">
      <c r="A547" s="3" t="s">
        <v>2510</v>
      </c>
      <c r="B547" s="3" t="s">
        <v>2511</v>
      </c>
      <c r="C547" s="3" t="s">
        <v>293</v>
      </c>
      <c r="D547" s="3" t="s">
        <v>2512</v>
      </c>
      <c r="E547" s="3"/>
    </row>
    <row r="548" spans="1:5">
      <c r="A548" s="3" t="s">
        <v>2513</v>
      </c>
      <c r="B548" s="3" t="s">
        <v>2514</v>
      </c>
      <c r="C548" s="3" t="s">
        <v>293</v>
      </c>
      <c r="D548" s="3" t="s">
        <v>2515</v>
      </c>
      <c r="E548" s="3"/>
    </row>
    <row r="549" spans="1:5">
      <c r="A549" s="3" t="s">
        <v>2516</v>
      </c>
      <c r="B549" s="3" t="s">
        <v>2517</v>
      </c>
      <c r="C549" s="3" t="s">
        <v>293</v>
      </c>
      <c r="D549" s="3" t="s">
        <v>2518</v>
      </c>
      <c r="E549" s="3"/>
    </row>
    <row r="550" spans="1:5">
      <c r="A550" s="3" t="s">
        <v>2519</v>
      </c>
      <c r="B550" s="3" t="s">
        <v>2520</v>
      </c>
      <c r="C550" s="3" t="s">
        <v>293</v>
      </c>
      <c r="D550" s="3" t="s">
        <v>2521</v>
      </c>
      <c r="E550" s="3"/>
    </row>
    <row r="551" spans="1:5">
      <c r="A551" s="3" t="s">
        <v>2522</v>
      </c>
      <c r="B551" s="3" t="s">
        <v>2523</v>
      </c>
      <c r="C551" s="3" t="s">
        <v>293</v>
      </c>
      <c r="D551" s="3" t="s">
        <v>2524</v>
      </c>
      <c r="E551" s="3"/>
    </row>
    <row r="552" spans="1:5">
      <c r="A552" s="3" t="s">
        <v>2525</v>
      </c>
      <c r="B552" s="3" t="s">
        <v>2526</v>
      </c>
      <c r="C552" s="3" t="s">
        <v>293</v>
      </c>
      <c r="D552" s="3" t="s">
        <v>2527</v>
      </c>
      <c r="E552" s="3"/>
    </row>
    <row r="553" spans="1:5">
      <c r="A553" s="3" t="s">
        <v>2528</v>
      </c>
      <c r="B553" s="3" t="s">
        <v>2529</v>
      </c>
      <c r="C553" s="3" t="s">
        <v>293</v>
      </c>
      <c r="D553" s="3" t="s">
        <v>2530</v>
      </c>
      <c r="E553" s="3"/>
    </row>
    <row r="554" spans="1:5">
      <c r="A554" s="3" t="s">
        <v>2531</v>
      </c>
      <c r="B554" s="3" t="s">
        <v>2532</v>
      </c>
      <c r="C554" s="3" t="s">
        <v>293</v>
      </c>
      <c r="D554" s="3" t="s">
        <v>2533</v>
      </c>
      <c r="E554" s="3"/>
    </row>
    <row r="555" spans="1:5">
      <c r="A555" s="3" t="s">
        <v>2534</v>
      </c>
      <c r="B555" s="3" t="s">
        <v>2535</v>
      </c>
      <c r="C555" s="3" t="s">
        <v>293</v>
      </c>
      <c r="D555" s="3" t="s">
        <v>2536</v>
      </c>
      <c r="E555" s="3"/>
    </row>
    <row r="556" spans="1:5">
      <c r="A556" s="3" t="s">
        <v>2537</v>
      </c>
      <c r="B556" s="3" t="s">
        <v>2538</v>
      </c>
      <c r="C556" s="3" t="s">
        <v>293</v>
      </c>
      <c r="D556" s="3" t="s">
        <v>2539</v>
      </c>
      <c r="E556" s="3"/>
    </row>
    <row r="557" spans="1:5">
      <c r="A557" s="3" t="s">
        <v>2540</v>
      </c>
      <c r="B557" s="3" t="s">
        <v>2541</v>
      </c>
      <c r="C557" s="3" t="s">
        <v>293</v>
      </c>
      <c r="D557" s="3" t="s">
        <v>2542</v>
      </c>
      <c r="E557" s="3"/>
    </row>
    <row r="558" spans="1:5">
      <c r="A558" s="3" t="s">
        <v>2543</v>
      </c>
      <c r="B558" s="3" t="s">
        <v>2544</v>
      </c>
      <c r="C558" s="3" t="s">
        <v>293</v>
      </c>
      <c r="D558" s="3" t="s">
        <v>2545</v>
      </c>
      <c r="E558" s="3"/>
    </row>
    <row r="559" spans="1:5">
      <c r="A559" s="3" t="s">
        <v>2546</v>
      </c>
      <c r="B559" s="3" t="s">
        <v>2547</v>
      </c>
      <c r="C559" s="3" t="s">
        <v>293</v>
      </c>
      <c r="D559" s="3" t="s">
        <v>2548</v>
      </c>
      <c r="E559" s="3"/>
    </row>
    <row r="560" spans="1:5">
      <c r="A560" s="3" t="s">
        <v>2549</v>
      </c>
      <c r="B560" s="3" t="s">
        <v>2550</v>
      </c>
      <c r="C560" s="3" t="s">
        <v>293</v>
      </c>
      <c r="D560" s="3" t="s">
        <v>2551</v>
      </c>
      <c r="E560" s="3"/>
    </row>
    <row r="561" spans="1:5">
      <c r="A561" s="3" t="s">
        <v>2552</v>
      </c>
      <c r="B561" s="3" t="s">
        <v>2553</v>
      </c>
      <c r="C561" s="3" t="s">
        <v>293</v>
      </c>
      <c r="D561" s="3" t="s">
        <v>2554</v>
      </c>
      <c r="E561" s="3"/>
    </row>
    <row r="562" spans="1:5">
      <c r="A562" s="3" t="s">
        <v>2555</v>
      </c>
      <c r="B562" s="3" t="s">
        <v>2556</v>
      </c>
      <c r="C562" s="3" t="s">
        <v>293</v>
      </c>
      <c r="D562" s="3" t="s">
        <v>2557</v>
      </c>
      <c r="E562" s="3"/>
    </row>
    <row r="563" spans="1:5">
      <c r="A563" s="3" t="s">
        <v>2558</v>
      </c>
      <c r="B563" s="3" t="s">
        <v>2559</v>
      </c>
      <c r="C563" s="3" t="s">
        <v>293</v>
      </c>
      <c r="D563" s="3" t="s">
        <v>2560</v>
      </c>
      <c r="E563" s="3"/>
    </row>
    <row r="564" spans="1:5">
      <c r="A564" s="3" t="s">
        <v>2561</v>
      </c>
      <c r="B564" s="3" t="s">
        <v>2562</v>
      </c>
      <c r="C564" s="3" t="s">
        <v>293</v>
      </c>
      <c r="D564" s="3" t="s">
        <v>2563</v>
      </c>
      <c r="E564" s="3"/>
    </row>
    <row r="565" spans="1:5">
      <c r="A565" s="3" t="s">
        <v>2564</v>
      </c>
      <c r="B565" s="3" t="s">
        <v>2565</v>
      </c>
      <c r="C565" s="3" t="s">
        <v>293</v>
      </c>
      <c r="D565" s="3" t="s">
        <v>2566</v>
      </c>
      <c r="E565" s="3"/>
    </row>
    <row r="566" spans="1:5">
      <c r="A566" s="3" t="s">
        <v>2567</v>
      </c>
      <c r="B566" s="3" t="s">
        <v>2568</v>
      </c>
      <c r="C566" s="3" t="s">
        <v>293</v>
      </c>
      <c r="D566" s="3" t="s">
        <v>2569</v>
      </c>
      <c r="E566" s="3"/>
    </row>
    <row r="567" spans="1:5">
      <c r="A567" s="3" t="s">
        <v>2570</v>
      </c>
      <c r="B567" s="3" t="s">
        <v>2571</v>
      </c>
      <c r="C567" s="3" t="s">
        <v>293</v>
      </c>
      <c r="D567" s="3" t="s">
        <v>2572</v>
      </c>
      <c r="E567" s="3"/>
    </row>
    <row r="568" spans="1:5">
      <c r="A568" s="3" t="s">
        <v>2573</v>
      </c>
      <c r="B568" s="3" t="s">
        <v>2574</v>
      </c>
      <c r="C568" s="3" t="s">
        <v>293</v>
      </c>
      <c r="D568" s="3" t="s">
        <v>2575</v>
      </c>
      <c r="E568" s="3"/>
    </row>
    <row r="569" spans="1:5">
      <c r="A569" s="3" t="s">
        <v>2576</v>
      </c>
      <c r="B569" s="3" t="s">
        <v>2577</v>
      </c>
      <c r="C569" s="3" t="s">
        <v>293</v>
      </c>
      <c r="D569" s="3" t="s">
        <v>2578</v>
      </c>
      <c r="E569" s="3"/>
    </row>
    <row r="570" spans="1:5">
      <c r="A570" s="3" t="s">
        <v>2579</v>
      </c>
      <c r="B570" s="3" t="s">
        <v>2580</v>
      </c>
      <c r="C570" s="3" t="s">
        <v>293</v>
      </c>
      <c r="D570" s="3" t="s">
        <v>2581</v>
      </c>
      <c r="E570" s="3"/>
    </row>
    <row r="571" spans="1:5">
      <c r="A571" s="3" t="s">
        <v>2582</v>
      </c>
      <c r="B571" s="3" t="s">
        <v>2583</v>
      </c>
      <c r="C571" s="3" t="s">
        <v>293</v>
      </c>
      <c r="D571" s="3" t="s">
        <v>2584</v>
      </c>
      <c r="E571" s="3"/>
    </row>
    <row r="572" spans="1:5">
      <c r="A572" s="3" t="s">
        <v>2585</v>
      </c>
      <c r="B572" s="3" t="s">
        <v>2586</v>
      </c>
      <c r="C572" s="3" t="s">
        <v>293</v>
      </c>
      <c r="D572" s="3" t="s">
        <v>2587</v>
      </c>
      <c r="E572" s="3"/>
    </row>
    <row r="573" spans="1:5">
      <c r="A573" s="3" t="s">
        <v>2588</v>
      </c>
      <c r="B573" s="3" t="s">
        <v>2589</v>
      </c>
      <c r="C573" s="3" t="s">
        <v>293</v>
      </c>
      <c r="D573" s="3" t="s">
        <v>2590</v>
      </c>
      <c r="E573" s="3"/>
    </row>
    <row r="574" spans="1:5">
      <c r="A574" s="3" t="s">
        <v>2591</v>
      </c>
      <c r="B574" s="3" t="s">
        <v>2592</v>
      </c>
      <c r="C574" s="3" t="s">
        <v>293</v>
      </c>
      <c r="D574" s="3" t="s">
        <v>2593</v>
      </c>
      <c r="E574" s="3"/>
    </row>
    <row r="575" spans="1:5">
      <c r="A575" s="3" t="s">
        <v>2594</v>
      </c>
      <c r="B575" s="3" t="s">
        <v>2595</v>
      </c>
      <c r="C575" s="3" t="s">
        <v>293</v>
      </c>
      <c r="D575" s="3" t="s">
        <v>2596</v>
      </c>
      <c r="E575" s="3"/>
    </row>
    <row r="576" spans="1:5">
      <c r="A576" s="3" t="s">
        <v>2597</v>
      </c>
      <c r="B576" s="3" t="s">
        <v>2598</v>
      </c>
      <c r="C576" s="3" t="s">
        <v>293</v>
      </c>
      <c r="D576" s="3" t="s">
        <v>2599</v>
      </c>
      <c r="E576" s="3"/>
    </row>
    <row r="577" spans="1:5">
      <c r="A577" s="3" t="s">
        <v>2600</v>
      </c>
      <c r="B577" s="3" t="s">
        <v>2601</v>
      </c>
      <c r="C577" s="3" t="s">
        <v>293</v>
      </c>
      <c r="D577" s="3" t="s">
        <v>2602</v>
      </c>
      <c r="E577" s="3"/>
    </row>
    <row r="578" spans="1:5">
      <c r="A578" s="3" t="s">
        <v>2603</v>
      </c>
      <c r="B578" s="3" t="s">
        <v>2604</v>
      </c>
      <c r="C578" s="3" t="s">
        <v>293</v>
      </c>
      <c r="D578" s="3" t="s">
        <v>2605</v>
      </c>
      <c r="E578" s="3"/>
    </row>
    <row r="579" spans="1:5">
      <c r="A579" s="3" t="s">
        <v>2606</v>
      </c>
      <c r="B579" s="3" t="s">
        <v>2607</v>
      </c>
      <c r="C579" s="3" t="s">
        <v>293</v>
      </c>
      <c r="D579" s="3" t="s">
        <v>2608</v>
      </c>
      <c r="E579" s="3"/>
    </row>
    <row r="580" spans="1:5">
      <c r="A580" s="3" t="s">
        <v>2609</v>
      </c>
      <c r="B580" s="3" t="s">
        <v>2610</v>
      </c>
      <c r="C580" s="3" t="s">
        <v>293</v>
      </c>
      <c r="D580" s="3" t="s">
        <v>2611</v>
      </c>
      <c r="E580" s="3"/>
    </row>
    <row r="581" spans="1:5">
      <c r="A581" s="3" t="s">
        <v>2612</v>
      </c>
      <c r="B581" s="3" t="s">
        <v>2613</v>
      </c>
      <c r="C581" s="3" t="s">
        <v>293</v>
      </c>
      <c r="D581" s="3" t="s">
        <v>2614</v>
      </c>
      <c r="E581" s="3"/>
    </row>
    <row r="582" spans="1:5">
      <c r="A582" s="3" t="s">
        <v>2615</v>
      </c>
      <c r="B582" s="3" t="s">
        <v>2616</v>
      </c>
      <c r="C582" s="3" t="s">
        <v>293</v>
      </c>
      <c r="D582" s="3" t="s">
        <v>2617</v>
      </c>
      <c r="E582" s="3"/>
    </row>
    <row r="583" spans="1:5">
      <c r="A583" s="3" t="s">
        <v>2618</v>
      </c>
      <c r="B583" s="3" t="s">
        <v>2619</v>
      </c>
      <c r="C583" s="3" t="s">
        <v>293</v>
      </c>
      <c r="D583" s="3" t="s">
        <v>2620</v>
      </c>
      <c r="E583" s="3"/>
    </row>
    <row r="584" spans="1:5">
      <c r="A584" s="3" t="s">
        <v>2621</v>
      </c>
      <c r="B584" s="3" t="s">
        <v>2622</v>
      </c>
      <c r="C584" s="3" t="s">
        <v>293</v>
      </c>
      <c r="D584" s="3" t="s">
        <v>2623</v>
      </c>
      <c r="E584" s="3"/>
    </row>
    <row r="585" spans="1:5">
      <c r="A585" s="3" t="s">
        <v>2624</v>
      </c>
      <c r="B585" s="3" t="s">
        <v>2625</v>
      </c>
      <c r="C585" s="3" t="s">
        <v>293</v>
      </c>
      <c r="D585" s="3" t="s">
        <v>2626</v>
      </c>
      <c r="E585" s="3"/>
    </row>
    <row r="586" spans="1:5">
      <c r="A586" s="3" t="s">
        <v>2627</v>
      </c>
      <c r="B586" s="3" t="s">
        <v>2628</v>
      </c>
      <c r="C586" s="3" t="s">
        <v>293</v>
      </c>
      <c r="D586" s="3" t="s">
        <v>2629</v>
      </c>
      <c r="E586" s="3"/>
    </row>
    <row r="587" spans="1:5">
      <c r="A587" s="3" t="s">
        <v>2630</v>
      </c>
      <c r="B587" s="3" t="s">
        <v>2631</v>
      </c>
      <c r="C587" s="3" t="s">
        <v>293</v>
      </c>
      <c r="D587" s="3" t="s">
        <v>2632</v>
      </c>
      <c r="E587" s="3"/>
    </row>
    <row r="588" spans="1:5">
      <c r="A588" s="3" t="s">
        <v>2633</v>
      </c>
      <c r="B588" s="3" t="s">
        <v>2634</v>
      </c>
      <c r="C588" s="3" t="s">
        <v>293</v>
      </c>
      <c r="D588" s="3" t="s">
        <v>2635</v>
      </c>
      <c r="E588" s="3"/>
    </row>
    <row r="589" spans="1:5">
      <c r="A589" s="3" t="s">
        <v>2636</v>
      </c>
      <c r="B589" s="3" t="s">
        <v>2637</v>
      </c>
      <c r="C589" s="3" t="s">
        <v>293</v>
      </c>
      <c r="D589" s="3" t="s">
        <v>2638</v>
      </c>
      <c r="E589" s="3"/>
    </row>
    <row r="590" spans="1:5">
      <c r="A590" s="3" t="s">
        <v>2639</v>
      </c>
      <c r="B590" s="3" t="s">
        <v>2640</v>
      </c>
      <c r="C590" s="3" t="s">
        <v>293</v>
      </c>
      <c r="D590" s="3" t="s">
        <v>2641</v>
      </c>
      <c r="E590" s="3"/>
    </row>
    <row r="591" spans="1:5">
      <c r="A591" s="3" t="s">
        <v>2642</v>
      </c>
      <c r="B591" s="3" t="s">
        <v>2643</v>
      </c>
      <c r="C591" s="3" t="s">
        <v>293</v>
      </c>
      <c r="D591" s="3" t="s">
        <v>2644</v>
      </c>
      <c r="E591" s="3"/>
    </row>
    <row r="592" spans="1:5">
      <c r="A592" s="3" t="s">
        <v>2645</v>
      </c>
      <c r="B592" s="3" t="s">
        <v>2646</v>
      </c>
      <c r="C592" s="3" t="s">
        <v>293</v>
      </c>
      <c r="D592" s="3" t="s">
        <v>2647</v>
      </c>
      <c r="E592" s="3"/>
    </row>
    <row r="593" spans="1:5">
      <c r="A593" s="3" t="s">
        <v>2648</v>
      </c>
      <c r="B593" s="3" t="s">
        <v>2649</v>
      </c>
      <c r="C593" s="3" t="s">
        <v>293</v>
      </c>
      <c r="D593" s="3" t="s">
        <v>2650</v>
      </c>
      <c r="E593" s="3"/>
    </row>
    <row r="594" spans="1:5">
      <c r="A594" s="3" t="s">
        <v>2651</v>
      </c>
      <c r="B594" s="3" t="s">
        <v>2652</v>
      </c>
      <c r="C594" s="3" t="s">
        <v>293</v>
      </c>
      <c r="D594" s="3" t="s">
        <v>2653</v>
      </c>
      <c r="E594" s="3"/>
    </row>
    <row r="595" spans="1:5">
      <c r="A595" s="3" t="s">
        <v>2654</v>
      </c>
      <c r="B595" s="3" t="s">
        <v>2655</v>
      </c>
      <c r="C595" s="3" t="s">
        <v>293</v>
      </c>
      <c r="D595" s="3" t="s">
        <v>2656</v>
      </c>
      <c r="E595" s="3"/>
    </row>
    <row r="596" spans="1:5">
      <c r="A596" s="3" t="s">
        <v>2657</v>
      </c>
      <c r="B596" s="3" t="s">
        <v>2658</v>
      </c>
      <c r="C596" s="3" t="s">
        <v>293</v>
      </c>
      <c r="D596" s="3" t="s">
        <v>2659</v>
      </c>
      <c r="E596" s="3"/>
    </row>
    <row r="597" spans="1:5">
      <c r="A597" s="3" t="s">
        <v>2660</v>
      </c>
      <c r="B597" s="3" t="s">
        <v>2661</v>
      </c>
      <c r="C597" s="3" t="s">
        <v>293</v>
      </c>
      <c r="D597" s="3" t="s">
        <v>2662</v>
      </c>
      <c r="E597" s="3"/>
    </row>
    <row r="598" spans="1:5">
      <c r="A598" s="3" t="s">
        <v>2663</v>
      </c>
      <c r="B598" s="3" t="s">
        <v>2664</v>
      </c>
      <c r="C598" s="3" t="s">
        <v>293</v>
      </c>
      <c r="D598" s="3" t="s">
        <v>2665</v>
      </c>
      <c r="E598" s="3"/>
    </row>
    <row r="599" spans="1:5">
      <c r="A599" s="3" t="s">
        <v>2666</v>
      </c>
      <c r="B599" s="3" t="s">
        <v>2667</v>
      </c>
      <c r="C599" s="3" t="s">
        <v>293</v>
      </c>
      <c r="D599" s="3" t="s">
        <v>2668</v>
      </c>
      <c r="E599" s="3"/>
    </row>
    <row r="600" spans="1:5">
      <c r="A600" s="3" t="s">
        <v>2669</v>
      </c>
      <c r="B600" s="3" t="s">
        <v>2670</v>
      </c>
      <c r="C600" s="3" t="s">
        <v>293</v>
      </c>
      <c r="D600" s="3" t="s">
        <v>2671</v>
      </c>
      <c r="E600" s="3"/>
    </row>
    <row r="601" spans="1:5">
      <c r="A601" s="3" t="s">
        <v>2672</v>
      </c>
      <c r="B601" s="3" t="s">
        <v>2673</v>
      </c>
      <c r="C601" s="3" t="s">
        <v>293</v>
      </c>
      <c r="D601" s="3" t="s">
        <v>2674</v>
      </c>
      <c r="E601" s="3"/>
    </row>
    <row r="602" spans="1:5">
      <c r="A602" s="3" t="s">
        <v>2675</v>
      </c>
      <c r="B602" s="3" t="s">
        <v>2676</v>
      </c>
      <c r="C602" s="3" t="s">
        <v>293</v>
      </c>
      <c r="D602" s="3" t="s">
        <v>2677</v>
      </c>
      <c r="E602" s="3"/>
    </row>
    <row r="603" spans="1:5">
      <c r="A603" s="3" t="s">
        <v>2678</v>
      </c>
      <c r="B603" s="3" t="s">
        <v>2679</v>
      </c>
      <c r="C603" s="3" t="s">
        <v>293</v>
      </c>
      <c r="D603" s="3" t="s">
        <v>2680</v>
      </c>
      <c r="E603" s="3"/>
    </row>
    <row r="604" spans="1:5">
      <c r="A604" s="3" t="s">
        <v>2681</v>
      </c>
      <c r="B604" s="3" t="s">
        <v>2682</v>
      </c>
      <c r="C604" s="3" t="s">
        <v>293</v>
      </c>
      <c r="D604" s="3" t="s">
        <v>2683</v>
      </c>
      <c r="E604" s="3"/>
    </row>
    <row r="605" spans="1:5">
      <c r="A605" s="3" t="s">
        <v>2684</v>
      </c>
      <c r="B605" s="3" t="s">
        <v>2685</v>
      </c>
      <c r="C605" s="3" t="s">
        <v>293</v>
      </c>
      <c r="D605" s="3" t="s">
        <v>2686</v>
      </c>
      <c r="E605" s="3"/>
    </row>
    <row r="606" spans="1:5">
      <c r="A606" s="3" t="s">
        <v>2687</v>
      </c>
      <c r="B606" s="3" t="s">
        <v>2688</v>
      </c>
      <c r="C606" s="3" t="s">
        <v>293</v>
      </c>
      <c r="D606" s="3" t="s">
        <v>2689</v>
      </c>
      <c r="E606" s="3"/>
    </row>
    <row r="607" spans="1:5">
      <c r="A607" s="3" t="s">
        <v>2690</v>
      </c>
      <c r="B607" s="3" t="s">
        <v>2691</v>
      </c>
      <c r="C607" s="3" t="s">
        <v>293</v>
      </c>
      <c r="D607" s="3" t="s">
        <v>2692</v>
      </c>
      <c r="E607" s="3"/>
    </row>
    <row r="608" spans="1:5">
      <c r="A608" s="3" t="s">
        <v>2693</v>
      </c>
      <c r="B608" s="3" t="s">
        <v>2694</v>
      </c>
      <c r="C608" s="3" t="s">
        <v>293</v>
      </c>
      <c r="D608" s="3" t="s">
        <v>2695</v>
      </c>
      <c r="E608" s="3"/>
    </row>
    <row r="609" spans="1:5">
      <c r="A609" s="3" t="s">
        <v>2696</v>
      </c>
      <c r="B609" s="3" t="s">
        <v>2697</v>
      </c>
      <c r="C609" s="3" t="s">
        <v>293</v>
      </c>
      <c r="D609" s="3" t="s">
        <v>2698</v>
      </c>
      <c r="E609" s="3"/>
    </row>
    <row r="610" spans="1:5">
      <c r="A610" s="3" t="s">
        <v>2699</v>
      </c>
      <c r="B610" s="3" t="s">
        <v>2700</v>
      </c>
      <c r="C610" s="3" t="s">
        <v>293</v>
      </c>
      <c r="D610" s="3" t="s">
        <v>2701</v>
      </c>
      <c r="E610" s="3"/>
    </row>
    <row r="611" spans="1:5">
      <c r="A611" s="3" t="s">
        <v>2702</v>
      </c>
      <c r="B611" s="3" t="s">
        <v>2703</v>
      </c>
      <c r="C611" s="3" t="s">
        <v>293</v>
      </c>
      <c r="D611" s="3" t="s">
        <v>2704</v>
      </c>
      <c r="E611" s="3"/>
    </row>
    <row r="612" spans="1:5">
      <c r="A612" s="3" t="s">
        <v>2705</v>
      </c>
      <c r="B612" s="3" t="s">
        <v>2706</v>
      </c>
      <c r="C612" s="3" t="s">
        <v>293</v>
      </c>
      <c r="D612" s="3" t="s">
        <v>2707</v>
      </c>
      <c r="E612" s="3"/>
    </row>
    <row r="613" spans="1:5">
      <c r="A613" s="3" t="s">
        <v>2708</v>
      </c>
      <c r="B613" s="3" t="s">
        <v>2709</v>
      </c>
      <c r="C613" s="3" t="s">
        <v>293</v>
      </c>
      <c r="D613" s="3" t="s">
        <v>2710</v>
      </c>
      <c r="E613" s="3"/>
    </row>
    <row r="614" spans="1:5">
      <c r="A614" s="3" t="s">
        <v>2711</v>
      </c>
      <c r="B614" s="3" t="s">
        <v>2712</v>
      </c>
      <c r="C614" s="3" t="s">
        <v>293</v>
      </c>
      <c r="D614" s="3" t="s">
        <v>2713</v>
      </c>
      <c r="E614" s="3"/>
    </row>
    <row r="615" spans="1:5">
      <c r="A615" s="3" t="s">
        <v>2714</v>
      </c>
      <c r="B615" s="3" t="s">
        <v>2715</v>
      </c>
      <c r="C615" s="3" t="s">
        <v>293</v>
      </c>
      <c r="D615" s="3" t="s">
        <v>2716</v>
      </c>
      <c r="E615" s="3"/>
    </row>
    <row r="616" spans="1:5">
      <c r="A616" s="3" t="s">
        <v>2717</v>
      </c>
      <c r="B616" s="3" t="s">
        <v>2718</v>
      </c>
      <c r="C616" s="3" t="s">
        <v>293</v>
      </c>
      <c r="D616" s="3" t="s">
        <v>2719</v>
      </c>
      <c r="E616" s="3"/>
    </row>
    <row r="617" spans="1:5">
      <c r="A617" s="3" t="s">
        <v>2720</v>
      </c>
      <c r="B617" s="3" t="s">
        <v>2721</v>
      </c>
      <c r="C617" s="3" t="s">
        <v>293</v>
      </c>
      <c r="D617" s="3" t="s">
        <v>2722</v>
      </c>
      <c r="E617" s="3"/>
    </row>
    <row r="618" spans="1:5">
      <c r="A618" s="3" t="s">
        <v>2723</v>
      </c>
      <c r="B618" s="3" t="s">
        <v>2724</v>
      </c>
      <c r="C618" s="3" t="s">
        <v>293</v>
      </c>
      <c r="D618" s="3" t="s">
        <v>2725</v>
      </c>
      <c r="E618" s="3"/>
    </row>
    <row r="619" spans="1:5">
      <c r="A619" s="3" t="s">
        <v>2726</v>
      </c>
      <c r="B619" s="3" t="s">
        <v>2727</v>
      </c>
      <c r="C619" s="3" t="s">
        <v>293</v>
      </c>
      <c r="D619" s="3" t="s">
        <v>2728</v>
      </c>
      <c r="E619" s="3"/>
    </row>
    <row r="620" spans="1:5">
      <c r="A620" s="3" t="s">
        <v>2729</v>
      </c>
      <c r="B620" s="3" t="s">
        <v>2730</v>
      </c>
      <c r="C620" s="3" t="s">
        <v>293</v>
      </c>
      <c r="D620" s="3" t="s">
        <v>2731</v>
      </c>
      <c r="E620" s="3"/>
    </row>
    <row r="621" spans="1:5">
      <c r="A621" s="3" t="s">
        <v>2732</v>
      </c>
      <c r="B621" s="3" t="s">
        <v>2733</v>
      </c>
      <c r="C621" s="3" t="s">
        <v>293</v>
      </c>
      <c r="D621" s="3" t="s">
        <v>2734</v>
      </c>
      <c r="E621" s="3"/>
    </row>
    <row r="622" spans="1:5">
      <c r="A622" s="3" t="s">
        <v>2735</v>
      </c>
      <c r="B622" s="3" t="s">
        <v>2736</v>
      </c>
      <c r="C622" s="3" t="s">
        <v>293</v>
      </c>
      <c r="D622" s="3" t="s">
        <v>2737</v>
      </c>
      <c r="E622" s="3"/>
    </row>
    <row r="623" spans="1:5">
      <c r="A623" s="3" t="s">
        <v>2738</v>
      </c>
      <c r="B623" s="3" t="s">
        <v>2739</v>
      </c>
      <c r="C623" s="3" t="s">
        <v>293</v>
      </c>
      <c r="D623" s="3" t="s">
        <v>2740</v>
      </c>
      <c r="E623" s="3"/>
    </row>
    <row r="624" spans="1:5">
      <c r="A624" s="3" t="s">
        <v>2741</v>
      </c>
      <c r="B624" s="3" t="s">
        <v>2742</v>
      </c>
      <c r="C624" s="3" t="s">
        <v>293</v>
      </c>
      <c r="D624" s="3" t="s">
        <v>2743</v>
      </c>
      <c r="E624" s="3"/>
    </row>
    <row r="625" spans="1:5">
      <c r="A625" s="3" t="s">
        <v>2744</v>
      </c>
      <c r="B625" s="3" t="s">
        <v>2745</v>
      </c>
      <c r="C625" s="3" t="s">
        <v>293</v>
      </c>
      <c r="D625" s="3" t="s">
        <v>2746</v>
      </c>
      <c r="E625" s="3"/>
    </row>
    <row r="626" spans="1:5">
      <c r="A626" s="3" t="s">
        <v>2747</v>
      </c>
      <c r="B626" s="3" t="s">
        <v>2748</v>
      </c>
      <c r="C626" s="3" t="s">
        <v>293</v>
      </c>
      <c r="D626" s="3" t="s">
        <v>2749</v>
      </c>
      <c r="E626" s="3"/>
    </row>
    <row r="627" spans="1:5">
      <c r="A627" s="3" t="s">
        <v>2750</v>
      </c>
      <c r="B627" s="3" t="s">
        <v>2751</v>
      </c>
      <c r="C627" s="3" t="s">
        <v>293</v>
      </c>
      <c r="D627" s="3" t="s">
        <v>2752</v>
      </c>
      <c r="E627" s="3"/>
    </row>
    <row r="628" spans="1:5">
      <c r="A628" s="3" t="s">
        <v>2753</v>
      </c>
      <c r="B628" s="3" t="s">
        <v>2754</v>
      </c>
      <c r="C628" s="3" t="s">
        <v>293</v>
      </c>
      <c r="D628" s="3" t="s">
        <v>2755</v>
      </c>
      <c r="E628" s="3"/>
    </row>
    <row r="629" spans="1:5">
      <c r="A629" s="3" t="s">
        <v>2756</v>
      </c>
      <c r="B629" s="3" t="s">
        <v>2757</v>
      </c>
      <c r="C629" s="3" t="s">
        <v>293</v>
      </c>
      <c r="D629" s="3" t="s">
        <v>2758</v>
      </c>
      <c r="E629" s="3"/>
    </row>
    <row r="630" spans="1:5">
      <c r="A630" s="3" t="s">
        <v>2759</v>
      </c>
      <c r="B630" s="3" t="s">
        <v>2760</v>
      </c>
      <c r="C630" s="3" t="s">
        <v>293</v>
      </c>
      <c r="D630" s="3" t="s">
        <v>2761</v>
      </c>
      <c r="E630" s="3"/>
    </row>
    <row r="631" spans="1:5">
      <c r="A631" s="3" t="s">
        <v>2762</v>
      </c>
      <c r="B631" s="3" t="s">
        <v>2763</v>
      </c>
      <c r="C631" s="3" t="s">
        <v>293</v>
      </c>
      <c r="D631" s="3" t="s">
        <v>2764</v>
      </c>
      <c r="E631" s="3"/>
    </row>
    <row r="632" spans="1:5">
      <c r="A632" s="3" t="s">
        <v>2765</v>
      </c>
      <c r="B632" s="3" t="s">
        <v>2766</v>
      </c>
      <c r="C632" s="3" t="s">
        <v>293</v>
      </c>
      <c r="D632" s="3" t="s">
        <v>2767</v>
      </c>
      <c r="E632" s="3"/>
    </row>
    <row r="633" spans="1:5">
      <c r="A633" s="3" t="s">
        <v>2768</v>
      </c>
      <c r="B633" s="3" t="s">
        <v>2769</v>
      </c>
      <c r="C633" s="3" t="s">
        <v>293</v>
      </c>
      <c r="D633" s="3" t="s">
        <v>2770</v>
      </c>
      <c r="E633" s="3"/>
    </row>
    <row r="634" spans="1:5">
      <c r="A634" s="3" t="s">
        <v>2771</v>
      </c>
      <c r="B634" s="3" t="s">
        <v>2772</v>
      </c>
      <c r="C634" s="3" t="s">
        <v>293</v>
      </c>
      <c r="D634" s="3" t="s">
        <v>2773</v>
      </c>
      <c r="E634" s="3"/>
    </row>
    <row r="635" spans="1:5">
      <c r="A635" s="3" t="s">
        <v>2774</v>
      </c>
      <c r="B635" s="3" t="s">
        <v>2775</v>
      </c>
      <c r="C635" s="3" t="s">
        <v>293</v>
      </c>
      <c r="D635" s="3" t="s">
        <v>2776</v>
      </c>
      <c r="E635" s="3"/>
    </row>
    <row r="636" spans="1:5">
      <c r="A636" s="3" t="s">
        <v>2777</v>
      </c>
      <c r="B636" s="3" t="s">
        <v>2778</v>
      </c>
      <c r="C636" s="3" t="s">
        <v>293</v>
      </c>
      <c r="D636" s="3" t="s">
        <v>2779</v>
      </c>
      <c r="E636" s="3"/>
    </row>
    <row r="637" spans="1:5">
      <c r="A637" s="3" t="s">
        <v>2780</v>
      </c>
      <c r="B637" s="3" t="s">
        <v>2781</v>
      </c>
      <c r="C637" s="3" t="s">
        <v>293</v>
      </c>
      <c r="D637" s="3" t="s">
        <v>2782</v>
      </c>
      <c r="E637" s="3"/>
    </row>
    <row r="638" spans="1:5">
      <c r="A638" s="3" t="s">
        <v>2783</v>
      </c>
      <c r="B638" s="3" t="s">
        <v>2784</v>
      </c>
      <c r="C638" s="3" t="s">
        <v>293</v>
      </c>
      <c r="D638" s="3" t="s">
        <v>2785</v>
      </c>
      <c r="E638" s="3"/>
    </row>
    <row r="639" spans="1:5">
      <c r="A639" s="3" t="s">
        <v>2786</v>
      </c>
      <c r="B639" s="3" t="s">
        <v>2787</v>
      </c>
      <c r="C639" s="3" t="s">
        <v>293</v>
      </c>
      <c r="D639" s="3" t="s">
        <v>2788</v>
      </c>
      <c r="E639" s="3"/>
    </row>
    <row r="640" spans="1:5">
      <c r="A640" s="3" t="s">
        <v>2789</v>
      </c>
      <c r="B640" s="3" t="s">
        <v>2790</v>
      </c>
      <c r="C640" s="3" t="s">
        <v>293</v>
      </c>
      <c r="D640" s="3" t="s">
        <v>2791</v>
      </c>
      <c r="E640" s="3"/>
    </row>
    <row r="641" spans="1:5">
      <c r="A641" s="3" t="s">
        <v>2792</v>
      </c>
      <c r="B641" s="3" t="s">
        <v>2793</v>
      </c>
      <c r="C641" s="3" t="s">
        <v>293</v>
      </c>
      <c r="D641" s="3" t="s">
        <v>2794</v>
      </c>
      <c r="E641" s="3"/>
    </row>
    <row r="642" spans="1:5">
      <c r="A642" s="3" t="s">
        <v>2795</v>
      </c>
      <c r="B642" s="3" t="s">
        <v>2796</v>
      </c>
      <c r="C642" s="3" t="s">
        <v>293</v>
      </c>
      <c r="D642" s="3" t="s">
        <v>2797</v>
      </c>
      <c r="E642" s="3"/>
    </row>
    <row r="643" spans="1:5">
      <c r="A643" s="3" t="s">
        <v>2798</v>
      </c>
      <c r="B643" s="3" t="s">
        <v>2799</v>
      </c>
      <c r="C643" s="3" t="s">
        <v>293</v>
      </c>
      <c r="D643" s="3" t="s">
        <v>2800</v>
      </c>
      <c r="E643" s="3"/>
    </row>
    <row r="644" spans="1:5">
      <c r="A644" s="3" t="s">
        <v>2801</v>
      </c>
      <c r="B644" s="3" t="s">
        <v>2802</v>
      </c>
      <c r="C644" s="3" t="s">
        <v>293</v>
      </c>
      <c r="D644" s="3" t="s">
        <v>2803</v>
      </c>
      <c r="E644" s="3"/>
    </row>
    <row r="645" spans="1:5">
      <c r="A645" s="3" t="s">
        <v>2804</v>
      </c>
      <c r="B645" s="3" t="s">
        <v>2805</v>
      </c>
      <c r="C645" s="3" t="s">
        <v>293</v>
      </c>
      <c r="D645" s="3" t="s">
        <v>2806</v>
      </c>
      <c r="E645" s="3"/>
    </row>
    <row r="646" spans="1:5">
      <c r="A646" s="3" t="s">
        <v>2807</v>
      </c>
      <c r="B646" s="3" t="s">
        <v>2808</v>
      </c>
      <c r="C646" s="3" t="s">
        <v>293</v>
      </c>
      <c r="D646" s="3" t="s">
        <v>2809</v>
      </c>
      <c r="E646" s="3"/>
    </row>
    <row r="647" spans="1:5">
      <c r="A647" s="3" t="s">
        <v>2810</v>
      </c>
      <c r="B647" s="3" t="s">
        <v>2811</v>
      </c>
      <c r="C647" s="3" t="s">
        <v>293</v>
      </c>
      <c r="D647" s="3" t="s">
        <v>2812</v>
      </c>
      <c r="E647" s="3"/>
    </row>
    <row r="648" spans="1:5">
      <c r="A648" s="3" t="s">
        <v>2813</v>
      </c>
      <c r="B648" s="3" t="s">
        <v>2814</v>
      </c>
      <c r="C648" s="3" t="s">
        <v>293</v>
      </c>
      <c r="D648" s="3" t="s">
        <v>2815</v>
      </c>
      <c r="E648" s="3"/>
    </row>
    <row r="649" spans="1:5">
      <c r="A649" s="3" t="s">
        <v>2816</v>
      </c>
      <c r="B649" s="3" t="s">
        <v>2817</v>
      </c>
      <c r="C649" s="3" t="s">
        <v>293</v>
      </c>
      <c r="D649" s="3" t="s">
        <v>2818</v>
      </c>
      <c r="E649" s="3"/>
    </row>
    <row r="650" spans="1:5">
      <c r="A650" s="3" t="s">
        <v>2819</v>
      </c>
      <c r="B650" s="3" t="s">
        <v>2820</v>
      </c>
      <c r="C650" s="3" t="s">
        <v>293</v>
      </c>
      <c r="D650" s="3" t="s">
        <v>2821</v>
      </c>
      <c r="E650" s="3"/>
    </row>
    <row r="651" spans="1:5">
      <c r="A651" s="3" t="s">
        <v>2822</v>
      </c>
      <c r="B651" s="3" t="s">
        <v>2823</v>
      </c>
      <c r="C651" s="3" t="s">
        <v>293</v>
      </c>
      <c r="D651" s="3" t="s">
        <v>2824</v>
      </c>
      <c r="E651" s="3"/>
    </row>
    <row r="652" spans="1:5">
      <c r="A652" s="3" t="s">
        <v>2825</v>
      </c>
      <c r="B652" s="3" t="s">
        <v>2826</v>
      </c>
      <c r="C652" s="3" t="s">
        <v>293</v>
      </c>
      <c r="D652" s="3" t="s">
        <v>2827</v>
      </c>
      <c r="E652" s="3"/>
    </row>
    <row r="653" spans="1:5">
      <c r="A653" s="3" t="s">
        <v>2828</v>
      </c>
      <c r="B653" s="3" t="s">
        <v>2829</v>
      </c>
      <c r="C653" s="3" t="s">
        <v>293</v>
      </c>
      <c r="D653" s="3" t="s">
        <v>2830</v>
      </c>
      <c r="E653" s="3"/>
    </row>
    <row r="654" spans="1:5">
      <c r="A654" s="3" t="s">
        <v>2831</v>
      </c>
      <c r="B654" s="3" t="s">
        <v>2832</v>
      </c>
      <c r="C654" s="3" t="s">
        <v>293</v>
      </c>
      <c r="D654" s="3" t="s">
        <v>2833</v>
      </c>
      <c r="E654" s="3"/>
    </row>
    <row r="655" spans="1:5">
      <c r="A655" s="3" t="s">
        <v>2834</v>
      </c>
      <c r="B655" s="3" t="s">
        <v>2835</v>
      </c>
      <c r="C655" s="3" t="s">
        <v>293</v>
      </c>
      <c r="D655" s="3" t="s">
        <v>2836</v>
      </c>
      <c r="E655" s="3"/>
    </row>
    <row r="656" spans="1:5">
      <c r="A656" s="3" t="s">
        <v>2837</v>
      </c>
      <c r="B656" s="3" t="s">
        <v>2838</v>
      </c>
      <c r="C656" s="3" t="s">
        <v>293</v>
      </c>
      <c r="D656" s="3" t="s">
        <v>2839</v>
      </c>
      <c r="E656" s="3"/>
    </row>
    <row r="657" spans="1:5">
      <c r="A657" s="3" t="s">
        <v>2840</v>
      </c>
      <c r="B657" s="3" t="s">
        <v>2841</v>
      </c>
      <c r="C657" s="3" t="s">
        <v>293</v>
      </c>
      <c r="D657" s="3" t="s">
        <v>2842</v>
      </c>
      <c r="E657" s="3"/>
    </row>
    <row r="658" spans="1:5">
      <c r="A658" s="3" t="s">
        <v>2843</v>
      </c>
      <c r="B658" s="3" t="s">
        <v>2844</v>
      </c>
      <c r="C658" s="3" t="s">
        <v>293</v>
      </c>
      <c r="D658" s="3" t="s">
        <v>2845</v>
      </c>
      <c r="E658" s="3"/>
    </row>
    <row r="659" spans="1:5">
      <c r="A659" s="3" t="s">
        <v>2846</v>
      </c>
      <c r="B659" s="3" t="s">
        <v>2847</v>
      </c>
      <c r="C659" s="3" t="s">
        <v>293</v>
      </c>
      <c r="D659" s="3" t="s">
        <v>2848</v>
      </c>
      <c r="E659" s="3"/>
    </row>
    <row r="660" spans="1:5">
      <c r="A660" s="3" t="s">
        <v>2849</v>
      </c>
      <c r="B660" s="3" t="s">
        <v>2850</v>
      </c>
      <c r="C660" s="3" t="s">
        <v>293</v>
      </c>
      <c r="D660" s="3" t="s">
        <v>2851</v>
      </c>
      <c r="E660" s="3"/>
    </row>
    <row r="661" spans="1:5">
      <c r="A661" s="3" t="s">
        <v>2852</v>
      </c>
      <c r="B661" s="3" t="s">
        <v>2853</v>
      </c>
      <c r="C661" s="3" t="s">
        <v>293</v>
      </c>
      <c r="D661" s="3" t="s">
        <v>2854</v>
      </c>
      <c r="E661" s="3"/>
    </row>
    <row r="662" spans="1:5">
      <c r="A662" s="3" t="s">
        <v>2855</v>
      </c>
      <c r="B662" s="3" t="s">
        <v>2856</v>
      </c>
      <c r="C662" s="3" t="s">
        <v>293</v>
      </c>
      <c r="D662" s="3" t="s">
        <v>2857</v>
      </c>
      <c r="E662" s="3"/>
    </row>
    <row r="663" spans="1:5">
      <c r="A663" s="3" t="s">
        <v>2858</v>
      </c>
      <c r="B663" s="3" t="s">
        <v>2859</v>
      </c>
      <c r="C663" s="3" t="s">
        <v>293</v>
      </c>
      <c r="D663" s="3" t="s">
        <v>2860</v>
      </c>
      <c r="E663" s="3"/>
    </row>
    <row r="664" spans="1:5">
      <c r="A664" s="3" t="s">
        <v>2861</v>
      </c>
      <c r="B664" s="3" t="s">
        <v>2862</v>
      </c>
      <c r="C664" s="3" t="s">
        <v>293</v>
      </c>
      <c r="D664" s="3" t="s">
        <v>2863</v>
      </c>
      <c r="E664" s="3"/>
    </row>
    <row r="665" spans="1:5">
      <c r="A665" s="3" t="s">
        <v>2864</v>
      </c>
      <c r="B665" s="3" t="s">
        <v>2865</v>
      </c>
      <c r="C665" s="3" t="s">
        <v>293</v>
      </c>
      <c r="D665" s="3" t="s">
        <v>2866</v>
      </c>
      <c r="E665" s="3"/>
    </row>
    <row r="666" spans="1:5">
      <c r="A666" s="3" t="s">
        <v>2867</v>
      </c>
      <c r="B666" s="3" t="s">
        <v>2868</v>
      </c>
      <c r="C666" s="3" t="s">
        <v>293</v>
      </c>
      <c r="D666" s="3" t="s">
        <v>2869</v>
      </c>
      <c r="E666" s="3"/>
    </row>
    <row r="667" spans="1:5">
      <c r="A667" s="3" t="s">
        <v>2870</v>
      </c>
      <c r="B667" s="3" t="s">
        <v>2871</v>
      </c>
      <c r="C667" s="3" t="s">
        <v>293</v>
      </c>
      <c r="D667" s="3" t="s">
        <v>2872</v>
      </c>
      <c r="E667" s="3"/>
    </row>
    <row r="668" spans="1:5">
      <c r="A668" s="3" t="s">
        <v>2873</v>
      </c>
      <c r="B668" s="3" t="s">
        <v>2874</v>
      </c>
      <c r="C668" s="3" t="s">
        <v>293</v>
      </c>
      <c r="D668" s="3" t="s">
        <v>2875</v>
      </c>
      <c r="E668" s="3"/>
    </row>
    <row r="669" spans="1:5">
      <c r="A669" s="3" t="s">
        <v>2876</v>
      </c>
      <c r="B669" s="3" t="s">
        <v>2877</v>
      </c>
      <c r="C669" s="3" t="s">
        <v>293</v>
      </c>
      <c r="D669" s="3" t="s">
        <v>2878</v>
      </c>
      <c r="E669" s="3"/>
    </row>
    <row r="670" spans="1:5">
      <c r="A670" s="3" t="s">
        <v>2879</v>
      </c>
      <c r="B670" s="3" t="s">
        <v>2880</v>
      </c>
      <c r="C670" s="3" t="s">
        <v>293</v>
      </c>
      <c r="D670" s="3" t="s">
        <v>2881</v>
      </c>
      <c r="E670" s="3"/>
    </row>
    <row r="671" spans="1:5">
      <c r="A671" s="3" t="s">
        <v>2882</v>
      </c>
      <c r="B671" s="3" t="s">
        <v>2883</v>
      </c>
      <c r="C671" s="3" t="s">
        <v>293</v>
      </c>
      <c r="D671" s="3" t="s">
        <v>2884</v>
      </c>
      <c r="E671" s="3"/>
    </row>
    <row r="672" spans="1:5">
      <c r="A672" s="3" t="s">
        <v>2885</v>
      </c>
      <c r="B672" s="3" t="s">
        <v>2886</v>
      </c>
      <c r="C672" s="3" t="s">
        <v>293</v>
      </c>
      <c r="D672" s="3" t="s">
        <v>2887</v>
      </c>
      <c r="E672" s="3"/>
    </row>
    <row r="673" spans="1:5">
      <c r="A673" s="3" t="s">
        <v>2888</v>
      </c>
      <c r="B673" s="3" t="s">
        <v>2889</v>
      </c>
      <c r="C673" s="3" t="s">
        <v>293</v>
      </c>
      <c r="D673" s="3" t="s">
        <v>2890</v>
      </c>
      <c r="E673" s="3"/>
    </row>
    <row r="674" spans="1:5">
      <c r="A674" s="3" t="s">
        <v>2891</v>
      </c>
      <c r="B674" s="3" t="s">
        <v>2892</v>
      </c>
      <c r="C674" s="3" t="s">
        <v>293</v>
      </c>
      <c r="D674" s="3" t="s">
        <v>2893</v>
      </c>
      <c r="E674" s="3"/>
    </row>
    <row r="675" spans="1:5">
      <c r="A675" s="3" t="s">
        <v>2894</v>
      </c>
      <c r="B675" s="3" t="s">
        <v>2895</v>
      </c>
      <c r="C675" s="3" t="s">
        <v>293</v>
      </c>
      <c r="D675" s="3" t="s">
        <v>2896</v>
      </c>
      <c r="E675" s="3"/>
    </row>
    <row r="676" spans="1:5">
      <c r="A676" s="3" t="s">
        <v>2897</v>
      </c>
      <c r="B676" s="3" t="s">
        <v>2898</v>
      </c>
      <c r="C676" s="3" t="s">
        <v>293</v>
      </c>
      <c r="D676" s="3" t="s">
        <v>2899</v>
      </c>
      <c r="E676" s="3"/>
    </row>
    <row r="677" spans="1:5">
      <c r="A677" s="3" t="s">
        <v>2900</v>
      </c>
      <c r="B677" s="3" t="s">
        <v>2901</v>
      </c>
      <c r="C677" s="3" t="s">
        <v>293</v>
      </c>
      <c r="D677" s="3" t="s">
        <v>2902</v>
      </c>
      <c r="E677" s="3"/>
    </row>
    <row r="678" spans="1:5">
      <c r="A678" s="3" t="s">
        <v>2903</v>
      </c>
      <c r="B678" s="3" t="s">
        <v>2904</v>
      </c>
      <c r="C678" s="3" t="s">
        <v>293</v>
      </c>
      <c r="D678" s="3" t="s">
        <v>2905</v>
      </c>
      <c r="E678" s="3"/>
    </row>
    <row r="679" spans="1:5">
      <c r="A679" s="3" t="s">
        <v>2906</v>
      </c>
      <c r="B679" s="3" t="s">
        <v>2907</v>
      </c>
      <c r="C679" s="3" t="s">
        <v>293</v>
      </c>
      <c r="D679" s="3" t="s">
        <v>2908</v>
      </c>
      <c r="E679" s="3"/>
    </row>
    <row r="680" spans="1:5">
      <c r="A680" s="3" t="s">
        <v>2909</v>
      </c>
      <c r="B680" s="3" t="s">
        <v>2910</v>
      </c>
      <c r="C680" s="3" t="s">
        <v>293</v>
      </c>
      <c r="D680" s="3" t="s">
        <v>2911</v>
      </c>
      <c r="E680" s="3"/>
    </row>
    <row r="681" spans="1:5">
      <c r="A681" s="3" t="s">
        <v>2912</v>
      </c>
      <c r="B681" s="3" t="s">
        <v>2913</v>
      </c>
      <c r="C681" s="3" t="s">
        <v>293</v>
      </c>
      <c r="D681" s="3" t="s">
        <v>2914</v>
      </c>
      <c r="E681" s="3"/>
    </row>
    <row r="682" spans="1:5">
      <c r="A682" s="3" t="s">
        <v>2915</v>
      </c>
      <c r="B682" s="3" t="s">
        <v>2916</v>
      </c>
      <c r="C682" s="3" t="s">
        <v>293</v>
      </c>
      <c r="D682" s="3" t="s">
        <v>2917</v>
      </c>
      <c r="E682" s="3"/>
    </row>
    <row r="683" spans="1:5">
      <c r="A683" s="3" t="s">
        <v>2918</v>
      </c>
      <c r="B683" s="3" t="s">
        <v>2919</v>
      </c>
      <c r="C683" s="3" t="s">
        <v>293</v>
      </c>
      <c r="D683" s="3" t="s">
        <v>2920</v>
      </c>
      <c r="E683" s="3"/>
    </row>
    <row r="684" spans="1:5">
      <c r="A684" s="3" t="s">
        <v>2921</v>
      </c>
      <c r="B684" s="3" t="s">
        <v>2922</v>
      </c>
      <c r="C684" s="3" t="s">
        <v>293</v>
      </c>
      <c r="D684" s="3" t="s">
        <v>2923</v>
      </c>
      <c r="E684" s="3"/>
    </row>
    <row r="685" spans="1:5">
      <c r="A685" s="3" t="s">
        <v>2924</v>
      </c>
      <c r="B685" s="3" t="s">
        <v>2925</v>
      </c>
      <c r="C685" s="3" t="s">
        <v>293</v>
      </c>
      <c r="D685" s="3" t="s">
        <v>2926</v>
      </c>
      <c r="E685" s="3"/>
    </row>
    <row r="686" spans="1:5">
      <c r="A686" s="3" t="s">
        <v>2927</v>
      </c>
      <c r="B686" s="3" t="s">
        <v>2928</v>
      </c>
      <c r="C686" s="3" t="s">
        <v>293</v>
      </c>
      <c r="D686" s="3" t="s">
        <v>2929</v>
      </c>
      <c r="E686" s="3"/>
    </row>
    <row r="687" spans="1:5">
      <c r="A687" s="3" t="s">
        <v>2930</v>
      </c>
      <c r="B687" s="3" t="s">
        <v>2931</v>
      </c>
      <c r="C687" s="3" t="s">
        <v>293</v>
      </c>
      <c r="D687" s="3" t="s">
        <v>2932</v>
      </c>
      <c r="E687" s="3"/>
    </row>
    <row r="688" spans="1:5">
      <c r="A688" s="3" t="s">
        <v>2933</v>
      </c>
      <c r="B688" s="3" t="s">
        <v>2934</v>
      </c>
      <c r="C688" s="3" t="s">
        <v>293</v>
      </c>
      <c r="D688" s="3" t="s">
        <v>2935</v>
      </c>
      <c r="E688" s="3"/>
    </row>
    <row r="689" spans="1:5">
      <c r="A689" s="3" t="s">
        <v>2936</v>
      </c>
      <c r="B689" s="3" t="s">
        <v>2937</v>
      </c>
      <c r="C689" s="3" t="s">
        <v>293</v>
      </c>
      <c r="D689" s="3" t="s">
        <v>2938</v>
      </c>
      <c r="E689" s="3"/>
    </row>
    <row r="690" spans="1:5">
      <c r="A690" s="3" t="s">
        <v>2939</v>
      </c>
      <c r="B690" s="3" t="s">
        <v>2940</v>
      </c>
      <c r="C690" s="3" t="s">
        <v>293</v>
      </c>
      <c r="D690" s="3" t="s">
        <v>2941</v>
      </c>
      <c r="E690" s="3"/>
    </row>
    <row r="691" spans="1:5">
      <c r="A691" s="3" t="s">
        <v>2942</v>
      </c>
      <c r="B691" s="3" t="s">
        <v>2943</v>
      </c>
      <c r="C691" s="3" t="s">
        <v>293</v>
      </c>
      <c r="D691" s="3" t="s">
        <v>2944</v>
      </c>
      <c r="E691" s="3"/>
    </row>
    <row r="692" spans="1:5">
      <c r="A692" s="3" t="s">
        <v>2945</v>
      </c>
      <c r="B692" s="3" t="s">
        <v>2946</v>
      </c>
      <c r="C692" s="3" t="s">
        <v>293</v>
      </c>
      <c r="D692" s="3" t="s">
        <v>2947</v>
      </c>
      <c r="E692" s="3"/>
    </row>
    <row r="693" spans="1:5">
      <c r="A693" s="3" t="s">
        <v>2948</v>
      </c>
      <c r="B693" s="3" t="s">
        <v>2949</v>
      </c>
      <c r="C693" s="3" t="s">
        <v>293</v>
      </c>
      <c r="D693" s="3" t="s">
        <v>2950</v>
      </c>
      <c r="E693" s="3"/>
    </row>
    <row r="694" spans="1:5">
      <c r="A694" s="3" t="s">
        <v>2951</v>
      </c>
      <c r="B694" s="3" t="s">
        <v>2952</v>
      </c>
      <c r="C694" s="3" t="s">
        <v>293</v>
      </c>
      <c r="D694" s="3" t="s">
        <v>2953</v>
      </c>
      <c r="E694" s="3"/>
    </row>
    <row r="695" spans="1:5">
      <c r="A695" s="3" t="s">
        <v>2954</v>
      </c>
      <c r="B695" s="3" t="s">
        <v>2955</v>
      </c>
      <c r="C695" s="3" t="s">
        <v>293</v>
      </c>
      <c r="D695" s="3" t="s">
        <v>2956</v>
      </c>
      <c r="E695" s="3"/>
    </row>
    <row r="696" spans="1:5">
      <c r="A696" s="3" t="s">
        <v>2957</v>
      </c>
      <c r="B696" s="3" t="s">
        <v>2958</v>
      </c>
      <c r="C696" s="3" t="s">
        <v>293</v>
      </c>
      <c r="D696" s="3" t="s">
        <v>2959</v>
      </c>
      <c r="E696" s="3"/>
    </row>
    <row r="697" spans="1:5">
      <c r="A697" s="3" t="s">
        <v>2960</v>
      </c>
      <c r="B697" s="3" t="s">
        <v>2961</v>
      </c>
      <c r="C697" s="3" t="s">
        <v>293</v>
      </c>
      <c r="D697" s="3" t="s">
        <v>2962</v>
      </c>
      <c r="E697" s="3"/>
    </row>
    <row r="698" spans="1:5">
      <c r="A698" s="3" t="s">
        <v>2963</v>
      </c>
      <c r="B698" s="3" t="s">
        <v>2964</v>
      </c>
      <c r="C698" s="3" t="s">
        <v>293</v>
      </c>
      <c r="D698" s="3" t="s">
        <v>2965</v>
      </c>
      <c r="E698" s="3"/>
    </row>
    <row r="699" spans="1:5">
      <c r="A699" s="3" t="s">
        <v>2966</v>
      </c>
      <c r="B699" s="3" t="s">
        <v>2967</v>
      </c>
      <c r="C699" s="3" t="s">
        <v>293</v>
      </c>
      <c r="D699" s="3" t="s">
        <v>2968</v>
      </c>
      <c r="E699" s="3"/>
    </row>
    <row r="700" spans="1:5">
      <c r="A700" s="3" t="s">
        <v>2969</v>
      </c>
      <c r="B700" s="3" t="s">
        <v>2970</v>
      </c>
      <c r="C700" s="3" t="s">
        <v>293</v>
      </c>
      <c r="D700" s="3" t="s">
        <v>2971</v>
      </c>
      <c r="E700" s="3"/>
    </row>
    <row r="701" spans="1:5">
      <c r="A701" s="3" t="s">
        <v>2972</v>
      </c>
      <c r="B701" s="3" t="s">
        <v>2973</v>
      </c>
      <c r="C701" s="3" t="s">
        <v>293</v>
      </c>
      <c r="D701" s="3" t="s">
        <v>2974</v>
      </c>
      <c r="E701" s="3"/>
    </row>
    <row r="702" spans="1:5">
      <c r="A702" s="3" t="s">
        <v>2975</v>
      </c>
      <c r="B702" s="3" t="s">
        <v>2976</v>
      </c>
      <c r="C702" s="3" t="s">
        <v>293</v>
      </c>
      <c r="D702" s="3" t="s">
        <v>2977</v>
      </c>
      <c r="E702" s="3"/>
    </row>
    <row r="703" spans="1:5">
      <c r="A703" s="3" t="s">
        <v>2978</v>
      </c>
      <c r="B703" s="3" t="s">
        <v>2979</v>
      </c>
      <c r="C703" s="3" t="s">
        <v>293</v>
      </c>
      <c r="D703" s="3" t="s">
        <v>2980</v>
      </c>
      <c r="E703" s="3"/>
    </row>
    <row r="704" spans="1:5">
      <c r="A704" s="3" t="s">
        <v>2981</v>
      </c>
      <c r="B704" s="3" t="s">
        <v>2982</v>
      </c>
      <c r="C704" s="3" t="s">
        <v>293</v>
      </c>
      <c r="D704" s="3" t="s">
        <v>2983</v>
      </c>
      <c r="E704" s="3"/>
    </row>
    <row r="705" spans="1:5">
      <c r="A705" s="3" t="s">
        <v>2984</v>
      </c>
      <c r="B705" s="3" t="s">
        <v>2985</v>
      </c>
      <c r="C705" s="3" t="s">
        <v>293</v>
      </c>
      <c r="D705" s="3" t="s">
        <v>2986</v>
      </c>
      <c r="E705" s="3"/>
    </row>
    <row r="706" spans="1:5">
      <c r="A706" s="3" t="s">
        <v>2987</v>
      </c>
      <c r="B706" s="3" t="s">
        <v>2988</v>
      </c>
      <c r="C706" s="3" t="s">
        <v>293</v>
      </c>
      <c r="D706" s="3" t="s">
        <v>2989</v>
      </c>
      <c r="E706" s="3"/>
    </row>
    <row r="707" spans="1:5">
      <c r="A707" s="3" t="s">
        <v>2990</v>
      </c>
      <c r="B707" s="3" t="s">
        <v>2991</v>
      </c>
      <c r="C707" s="3" t="s">
        <v>293</v>
      </c>
      <c r="D707" s="3" t="s">
        <v>2992</v>
      </c>
      <c r="E707" s="3"/>
    </row>
    <row r="708" spans="1:5">
      <c r="A708" s="3" t="s">
        <v>2993</v>
      </c>
      <c r="B708" s="3" t="s">
        <v>2994</v>
      </c>
      <c r="C708" s="3" t="s">
        <v>293</v>
      </c>
      <c r="D708" s="3" t="s">
        <v>2995</v>
      </c>
      <c r="E708" s="3"/>
    </row>
    <row r="709" spans="1:5">
      <c r="A709" s="3" t="s">
        <v>2996</v>
      </c>
      <c r="B709" s="3" t="s">
        <v>2997</v>
      </c>
      <c r="C709" s="3" t="s">
        <v>293</v>
      </c>
      <c r="D709" s="3" t="s">
        <v>2998</v>
      </c>
      <c r="E709" s="3"/>
    </row>
    <row r="710" spans="1:5">
      <c r="A710" s="3" t="s">
        <v>2999</v>
      </c>
      <c r="B710" s="3" t="s">
        <v>3000</v>
      </c>
      <c r="C710" s="3" t="s">
        <v>293</v>
      </c>
      <c r="D710" s="3" t="s">
        <v>3001</v>
      </c>
      <c r="E710" s="3"/>
    </row>
    <row r="711" spans="1:5">
      <c r="A711" s="3" t="s">
        <v>3002</v>
      </c>
      <c r="B711" s="3" t="s">
        <v>3003</v>
      </c>
      <c r="C711" s="3" t="s">
        <v>293</v>
      </c>
      <c r="D711" s="3" t="s">
        <v>3004</v>
      </c>
      <c r="E711" s="3"/>
    </row>
    <row r="712" spans="1:5">
      <c r="A712" s="3" t="s">
        <v>3005</v>
      </c>
      <c r="B712" s="3" t="s">
        <v>3006</v>
      </c>
      <c r="C712" s="3" t="s">
        <v>293</v>
      </c>
      <c r="D712" s="3" t="s">
        <v>3007</v>
      </c>
      <c r="E712" s="3"/>
    </row>
    <row r="713" spans="1:5">
      <c r="A713" s="3" t="s">
        <v>3008</v>
      </c>
      <c r="B713" s="3" t="s">
        <v>3009</v>
      </c>
      <c r="C713" s="3" t="s">
        <v>293</v>
      </c>
      <c r="D713" s="3" t="s">
        <v>3010</v>
      </c>
      <c r="E713" s="3"/>
    </row>
    <row r="714" spans="1:5">
      <c r="A714" s="3" t="s">
        <v>3011</v>
      </c>
      <c r="B714" s="3" t="s">
        <v>3012</v>
      </c>
      <c r="C714" s="3" t="s">
        <v>293</v>
      </c>
      <c r="D714" s="3" t="s">
        <v>3013</v>
      </c>
      <c r="E714" s="3"/>
    </row>
    <row r="715" spans="1:5">
      <c r="A715" s="3" t="s">
        <v>3014</v>
      </c>
      <c r="B715" s="3" t="s">
        <v>3015</v>
      </c>
      <c r="C715" s="3" t="s">
        <v>293</v>
      </c>
      <c r="D715" s="3" t="s">
        <v>3016</v>
      </c>
      <c r="E715" s="3"/>
    </row>
    <row r="716" spans="1:5">
      <c r="A716" s="3" t="s">
        <v>3017</v>
      </c>
      <c r="B716" s="3" t="s">
        <v>3018</v>
      </c>
      <c r="C716" s="3" t="s">
        <v>293</v>
      </c>
      <c r="D716" s="3" t="s">
        <v>3019</v>
      </c>
      <c r="E716" s="3"/>
    </row>
    <row r="717" spans="1:5">
      <c r="A717" s="3" t="s">
        <v>3020</v>
      </c>
      <c r="B717" s="3" t="s">
        <v>3021</v>
      </c>
      <c r="C717" s="3" t="s">
        <v>293</v>
      </c>
      <c r="D717" s="3" t="s">
        <v>3022</v>
      </c>
      <c r="E717" s="3"/>
    </row>
    <row r="718" spans="1:5">
      <c r="A718" s="3" t="s">
        <v>3023</v>
      </c>
      <c r="B718" s="3" t="s">
        <v>3024</v>
      </c>
      <c r="C718" s="3" t="s">
        <v>293</v>
      </c>
      <c r="D718" s="3" t="s">
        <v>3025</v>
      </c>
      <c r="E718" s="3"/>
    </row>
    <row r="719" spans="1:5">
      <c r="A719" s="3" t="s">
        <v>3026</v>
      </c>
      <c r="B719" s="3" t="s">
        <v>3027</v>
      </c>
      <c r="C719" s="3" t="s">
        <v>293</v>
      </c>
      <c r="D719" s="3" t="s">
        <v>3028</v>
      </c>
      <c r="E719" s="3"/>
    </row>
    <row r="720" spans="1:5">
      <c r="A720" s="3" t="s">
        <v>3029</v>
      </c>
      <c r="B720" s="3" t="s">
        <v>3030</v>
      </c>
      <c r="C720" s="3" t="s">
        <v>293</v>
      </c>
      <c r="D720" s="3" t="s">
        <v>3031</v>
      </c>
      <c r="E720" s="3"/>
    </row>
    <row r="721" spans="1:5">
      <c r="A721" s="3" t="s">
        <v>3032</v>
      </c>
      <c r="B721" s="3" t="s">
        <v>3033</v>
      </c>
      <c r="C721" s="3" t="s">
        <v>293</v>
      </c>
      <c r="D721" s="3" t="s">
        <v>3034</v>
      </c>
      <c r="E721" s="3"/>
    </row>
    <row r="722" spans="1:5">
      <c r="A722" s="3" t="s">
        <v>3035</v>
      </c>
      <c r="B722" s="3" t="s">
        <v>3036</v>
      </c>
      <c r="C722" s="3" t="s">
        <v>293</v>
      </c>
      <c r="D722" s="3" t="s">
        <v>3037</v>
      </c>
      <c r="E722" s="3"/>
    </row>
    <row r="723" spans="1:5">
      <c r="A723" s="3" t="s">
        <v>3038</v>
      </c>
      <c r="B723" s="3" t="s">
        <v>3039</v>
      </c>
      <c r="C723" s="3" t="s">
        <v>293</v>
      </c>
      <c r="D723" s="3" t="s">
        <v>3040</v>
      </c>
      <c r="E723" s="3"/>
    </row>
    <row r="724" spans="1:5">
      <c r="A724" s="3" t="s">
        <v>3041</v>
      </c>
      <c r="B724" s="3" t="s">
        <v>3042</v>
      </c>
      <c r="C724" s="3" t="s">
        <v>293</v>
      </c>
      <c r="D724" s="3" t="s">
        <v>3043</v>
      </c>
      <c r="E724" s="3"/>
    </row>
    <row r="725" spans="1:5">
      <c r="A725" s="3" t="s">
        <v>3044</v>
      </c>
      <c r="B725" s="3" t="s">
        <v>3045</v>
      </c>
      <c r="C725" s="3" t="s">
        <v>293</v>
      </c>
      <c r="D725" s="3" t="s">
        <v>3046</v>
      </c>
      <c r="E725" s="3"/>
    </row>
    <row r="726" spans="1:5">
      <c r="A726" s="3" t="s">
        <v>3047</v>
      </c>
      <c r="B726" s="3" t="s">
        <v>3048</v>
      </c>
      <c r="C726" s="3" t="s">
        <v>293</v>
      </c>
      <c r="D726" s="3" t="s">
        <v>3049</v>
      </c>
      <c r="E726" s="3"/>
    </row>
    <row r="727" spans="1:5">
      <c r="A727" s="3" t="s">
        <v>3050</v>
      </c>
      <c r="B727" s="3" t="s">
        <v>3051</v>
      </c>
      <c r="C727" s="3" t="s">
        <v>293</v>
      </c>
      <c r="D727" s="3" t="s">
        <v>3052</v>
      </c>
      <c r="E727" s="3"/>
    </row>
    <row r="728" spans="1:5">
      <c r="A728" s="3" t="s">
        <v>3053</v>
      </c>
      <c r="B728" s="3" t="s">
        <v>3054</v>
      </c>
      <c r="C728" s="3" t="s">
        <v>293</v>
      </c>
      <c r="D728" s="3" t="s">
        <v>3055</v>
      </c>
      <c r="E728" s="3"/>
    </row>
    <row r="729" spans="1:5">
      <c r="A729" s="3" t="s">
        <v>3056</v>
      </c>
      <c r="B729" s="3" t="s">
        <v>3057</v>
      </c>
      <c r="C729" s="3" t="s">
        <v>293</v>
      </c>
      <c r="D729" s="3" t="s">
        <v>3058</v>
      </c>
      <c r="E729" s="3"/>
    </row>
    <row r="730" spans="1:5">
      <c r="A730" s="3" t="s">
        <v>3059</v>
      </c>
      <c r="B730" s="3" t="s">
        <v>3060</v>
      </c>
      <c r="C730" s="3" t="s">
        <v>293</v>
      </c>
      <c r="D730" s="3" t="s">
        <v>3061</v>
      </c>
      <c r="E730" s="3"/>
    </row>
    <row r="731" spans="1:5">
      <c r="A731" s="3" t="s">
        <v>3062</v>
      </c>
      <c r="B731" s="3" t="s">
        <v>3063</v>
      </c>
      <c r="C731" s="3" t="s">
        <v>293</v>
      </c>
      <c r="D731" s="3" t="s">
        <v>3064</v>
      </c>
      <c r="E731" s="3"/>
    </row>
    <row r="732" spans="1:5">
      <c r="A732" s="3" t="s">
        <v>3065</v>
      </c>
      <c r="B732" s="3" t="s">
        <v>3066</v>
      </c>
      <c r="C732" s="3" t="s">
        <v>293</v>
      </c>
      <c r="D732" s="3" t="s">
        <v>3067</v>
      </c>
      <c r="E732" s="3"/>
    </row>
    <row r="733" spans="1:5">
      <c r="A733" s="3" t="s">
        <v>3068</v>
      </c>
      <c r="B733" s="3" t="s">
        <v>3069</v>
      </c>
      <c r="C733" s="3" t="s">
        <v>293</v>
      </c>
      <c r="D733" s="3" t="s">
        <v>3070</v>
      </c>
      <c r="E733" s="3"/>
    </row>
    <row r="734" spans="1:5">
      <c r="A734" s="3" t="s">
        <v>3071</v>
      </c>
      <c r="B734" s="3" t="s">
        <v>3072</v>
      </c>
      <c r="C734" s="3" t="s">
        <v>293</v>
      </c>
      <c r="D734" s="3" t="s">
        <v>3073</v>
      </c>
      <c r="E734" s="3"/>
    </row>
    <row r="735" spans="1:5">
      <c r="A735" s="3" t="s">
        <v>3074</v>
      </c>
      <c r="B735" s="3" t="s">
        <v>3075</v>
      </c>
      <c r="C735" s="3" t="s">
        <v>293</v>
      </c>
      <c r="D735" s="3" t="s">
        <v>3076</v>
      </c>
      <c r="E735" s="3"/>
    </row>
    <row r="736" spans="1:5">
      <c r="A736" s="3" t="s">
        <v>3077</v>
      </c>
      <c r="B736" s="3" t="s">
        <v>3078</v>
      </c>
      <c r="C736" s="3" t="s">
        <v>293</v>
      </c>
      <c r="D736" s="3" t="s">
        <v>3079</v>
      </c>
      <c r="E736" s="3"/>
    </row>
    <row r="737" spans="1:5">
      <c r="A737" s="3" t="s">
        <v>3080</v>
      </c>
      <c r="B737" s="3" t="s">
        <v>3081</v>
      </c>
      <c r="C737" s="3" t="s">
        <v>293</v>
      </c>
      <c r="D737" s="3" t="s">
        <v>3082</v>
      </c>
      <c r="E737" s="3"/>
    </row>
    <row r="738" spans="1:5">
      <c r="A738" s="3" t="s">
        <v>3083</v>
      </c>
      <c r="B738" s="3" t="s">
        <v>3084</v>
      </c>
      <c r="C738" s="3" t="s">
        <v>293</v>
      </c>
      <c r="D738" s="3" t="s">
        <v>3085</v>
      </c>
      <c r="E738" s="3"/>
    </row>
    <row r="739" spans="1:5">
      <c r="A739" s="3" t="s">
        <v>3086</v>
      </c>
      <c r="B739" s="3" t="s">
        <v>3087</v>
      </c>
      <c r="C739" s="3" t="s">
        <v>293</v>
      </c>
      <c r="D739" s="3" t="s">
        <v>3088</v>
      </c>
      <c r="E739" s="3"/>
    </row>
    <row r="740" spans="1:5">
      <c r="A740" s="3" t="s">
        <v>3089</v>
      </c>
      <c r="B740" s="3" t="s">
        <v>3090</v>
      </c>
      <c r="C740" s="3" t="s">
        <v>293</v>
      </c>
      <c r="D740" s="3" t="s">
        <v>3091</v>
      </c>
      <c r="E740" s="3"/>
    </row>
    <row r="741" spans="1:5">
      <c r="A741" s="3" t="s">
        <v>3092</v>
      </c>
      <c r="B741" s="3" t="s">
        <v>3093</v>
      </c>
      <c r="C741" s="3" t="s">
        <v>293</v>
      </c>
      <c r="D741" s="3" t="s">
        <v>3094</v>
      </c>
      <c r="E741" s="3"/>
    </row>
    <row r="742" spans="1:5">
      <c r="A742" s="3" t="s">
        <v>3095</v>
      </c>
      <c r="B742" s="3" t="s">
        <v>3096</v>
      </c>
      <c r="C742" s="3" t="s">
        <v>293</v>
      </c>
      <c r="D742" s="3" t="s">
        <v>3097</v>
      </c>
      <c r="E742" s="3"/>
    </row>
    <row r="743" spans="1:5">
      <c r="A743" s="3" t="s">
        <v>3098</v>
      </c>
      <c r="B743" s="3" t="s">
        <v>3099</v>
      </c>
      <c r="C743" s="3" t="s">
        <v>293</v>
      </c>
      <c r="D743" s="3" t="s">
        <v>3100</v>
      </c>
      <c r="E743" s="3"/>
    </row>
    <row r="744" spans="1:5">
      <c r="A744" s="3" t="s">
        <v>3101</v>
      </c>
      <c r="B744" s="3" t="s">
        <v>3102</v>
      </c>
      <c r="C744" s="3" t="s">
        <v>293</v>
      </c>
      <c r="D744" s="3" t="s">
        <v>3103</v>
      </c>
      <c r="E744" s="3"/>
    </row>
    <row r="745" spans="1:5">
      <c r="A745" s="3" t="s">
        <v>3104</v>
      </c>
      <c r="B745" s="3" t="s">
        <v>3105</v>
      </c>
      <c r="C745" s="3" t="s">
        <v>293</v>
      </c>
      <c r="D745" s="3" t="s">
        <v>3106</v>
      </c>
      <c r="E745" s="3"/>
    </row>
    <row r="746" spans="1:5">
      <c r="A746" s="3" t="s">
        <v>3107</v>
      </c>
      <c r="B746" s="3" t="s">
        <v>3108</v>
      </c>
      <c r="C746" s="3" t="s">
        <v>293</v>
      </c>
      <c r="D746" s="3" t="s">
        <v>3109</v>
      </c>
      <c r="E746" s="3"/>
    </row>
    <row r="747" spans="1:5">
      <c r="A747" s="3" t="s">
        <v>3110</v>
      </c>
      <c r="B747" s="3" t="s">
        <v>3111</v>
      </c>
      <c r="C747" s="3" t="s">
        <v>293</v>
      </c>
      <c r="D747" s="3" t="s">
        <v>3112</v>
      </c>
      <c r="E747" s="3"/>
    </row>
    <row r="748" spans="1:5">
      <c r="A748" s="3" t="s">
        <v>3113</v>
      </c>
      <c r="B748" s="3" t="s">
        <v>3114</v>
      </c>
      <c r="C748" s="3" t="s">
        <v>293</v>
      </c>
      <c r="D748" s="3" t="s">
        <v>3115</v>
      </c>
      <c r="E748" s="3"/>
    </row>
    <row r="749" spans="1:5">
      <c r="A749" s="3" t="s">
        <v>3116</v>
      </c>
      <c r="B749" s="3" t="s">
        <v>3117</v>
      </c>
      <c r="C749" s="3" t="s">
        <v>293</v>
      </c>
      <c r="D749" s="3" t="s">
        <v>3118</v>
      </c>
      <c r="E749" s="3"/>
    </row>
    <row r="750" spans="1:5">
      <c r="A750" s="3" t="s">
        <v>3119</v>
      </c>
      <c r="B750" s="3" t="s">
        <v>3120</v>
      </c>
      <c r="C750" s="3" t="s">
        <v>293</v>
      </c>
      <c r="D750" s="3" t="s">
        <v>3121</v>
      </c>
      <c r="E750" s="3"/>
    </row>
    <row r="751" spans="1:5">
      <c r="A751" s="3" t="s">
        <v>3122</v>
      </c>
      <c r="B751" s="3" t="s">
        <v>3123</v>
      </c>
      <c r="C751" s="3" t="s">
        <v>293</v>
      </c>
      <c r="D751" s="3" t="s">
        <v>3124</v>
      </c>
      <c r="E751" s="3"/>
    </row>
    <row r="752" spans="1:5">
      <c r="A752" s="3" t="s">
        <v>3125</v>
      </c>
      <c r="B752" s="3" t="s">
        <v>3126</v>
      </c>
      <c r="C752" s="3" t="s">
        <v>293</v>
      </c>
      <c r="D752" s="3" t="s">
        <v>3127</v>
      </c>
      <c r="E752" s="3"/>
    </row>
    <row r="753" spans="1:5">
      <c r="A753" s="3" t="s">
        <v>3128</v>
      </c>
      <c r="B753" s="3" t="s">
        <v>3129</v>
      </c>
      <c r="C753" s="3" t="s">
        <v>293</v>
      </c>
      <c r="D753" s="3" t="s">
        <v>3130</v>
      </c>
      <c r="E753" s="3"/>
    </row>
    <row r="754" spans="1:5">
      <c r="A754" s="3" t="s">
        <v>3131</v>
      </c>
      <c r="B754" s="3" t="s">
        <v>3132</v>
      </c>
      <c r="C754" s="3" t="s">
        <v>293</v>
      </c>
      <c r="D754" s="3" t="s">
        <v>3133</v>
      </c>
      <c r="E754" s="3"/>
    </row>
    <row r="755" spans="1:5">
      <c r="A755" s="3" t="s">
        <v>3134</v>
      </c>
      <c r="B755" s="3" t="s">
        <v>3135</v>
      </c>
      <c r="C755" s="3" t="s">
        <v>293</v>
      </c>
      <c r="D755" s="3" t="s">
        <v>3136</v>
      </c>
      <c r="E755" s="3"/>
    </row>
    <row r="756" spans="1:5">
      <c r="A756" s="3" t="s">
        <v>3137</v>
      </c>
      <c r="B756" s="3" t="s">
        <v>3138</v>
      </c>
      <c r="C756" s="3" t="s">
        <v>293</v>
      </c>
      <c r="D756" s="3" t="s">
        <v>3139</v>
      </c>
      <c r="E756" s="3"/>
    </row>
    <row r="757" spans="1:5">
      <c r="A757" s="3" t="s">
        <v>3140</v>
      </c>
      <c r="B757" s="3" t="s">
        <v>3141</v>
      </c>
      <c r="C757" s="3" t="s">
        <v>293</v>
      </c>
      <c r="D757" s="3" t="s">
        <v>3142</v>
      </c>
      <c r="E757" s="3"/>
    </row>
    <row r="758" spans="1:5">
      <c r="A758" s="3" t="s">
        <v>3143</v>
      </c>
      <c r="B758" s="3" t="s">
        <v>3144</v>
      </c>
      <c r="C758" s="3" t="s">
        <v>293</v>
      </c>
      <c r="D758" s="3" t="s">
        <v>3145</v>
      </c>
      <c r="E758" s="3"/>
    </row>
    <row r="759" spans="1:5">
      <c r="A759" s="3" t="s">
        <v>3146</v>
      </c>
      <c r="B759" s="3" t="s">
        <v>3147</v>
      </c>
      <c r="C759" s="3" t="s">
        <v>293</v>
      </c>
      <c r="D759" s="3" t="s">
        <v>3148</v>
      </c>
      <c r="E759" s="3"/>
    </row>
    <row r="760" spans="1:5">
      <c r="A760" s="3" t="s">
        <v>3149</v>
      </c>
      <c r="B760" s="3" t="s">
        <v>3150</v>
      </c>
      <c r="C760" s="3" t="s">
        <v>293</v>
      </c>
      <c r="D760" s="3" t="s">
        <v>3151</v>
      </c>
      <c r="E760" s="3"/>
    </row>
    <row r="761" spans="1:5">
      <c r="A761" s="3" t="s">
        <v>3152</v>
      </c>
      <c r="B761" s="3" t="s">
        <v>3153</v>
      </c>
      <c r="C761" s="3" t="s">
        <v>293</v>
      </c>
      <c r="D761" s="3" t="s">
        <v>3154</v>
      </c>
      <c r="E761" s="3"/>
    </row>
    <row r="762" spans="1:5">
      <c r="A762" s="3" t="s">
        <v>3155</v>
      </c>
      <c r="B762" s="3" t="s">
        <v>3156</v>
      </c>
      <c r="C762" s="3" t="s">
        <v>293</v>
      </c>
      <c r="D762" s="3" t="s">
        <v>3157</v>
      </c>
      <c r="E762" s="3"/>
    </row>
    <row r="763" spans="1:5">
      <c r="A763" s="3" t="s">
        <v>3158</v>
      </c>
      <c r="B763" s="3" t="s">
        <v>3159</v>
      </c>
      <c r="C763" s="3" t="s">
        <v>293</v>
      </c>
      <c r="D763" s="3" t="s">
        <v>3160</v>
      </c>
      <c r="E763" s="3"/>
    </row>
    <row r="764" spans="1:5">
      <c r="A764" s="3" t="s">
        <v>3161</v>
      </c>
      <c r="B764" s="3" t="s">
        <v>3162</v>
      </c>
      <c r="C764" s="3" t="s">
        <v>293</v>
      </c>
      <c r="D764" s="3" t="s">
        <v>3163</v>
      </c>
      <c r="E764" s="3"/>
    </row>
    <row r="765" spans="1:5">
      <c r="A765" s="3" t="s">
        <v>3164</v>
      </c>
      <c r="B765" s="3" t="s">
        <v>3165</v>
      </c>
      <c r="C765" s="3" t="s">
        <v>293</v>
      </c>
      <c r="D765" s="3" t="s">
        <v>3166</v>
      </c>
      <c r="E765" s="3"/>
    </row>
    <row r="766" spans="1:5">
      <c r="A766" s="3" t="s">
        <v>3167</v>
      </c>
      <c r="B766" s="3" t="s">
        <v>3168</v>
      </c>
      <c r="C766" s="3" t="s">
        <v>293</v>
      </c>
      <c r="D766" s="3" t="s">
        <v>3169</v>
      </c>
      <c r="E766" s="3"/>
    </row>
    <row r="767" spans="1:5">
      <c r="A767" s="3" t="s">
        <v>3170</v>
      </c>
      <c r="B767" s="3" t="s">
        <v>3171</v>
      </c>
      <c r="C767" s="3" t="s">
        <v>293</v>
      </c>
      <c r="D767" s="3" t="s">
        <v>3172</v>
      </c>
      <c r="E767" s="3"/>
    </row>
    <row r="768" spans="1:5">
      <c r="A768" s="3" t="s">
        <v>3173</v>
      </c>
      <c r="B768" s="3" t="s">
        <v>3174</v>
      </c>
      <c r="C768" s="3" t="s">
        <v>293</v>
      </c>
      <c r="D768" s="3" t="s">
        <v>3175</v>
      </c>
      <c r="E768" s="3"/>
    </row>
    <row r="769" spans="1:5">
      <c r="A769" s="3" t="s">
        <v>3176</v>
      </c>
      <c r="B769" s="3" t="s">
        <v>3177</v>
      </c>
      <c r="C769" s="3" t="s">
        <v>293</v>
      </c>
      <c r="D769" s="3" t="s">
        <v>3178</v>
      </c>
      <c r="E769" s="3"/>
    </row>
    <row r="770" spans="1:5">
      <c r="A770" s="3" t="s">
        <v>3179</v>
      </c>
      <c r="B770" s="3" t="s">
        <v>3180</v>
      </c>
      <c r="C770" s="3" t="s">
        <v>293</v>
      </c>
      <c r="D770" s="3" t="s">
        <v>3181</v>
      </c>
      <c r="E770" s="3"/>
    </row>
    <row r="771" spans="1:5">
      <c r="A771" s="3" t="s">
        <v>3182</v>
      </c>
      <c r="B771" s="3" t="s">
        <v>3183</v>
      </c>
      <c r="C771" s="3" t="s">
        <v>293</v>
      </c>
      <c r="D771" s="3" t="s">
        <v>3184</v>
      </c>
      <c r="E771" s="3"/>
    </row>
    <row r="772" spans="1:5">
      <c r="A772" s="3" t="s">
        <v>3185</v>
      </c>
      <c r="B772" s="3" t="s">
        <v>3186</v>
      </c>
      <c r="C772" s="3" t="s">
        <v>293</v>
      </c>
      <c r="D772" s="3" t="s">
        <v>3187</v>
      </c>
      <c r="E772" s="3"/>
    </row>
    <row r="773" spans="1:5">
      <c r="A773" s="3" t="s">
        <v>3188</v>
      </c>
      <c r="B773" s="3" t="s">
        <v>3189</v>
      </c>
      <c r="C773" s="3" t="s">
        <v>293</v>
      </c>
      <c r="D773" s="3" t="s">
        <v>3190</v>
      </c>
      <c r="E773" s="3"/>
    </row>
    <row r="774" spans="1:5">
      <c r="A774" s="3" t="s">
        <v>3191</v>
      </c>
      <c r="B774" s="3" t="s">
        <v>3192</v>
      </c>
      <c r="C774" s="3" t="s">
        <v>293</v>
      </c>
      <c r="D774" s="3" t="s">
        <v>3193</v>
      </c>
      <c r="E774" s="3"/>
    </row>
    <row r="775" spans="1:5">
      <c r="A775" s="3" t="s">
        <v>3194</v>
      </c>
      <c r="B775" s="3" t="s">
        <v>3195</v>
      </c>
      <c r="C775" s="3" t="s">
        <v>293</v>
      </c>
      <c r="D775" s="3" t="s">
        <v>3196</v>
      </c>
      <c r="E775" s="3"/>
    </row>
    <row r="776" spans="1:5">
      <c r="A776" s="3" t="s">
        <v>3197</v>
      </c>
      <c r="B776" s="3" t="s">
        <v>3198</v>
      </c>
      <c r="C776" s="3" t="s">
        <v>293</v>
      </c>
      <c r="D776" s="3" t="s">
        <v>3199</v>
      </c>
      <c r="E776" s="3"/>
    </row>
    <row r="777" spans="1:5">
      <c r="A777" s="3" t="s">
        <v>3200</v>
      </c>
      <c r="B777" s="3" t="s">
        <v>3201</v>
      </c>
      <c r="C777" s="3" t="s">
        <v>293</v>
      </c>
      <c r="D777" s="3" t="s">
        <v>3202</v>
      </c>
      <c r="E777" s="3"/>
    </row>
    <row r="778" spans="1:5">
      <c r="A778" s="3" t="s">
        <v>3203</v>
      </c>
      <c r="B778" s="3" t="s">
        <v>3204</v>
      </c>
      <c r="C778" s="3" t="s">
        <v>293</v>
      </c>
      <c r="D778" s="3" t="s">
        <v>3205</v>
      </c>
      <c r="E778" s="3"/>
    </row>
    <row r="779" spans="1:5">
      <c r="A779" s="3" t="s">
        <v>3206</v>
      </c>
      <c r="B779" s="3" t="s">
        <v>3207</v>
      </c>
      <c r="C779" s="3" t="s">
        <v>293</v>
      </c>
      <c r="D779" s="3" t="s">
        <v>3208</v>
      </c>
      <c r="E779" s="3"/>
    </row>
    <row r="780" spans="1:5">
      <c r="A780" s="3" t="s">
        <v>3209</v>
      </c>
      <c r="B780" s="3" t="s">
        <v>3210</v>
      </c>
      <c r="C780" s="3" t="s">
        <v>293</v>
      </c>
      <c r="D780" s="3" t="s">
        <v>3211</v>
      </c>
      <c r="E780" s="3"/>
    </row>
    <row r="781" spans="1:5">
      <c r="A781" s="3" t="s">
        <v>3212</v>
      </c>
      <c r="B781" s="3" t="s">
        <v>3213</v>
      </c>
      <c r="C781" s="3" t="s">
        <v>293</v>
      </c>
      <c r="D781" s="3" t="s">
        <v>3214</v>
      </c>
      <c r="E781" s="3"/>
    </row>
    <row r="782" spans="1:5">
      <c r="A782" s="3" t="s">
        <v>3215</v>
      </c>
      <c r="B782" s="3" t="s">
        <v>3216</v>
      </c>
      <c r="C782" s="3" t="s">
        <v>293</v>
      </c>
      <c r="D782" s="3" t="s">
        <v>3217</v>
      </c>
      <c r="E782" s="3"/>
    </row>
    <row r="783" spans="1:5">
      <c r="A783" s="3" t="s">
        <v>3218</v>
      </c>
      <c r="B783" s="3" t="s">
        <v>3219</v>
      </c>
      <c r="C783" s="3" t="s">
        <v>293</v>
      </c>
      <c r="D783" s="3" t="s">
        <v>3220</v>
      </c>
      <c r="E783" s="3"/>
    </row>
    <row r="784" spans="1:5">
      <c r="A784" s="3" t="s">
        <v>3221</v>
      </c>
      <c r="B784" s="3" t="s">
        <v>3222</v>
      </c>
      <c r="C784" s="3" t="s">
        <v>293</v>
      </c>
      <c r="D784" s="3" t="s">
        <v>3223</v>
      </c>
      <c r="E784" s="3"/>
    </row>
    <row r="785" spans="1:5">
      <c r="A785" s="3" t="s">
        <v>3224</v>
      </c>
      <c r="B785" s="3" t="s">
        <v>3225</v>
      </c>
      <c r="C785" s="3" t="s">
        <v>293</v>
      </c>
      <c r="D785" s="3" t="s">
        <v>3226</v>
      </c>
      <c r="E785" s="3"/>
    </row>
    <row r="786" spans="1:5">
      <c r="A786" s="3" t="s">
        <v>3227</v>
      </c>
      <c r="B786" s="3" t="s">
        <v>3228</v>
      </c>
      <c r="C786" s="3" t="s">
        <v>293</v>
      </c>
      <c r="D786" s="3" t="s">
        <v>3229</v>
      </c>
      <c r="E786" s="3"/>
    </row>
    <row r="787" spans="1:5">
      <c r="A787" s="3" t="s">
        <v>3230</v>
      </c>
      <c r="B787" s="3" t="s">
        <v>3231</v>
      </c>
      <c r="C787" s="3" t="s">
        <v>293</v>
      </c>
      <c r="D787" s="3" t="s">
        <v>3232</v>
      </c>
      <c r="E787" s="3"/>
    </row>
    <row r="788" spans="1:5">
      <c r="A788" s="3" t="s">
        <v>3233</v>
      </c>
      <c r="B788" s="3" t="s">
        <v>3234</v>
      </c>
      <c r="C788" s="3" t="s">
        <v>293</v>
      </c>
      <c r="D788" s="3" t="s">
        <v>3235</v>
      </c>
      <c r="E788" s="3"/>
    </row>
    <row r="789" spans="1:5">
      <c r="A789" s="3" t="s">
        <v>3236</v>
      </c>
      <c r="B789" s="3" t="s">
        <v>3237</v>
      </c>
      <c r="C789" s="3" t="s">
        <v>293</v>
      </c>
      <c r="D789" s="3" t="s">
        <v>3238</v>
      </c>
      <c r="E789" s="3"/>
    </row>
    <row r="790" spans="1:5">
      <c r="A790" s="3" t="s">
        <v>3239</v>
      </c>
      <c r="B790" s="3" t="s">
        <v>3240</v>
      </c>
      <c r="C790" s="3" t="s">
        <v>293</v>
      </c>
      <c r="D790" s="3" t="s">
        <v>3241</v>
      </c>
      <c r="E790" s="3"/>
    </row>
    <row r="791" spans="1:5">
      <c r="A791" s="3" t="s">
        <v>3242</v>
      </c>
      <c r="B791" s="3" t="s">
        <v>3243</v>
      </c>
      <c r="C791" s="3" t="s">
        <v>293</v>
      </c>
      <c r="D791" s="3" t="s">
        <v>3244</v>
      </c>
      <c r="E791" s="3"/>
    </row>
    <row r="792" spans="1:5">
      <c r="A792" s="3" t="s">
        <v>3245</v>
      </c>
      <c r="B792" s="3" t="s">
        <v>3246</v>
      </c>
      <c r="C792" s="3" t="s">
        <v>293</v>
      </c>
      <c r="D792" s="3" t="s">
        <v>3247</v>
      </c>
      <c r="E792" s="3"/>
    </row>
    <row r="793" spans="1:5">
      <c r="A793" s="3" t="s">
        <v>3248</v>
      </c>
      <c r="B793" s="3" t="s">
        <v>3249</v>
      </c>
      <c r="C793" s="3" t="s">
        <v>293</v>
      </c>
      <c r="D793" s="3" t="s">
        <v>3250</v>
      </c>
      <c r="E793" s="3"/>
    </row>
    <row r="794" spans="1:5">
      <c r="A794" s="3" t="s">
        <v>3251</v>
      </c>
      <c r="B794" s="3" t="s">
        <v>3252</v>
      </c>
      <c r="C794" s="3" t="s">
        <v>293</v>
      </c>
      <c r="D794" s="3" t="s">
        <v>3253</v>
      </c>
      <c r="E794" s="3"/>
    </row>
    <row r="795" spans="1:5">
      <c r="A795" s="3" t="s">
        <v>3254</v>
      </c>
      <c r="B795" s="3" t="s">
        <v>3255</v>
      </c>
      <c r="C795" s="3" t="s">
        <v>293</v>
      </c>
      <c r="D795" s="3" t="s">
        <v>3256</v>
      </c>
      <c r="E795" s="3"/>
    </row>
    <row r="796" spans="1:5">
      <c r="A796" s="3" t="s">
        <v>3257</v>
      </c>
      <c r="B796" s="3" t="s">
        <v>3258</v>
      </c>
      <c r="C796" s="3" t="s">
        <v>293</v>
      </c>
      <c r="D796" s="3" t="s">
        <v>3259</v>
      </c>
      <c r="E796" s="3"/>
    </row>
    <row r="797" spans="1:5">
      <c r="A797" s="3" t="s">
        <v>3260</v>
      </c>
      <c r="B797" s="3" t="s">
        <v>3261</v>
      </c>
      <c r="C797" s="3" t="s">
        <v>293</v>
      </c>
      <c r="D797" s="3" t="s">
        <v>3262</v>
      </c>
      <c r="E797" s="3"/>
    </row>
    <row r="798" spans="1:5">
      <c r="A798" s="3" t="s">
        <v>3263</v>
      </c>
      <c r="B798" s="3" t="s">
        <v>3264</v>
      </c>
      <c r="C798" s="3" t="s">
        <v>293</v>
      </c>
      <c r="D798" s="3" t="s">
        <v>3265</v>
      </c>
      <c r="E798" s="3"/>
    </row>
    <row r="799" spans="1:5">
      <c r="A799" s="3" t="s">
        <v>3266</v>
      </c>
      <c r="B799" s="3" t="s">
        <v>3267</v>
      </c>
      <c r="C799" s="3" t="s">
        <v>293</v>
      </c>
      <c r="D799" s="3" t="s">
        <v>3268</v>
      </c>
      <c r="E799" s="3"/>
    </row>
    <row r="800" spans="1:5">
      <c r="A800" s="3" t="s">
        <v>3269</v>
      </c>
      <c r="B800" s="3" t="s">
        <v>3270</v>
      </c>
      <c r="C800" s="3" t="s">
        <v>293</v>
      </c>
      <c r="D800" s="3" t="s">
        <v>3271</v>
      </c>
      <c r="E800" s="3"/>
    </row>
    <row r="801" spans="1:5">
      <c r="A801" s="3" t="s">
        <v>3272</v>
      </c>
      <c r="B801" s="3" t="s">
        <v>3273</v>
      </c>
      <c r="C801" s="3" t="s">
        <v>293</v>
      </c>
      <c r="D801" s="3" t="s">
        <v>3274</v>
      </c>
      <c r="E801" s="3"/>
    </row>
    <row r="802" spans="1:5">
      <c r="A802" s="3" t="s">
        <v>3275</v>
      </c>
      <c r="B802" s="3" t="s">
        <v>3276</v>
      </c>
      <c r="C802" s="3" t="s">
        <v>293</v>
      </c>
      <c r="D802" s="3" t="s">
        <v>3277</v>
      </c>
      <c r="E802" s="3"/>
    </row>
    <row r="803" spans="1:5">
      <c r="A803" s="3" t="s">
        <v>3278</v>
      </c>
      <c r="B803" s="3" t="s">
        <v>3279</v>
      </c>
      <c r="C803" s="3" t="s">
        <v>293</v>
      </c>
      <c r="D803" s="3" t="s">
        <v>3280</v>
      </c>
      <c r="E803" s="3"/>
    </row>
    <row r="804" spans="1:5">
      <c r="A804" s="3" t="s">
        <v>3281</v>
      </c>
      <c r="B804" s="3" t="s">
        <v>3282</v>
      </c>
      <c r="C804" s="3" t="s">
        <v>293</v>
      </c>
      <c r="D804" s="3" t="s">
        <v>3283</v>
      </c>
      <c r="E804" s="3"/>
    </row>
    <row r="805" spans="1:5">
      <c r="A805" s="3" t="s">
        <v>3284</v>
      </c>
      <c r="B805" s="3" t="s">
        <v>3285</v>
      </c>
      <c r="C805" s="3" t="s">
        <v>293</v>
      </c>
      <c r="D805" s="3" t="s">
        <v>3286</v>
      </c>
      <c r="E805" s="3"/>
    </row>
    <row r="806" spans="1:5">
      <c r="A806" s="3" t="s">
        <v>3287</v>
      </c>
      <c r="B806" s="3" t="s">
        <v>3288</v>
      </c>
      <c r="C806" s="3" t="s">
        <v>293</v>
      </c>
      <c r="D806" s="3" t="s">
        <v>3289</v>
      </c>
      <c r="E806" s="3"/>
    </row>
    <row r="807" spans="1:5">
      <c r="A807" s="3" t="s">
        <v>3290</v>
      </c>
      <c r="B807" s="3" t="s">
        <v>3291</v>
      </c>
      <c r="C807" s="3" t="s">
        <v>293</v>
      </c>
      <c r="D807" s="3" t="s">
        <v>3292</v>
      </c>
      <c r="E807" s="3"/>
    </row>
    <row r="808" spans="1:5">
      <c r="A808" s="3" t="s">
        <v>3293</v>
      </c>
      <c r="B808" s="3" t="s">
        <v>3294</v>
      </c>
      <c r="C808" s="3" t="s">
        <v>293</v>
      </c>
      <c r="D808" s="3" t="s">
        <v>3295</v>
      </c>
      <c r="E808" s="3"/>
    </row>
    <row r="809" spans="1:5">
      <c r="A809" s="3" t="s">
        <v>3296</v>
      </c>
      <c r="B809" s="3" t="s">
        <v>3297</v>
      </c>
      <c r="C809" s="3" t="s">
        <v>293</v>
      </c>
      <c r="D809" s="3" t="s">
        <v>3298</v>
      </c>
      <c r="E809" s="3"/>
    </row>
    <row r="810" spans="1:5">
      <c r="A810" s="3" t="s">
        <v>3299</v>
      </c>
      <c r="B810" s="3" t="s">
        <v>3300</v>
      </c>
      <c r="C810" s="3" t="s">
        <v>293</v>
      </c>
      <c r="D810" s="3" t="s">
        <v>3301</v>
      </c>
      <c r="E810" s="3"/>
    </row>
    <row r="811" spans="1:5">
      <c r="A811" s="3" t="s">
        <v>3302</v>
      </c>
      <c r="B811" s="3" t="s">
        <v>3303</v>
      </c>
      <c r="C811" s="3" t="s">
        <v>293</v>
      </c>
      <c r="D811" s="3" t="s">
        <v>3304</v>
      </c>
      <c r="E811" s="3"/>
    </row>
    <row r="812" spans="1:5">
      <c r="A812" s="3" t="s">
        <v>3305</v>
      </c>
      <c r="B812" s="3" t="s">
        <v>3306</v>
      </c>
      <c r="C812" s="3" t="s">
        <v>293</v>
      </c>
      <c r="D812" s="3" t="s">
        <v>3307</v>
      </c>
      <c r="E812" s="3"/>
    </row>
    <row r="813" spans="1:5">
      <c r="A813" s="3" t="s">
        <v>3308</v>
      </c>
      <c r="B813" s="3" t="s">
        <v>3309</v>
      </c>
      <c r="C813" s="3" t="s">
        <v>293</v>
      </c>
      <c r="D813" s="3" t="s">
        <v>3310</v>
      </c>
      <c r="E813" s="3"/>
    </row>
    <row r="814" spans="1:5">
      <c r="A814" s="3" t="s">
        <v>3311</v>
      </c>
      <c r="B814" s="3" t="s">
        <v>3312</v>
      </c>
      <c r="C814" s="3" t="s">
        <v>293</v>
      </c>
      <c r="D814" s="3" t="s">
        <v>3313</v>
      </c>
      <c r="E814" s="3"/>
    </row>
    <row r="815" spans="1:5">
      <c r="A815" s="3" t="s">
        <v>3314</v>
      </c>
      <c r="B815" s="3" t="s">
        <v>3315</v>
      </c>
      <c r="C815" s="3" t="s">
        <v>293</v>
      </c>
      <c r="D815" s="3" t="s">
        <v>3316</v>
      </c>
      <c r="E815" s="3"/>
    </row>
    <row r="816" spans="1:5">
      <c r="A816" s="3" t="s">
        <v>3317</v>
      </c>
      <c r="B816" s="3" t="s">
        <v>3318</v>
      </c>
      <c r="C816" s="3" t="s">
        <v>293</v>
      </c>
      <c r="D816" s="3" t="s">
        <v>3319</v>
      </c>
      <c r="E816" s="3"/>
    </row>
    <row r="817" spans="1:5">
      <c r="A817" s="3" t="s">
        <v>3320</v>
      </c>
      <c r="B817" s="3" t="s">
        <v>3321</v>
      </c>
      <c r="C817" s="3" t="s">
        <v>293</v>
      </c>
      <c r="D817" s="3" t="s">
        <v>3322</v>
      </c>
      <c r="E817" s="3"/>
    </row>
    <row r="818" spans="1:5">
      <c r="A818" s="3" t="s">
        <v>3323</v>
      </c>
      <c r="B818" s="3" t="s">
        <v>3324</v>
      </c>
      <c r="C818" s="3" t="s">
        <v>293</v>
      </c>
      <c r="D818" s="3" t="s">
        <v>3325</v>
      </c>
      <c r="E818" s="3"/>
    </row>
    <row r="819" spans="1:5">
      <c r="A819" s="3" t="s">
        <v>3326</v>
      </c>
      <c r="B819" s="3" t="s">
        <v>3327</v>
      </c>
      <c r="C819" s="3" t="s">
        <v>293</v>
      </c>
      <c r="D819" s="3" t="s">
        <v>3328</v>
      </c>
      <c r="E819" s="3"/>
    </row>
    <row r="820" spans="1:5">
      <c r="A820" s="3" t="s">
        <v>3329</v>
      </c>
      <c r="B820" s="3" t="s">
        <v>3330</v>
      </c>
      <c r="C820" s="3" t="s">
        <v>293</v>
      </c>
      <c r="D820" s="3" t="s">
        <v>3331</v>
      </c>
      <c r="E820" s="3"/>
    </row>
    <row r="821" spans="1:5">
      <c r="A821" s="3" t="s">
        <v>3332</v>
      </c>
      <c r="B821" s="3" t="s">
        <v>3333</v>
      </c>
      <c r="C821" s="3" t="s">
        <v>293</v>
      </c>
      <c r="D821" s="3" t="s">
        <v>3334</v>
      </c>
      <c r="E821" s="3"/>
    </row>
    <row r="822" spans="1:5">
      <c r="A822" s="3" t="s">
        <v>3335</v>
      </c>
      <c r="B822" s="3" t="s">
        <v>3336</v>
      </c>
      <c r="C822" s="3" t="s">
        <v>293</v>
      </c>
      <c r="D822" s="3" t="s">
        <v>3337</v>
      </c>
      <c r="E822" s="3"/>
    </row>
    <row r="823" spans="1:5">
      <c r="A823" s="3" t="s">
        <v>3338</v>
      </c>
      <c r="B823" s="3" t="s">
        <v>3339</v>
      </c>
      <c r="C823" s="3" t="s">
        <v>293</v>
      </c>
      <c r="D823" s="3" t="s">
        <v>3340</v>
      </c>
      <c r="E823" s="3"/>
    </row>
    <row r="824" spans="1:5">
      <c r="A824" s="3" t="s">
        <v>3341</v>
      </c>
      <c r="B824" s="3" t="s">
        <v>3342</v>
      </c>
      <c r="C824" s="3" t="s">
        <v>293</v>
      </c>
      <c r="D824" s="3" t="s">
        <v>3343</v>
      </c>
      <c r="E824" s="3"/>
    </row>
    <row r="825" spans="1:5">
      <c r="A825" s="3" t="s">
        <v>3344</v>
      </c>
      <c r="B825" s="3" t="s">
        <v>3345</v>
      </c>
      <c r="C825" s="3" t="s">
        <v>293</v>
      </c>
      <c r="D825" s="3" t="s">
        <v>3346</v>
      </c>
      <c r="E825" s="3"/>
    </row>
    <row r="826" spans="1:5">
      <c r="A826" s="3" t="s">
        <v>3347</v>
      </c>
      <c r="B826" s="3" t="s">
        <v>3348</v>
      </c>
      <c r="C826" s="3" t="s">
        <v>293</v>
      </c>
      <c r="D826" s="3" t="s">
        <v>3349</v>
      </c>
      <c r="E826" s="3"/>
    </row>
    <row r="827" spans="1:5">
      <c r="A827" s="3" t="s">
        <v>3350</v>
      </c>
      <c r="B827" s="3" t="s">
        <v>3351</v>
      </c>
      <c r="C827" s="3" t="s">
        <v>293</v>
      </c>
      <c r="D827" s="3" t="s">
        <v>3352</v>
      </c>
      <c r="E827" s="3"/>
    </row>
    <row r="828" spans="1:5">
      <c r="A828" s="3" t="s">
        <v>3353</v>
      </c>
      <c r="B828" s="3" t="s">
        <v>3354</v>
      </c>
      <c r="C828" s="3" t="s">
        <v>293</v>
      </c>
      <c r="D828" s="3" t="s">
        <v>3355</v>
      </c>
      <c r="E828" s="3"/>
    </row>
    <row r="829" spans="1:5">
      <c r="A829" s="3" t="s">
        <v>3356</v>
      </c>
      <c r="B829" s="3" t="s">
        <v>3357</v>
      </c>
      <c r="C829" s="3" t="s">
        <v>293</v>
      </c>
      <c r="D829" s="3" t="s">
        <v>3358</v>
      </c>
      <c r="E829" s="3"/>
    </row>
    <row r="830" spans="1:5">
      <c r="A830" s="3" t="s">
        <v>3359</v>
      </c>
      <c r="B830" s="3" t="s">
        <v>3360</v>
      </c>
      <c r="C830" s="3" t="s">
        <v>293</v>
      </c>
      <c r="D830" s="3" t="s">
        <v>3361</v>
      </c>
      <c r="E830" s="3"/>
    </row>
    <row r="831" spans="1:5">
      <c r="A831" s="3" t="s">
        <v>3362</v>
      </c>
      <c r="B831" s="3" t="s">
        <v>3363</v>
      </c>
      <c r="C831" s="3" t="s">
        <v>293</v>
      </c>
      <c r="D831" s="3" t="s">
        <v>3364</v>
      </c>
      <c r="E831" s="3"/>
    </row>
    <row r="832" spans="1:5">
      <c r="A832" s="3" t="s">
        <v>3365</v>
      </c>
      <c r="B832" s="3" t="s">
        <v>3366</v>
      </c>
      <c r="C832" s="3" t="s">
        <v>293</v>
      </c>
      <c r="D832" s="3" t="s">
        <v>3367</v>
      </c>
      <c r="E832" s="3"/>
    </row>
    <row r="833" spans="1:5">
      <c r="A833" s="3" t="s">
        <v>3368</v>
      </c>
      <c r="B833" s="3" t="s">
        <v>3369</v>
      </c>
      <c r="C833" s="3" t="s">
        <v>293</v>
      </c>
      <c r="D833" s="3" t="s">
        <v>3370</v>
      </c>
      <c r="E833" s="3"/>
    </row>
    <row r="834" spans="1:5">
      <c r="A834" s="3" t="s">
        <v>3371</v>
      </c>
      <c r="B834" s="3" t="s">
        <v>3372</v>
      </c>
      <c r="C834" s="3" t="s">
        <v>293</v>
      </c>
      <c r="D834" s="3" t="s">
        <v>3373</v>
      </c>
      <c r="E834" s="3"/>
    </row>
    <row r="835" spans="1:5">
      <c r="A835" s="3" t="s">
        <v>3374</v>
      </c>
      <c r="B835" s="3" t="s">
        <v>3375</v>
      </c>
      <c r="C835" s="3" t="s">
        <v>293</v>
      </c>
      <c r="D835" s="3" t="s">
        <v>3376</v>
      </c>
      <c r="E835" s="3"/>
    </row>
    <row r="836" spans="1:5">
      <c r="A836" s="3" t="s">
        <v>3377</v>
      </c>
      <c r="B836" s="3" t="s">
        <v>3378</v>
      </c>
      <c r="C836" s="3" t="s">
        <v>293</v>
      </c>
      <c r="D836" s="3" t="s">
        <v>3379</v>
      </c>
      <c r="E836" s="3"/>
    </row>
    <row r="837" spans="1:5">
      <c r="A837" s="3" t="s">
        <v>3380</v>
      </c>
      <c r="B837" s="3" t="s">
        <v>3381</v>
      </c>
      <c r="C837" s="3" t="s">
        <v>293</v>
      </c>
      <c r="D837" s="3" t="s">
        <v>3382</v>
      </c>
      <c r="E837" s="3"/>
    </row>
    <row r="838" spans="1:5">
      <c r="A838" s="3" t="s">
        <v>3383</v>
      </c>
      <c r="B838" s="3" t="s">
        <v>3384</v>
      </c>
      <c r="C838" s="3" t="s">
        <v>293</v>
      </c>
      <c r="D838" s="3" t="s">
        <v>3385</v>
      </c>
      <c r="E838" s="3"/>
    </row>
    <row r="839" spans="1:5">
      <c r="A839" s="3" t="s">
        <v>3386</v>
      </c>
      <c r="B839" s="3" t="s">
        <v>3387</v>
      </c>
      <c r="C839" s="3" t="s">
        <v>293</v>
      </c>
      <c r="D839" s="3" t="s">
        <v>3388</v>
      </c>
      <c r="E839" s="3"/>
    </row>
    <row r="840" spans="1:5">
      <c r="A840" s="3" t="s">
        <v>3389</v>
      </c>
      <c r="B840" s="3" t="s">
        <v>3390</v>
      </c>
      <c r="C840" s="3" t="s">
        <v>293</v>
      </c>
      <c r="D840" s="3" t="s">
        <v>3391</v>
      </c>
      <c r="E840" s="3"/>
    </row>
    <row r="841" spans="1:5">
      <c r="A841" s="3" t="s">
        <v>3392</v>
      </c>
      <c r="B841" s="3" t="s">
        <v>3393</v>
      </c>
      <c r="C841" s="3" t="s">
        <v>293</v>
      </c>
      <c r="D841" s="3" t="s">
        <v>3394</v>
      </c>
      <c r="E841" s="3"/>
    </row>
    <row r="842" spans="1:5">
      <c r="A842" s="3" t="s">
        <v>3395</v>
      </c>
      <c r="B842" s="3" t="s">
        <v>3396</v>
      </c>
      <c r="C842" s="3" t="s">
        <v>293</v>
      </c>
      <c r="D842" s="3" t="s">
        <v>3397</v>
      </c>
      <c r="E842" s="3"/>
    </row>
    <row r="843" spans="1:5">
      <c r="A843" s="3" t="s">
        <v>3398</v>
      </c>
      <c r="B843" s="3" t="s">
        <v>3399</v>
      </c>
      <c r="C843" s="3" t="s">
        <v>293</v>
      </c>
      <c r="D843" s="3" t="s">
        <v>3400</v>
      </c>
      <c r="E843" s="3"/>
    </row>
    <row r="844" spans="1:5">
      <c r="A844" s="3" t="s">
        <v>3401</v>
      </c>
      <c r="B844" s="3" t="s">
        <v>3402</v>
      </c>
      <c r="C844" s="3" t="s">
        <v>293</v>
      </c>
      <c r="D844" s="3" t="s">
        <v>3403</v>
      </c>
      <c r="E844" s="3"/>
    </row>
    <row r="845" spans="1:5">
      <c r="A845" s="3" t="s">
        <v>3404</v>
      </c>
      <c r="B845" s="3" t="s">
        <v>3405</v>
      </c>
      <c r="C845" s="3" t="s">
        <v>293</v>
      </c>
      <c r="D845" s="3" t="s">
        <v>3406</v>
      </c>
      <c r="E845" s="3"/>
    </row>
    <row r="846" spans="1:5">
      <c r="A846" s="3" t="s">
        <v>3407</v>
      </c>
      <c r="B846" s="3" t="s">
        <v>3408</v>
      </c>
      <c r="C846" s="3" t="s">
        <v>293</v>
      </c>
      <c r="D846" s="3" t="s">
        <v>3409</v>
      </c>
      <c r="E846" s="3"/>
    </row>
    <row r="847" spans="1:5">
      <c r="A847" s="3" t="s">
        <v>3410</v>
      </c>
      <c r="B847" s="3" t="s">
        <v>3411</v>
      </c>
      <c r="C847" s="3" t="s">
        <v>293</v>
      </c>
      <c r="D847" s="3" t="s">
        <v>3412</v>
      </c>
      <c r="E847" s="3"/>
    </row>
    <row r="848" spans="1:5">
      <c r="A848" s="3" t="s">
        <v>3413</v>
      </c>
      <c r="B848" s="3" t="s">
        <v>3414</v>
      </c>
      <c r="C848" s="3" t="s">
        <v>293</v>
      </c>
      <c r="D848" s="3" t="s">
        <v>3415</v>
      </c>
      <c r="E848" s="3"/>
    </row>
    <row r="849" spans="1:5">
      <c r="A849" s="3" t="s">
        <v>3416</v>
      </c>
      <c r="B849" s="3" t="s">
        <v>3417</v>
      </c>
      <c r="C849" s="3" t="s">
        <v>293</v>
      </c>
      <c r="D849" s="3" t="s">
        <v>3418</v>
      </c>
      <c r="E849" s="3"/>
    </row>
    <row r="850" spans="1:5">
      <c r="A850" s="3" t="s">
        <v>3419</v>
      </c>
      <c r="B850" s="3" t="s">
        <v>3420</v>
      </c>
      <c r="C850" s="3" t="s">
        <v>293</v>
      </c>
      <c r="D850" s="3" t="s">
        <v>3421</v>
      </c>
      <c r="E850" s="3"/>
    </row>
    <row r="851" spans="1:5">
      <c r="A851" s="3" t="s">
        <v>3422</v>
      </c>
      <c r="B851" s="3" t="s">
        <v>3423</v>
      </c>
      <c r="C851" s="3" t="s">
        <v>293</v>
      </c>
      <c r="D851" s="3" t="s">
        <v>3424</v>
      </c>
      <c r="E851" s="3"/>
    </row>
    <row r="852" spans="1:5">
      <c r="A852" s="3" t="s">
        <v>3425</v>
      </c>
      <c r="B852" s="3" t="s">
        <v>3426</v>
      </c>
      <c r="C852" s="3" t="s">
        <v>293</v>
      </c>
      <c r="D852" s="3" t="s">
        <v>3427</v>
      </c>
      <c r="E852" s="3"/>
    </row>
    <row r="853" spans="1:5">
      <c r="A853" s="3" t="s">
        <v>3428</v>
      </c>
      <c r="B853" s="3" t="s">
        <v>3429</v>
      </c>
      <c r="C853" s="3" t="s">
        <v>293</v>
      </c>
      <c r="D853" s="3" t="s">
        <v>3430</v>
      </c>
      <c r="E853" s="3"/>
    </row>
    <row r="854" spans="1:5">
      <c r="A854" s="3" t="s">
        <v>3431</v>
      </c>
      <c r="B854" s="3" t="s">
        <v>3432</v>
      </c>
      <c r="C854" s="3" t="s">
        <v>293</v>
      </c>
      <c r="D854" s="3" t="s">
        <v>3433</v>
      </c>
      <c r="E854" s="3"/>
    </row>
    <row r="855" spans="1:5">
      <c r="A855" s="3" t="s">
        <v>3434</v>
      </c>
      <c r="B855" s="3" t="s">
        <v>3435</v>
      </c>
      <c r="C855" s="3" t="s">
        <v>293</v>
      </c>
      <c r="D855" s="3" t="s">
        <v>3436</v>
      </c>
      <c r="E855" s="3"/>
    </row>
    <row r="856" spans="1:5">
      <c r="A856" s="3" t="s">
        <v>3437</v>
      </c>
      <c r="B856" s="3" t="s">
        <v>3438</v>
      </c>
      <c r="C856" s="3" t="s">
        <v>293</v>
      </c>
      <c r="D856" s="3" t="s">
        <v>3439</v>
      </c>
      <c r="E856" s="3"/>
    </row>
    <row r="857" spans="1:5">
      <c r="A857" s="3" t="s">
        <v>3440</v>
      </c>
      <c r="B857" s="3" t="s">
        <v>3441</v>
      </c>
      <c r="C857" s="3" t="s">
        <v>293</v>
      </c>
      <c r="D857" s="3" t="s">
        <v>3442</v>
      </c>
      <c r="E857" s="3"/>
    </row>
    <row r="858" spans="1:5">
      <c r="A858" s="3" t="s">
        <v>3443</v>
      </c>
      <c r="B858" s="3" t="s">
        <v>3444</v>
      </c>
      <c r="C858" s="3" t="s">
        <v>293</v>
      </c>
      <c r="D858" s="3" t="s">
        <v>3445</v>
      </c>
      <c r="E858" s="3"/>
    </row>
    <row r="859" spans="1:5">
      <c r="A859" s="3" t="s">
        <v>3446</v>
      </c>
      <c r="B859" s="3" t="s">
        <v>3447</v>
      </c>
      <c r="C859" s="3" t="s">
        <v>293</v>
      </c>
      <c r="D859" s="3" t="s">
        <v>3448</v>
      </c>
      <c r="E859" s="3"/>
    </row>
    <row r="860" spans="1:5">
      <c r="A860" s="3" t="s">
        <v>3449</v>
      </c>
      <c r="B860" s="3" t="s">
        <v>3450</v>
      </c>
      <c r="C860" s="3" t="s">
        <v>293</v>
      </c>
      <c r="D860" s="3" t="s">
        <v>3451</v>
      </c>
      <c r="E860" s="3"/>
    </row>
    <row r="861" spans="1:5">
      <c r="A861" s="3" t="s">
        <v>3452</v>
      </c>
      <c r="B861" s="3" t="s">
        <v>3453</v>
      </c>
      <c r="C861" s="3" t="s">
        <v>293</v>
      </c>
      <c r="D861" s="3" t="s">
        <v>3454</v>
      </c>
      <c r="E861" s="3"/>
    </row>
    <row r="862" spans="1:5">
      <c r="A862" s="3" t="s">
        <v>3455</v>
      </c>
      <c r="B862" s="3" t="s">
        <v>3456</v>
      </c>
      <c r="C862" s="3" t="s">
        <v>293</v>
      </c>
      <c r="D862" s="3" t="s">
        <v>3457</v>
      </c>
      <c r="E862" s="3"/>
    </row>
    <row r="863" spans="1:5">
      <c r="A863" s="3" t="s">
        <v>3458</v>
      </c>
      <c r="B863" s="3" t="s">
        <v>3459</v>
      </c>
      <c r="C863" s="3" t="s">
        <v>293</v>
      </c>
      <c r="D863" s="3" t="s">
        <v>3460</v>
      </c>
      <c r="E863" s="3"/>
    </row>
    <row r="864" spans="1:5">
      <c r="A864" s="3" t="s">
        <v>3461</v>
      </c>
      <c r="B864" s="3" t="s">
        <v>3462</v>
      </c>
      <c r="C864" s="3" t="s">
        <v>293</v>
      </c>
      <c r="D864" s="3" t="s">
        <v>3463</v>
      </c>
      <c r="E864" s="3"/>
    </row>
    <row r="865" spans="1:5">
      <c r="A865" s="3" t="s">
        <v>3464</v>
      </c>
      <c r="B865" s="3" t="s">
        <v>3465</v>
      </c>
      <c r="C865" s="3" t="s">
        <v>293</v>
      </c>
      <c r="D865" s="3" t="s">
        <v>3466</v>
      </c>
      <c r="E865" s="3"/>
    </row>
    <row r="866" spans="1:5">
      <c r="A866" s="3" t="s">
        <v>3467</v>
      </c>
      <c r="B866" s="3" t="s">
        <v>3468</v>
      </c>
      <c r="C866" s="3" t="s">
        <v>293</v>
      </c>
      <c r="D866" s="3" t="s">
        <v>3469</v>
      </c>
      <c r="E866" s="3"/>
    </row>
    <row r="867" spans="1:5">
      <c r="A867" s="3" t="s">
        <v>3470</v>
      </c>
      <c r="B867" s="3" t="s">
        <v>3471</v>
      </c>
      <c r="C867" s="3" t="s">
        <v>293</v>
      </c>
      <c r="D867" s="3" t="s">
        <v>3472</v>
      </c>
      <c r="E867" s="3"/>
    </row>
    <row r="868" spans="1:5">
      <c r="A868" s="3" t="s">
        <v>3473</v>
      </c>
      <c r="B868" s="3" t="s">
        <v>3474</v>
      </c>
      <c r="C868" s="3" t="s">
        <v>293</v>
      </c>
      <c r="D868" s="3" t="s">
        <v>3475</v>
      </c>
      <c r="E868" s="3"/>
    </row>
    <row r="869" spans="1:5">
      <c r="A869" s="3" t="s">
        <v>3476</v>
      </c>
      <c r="B869" s="3" t="s">
        <v>3477</v>
      </c>
      <c r="C869" s="3" t="s">
        <v>293</v>
      </c>
      <c r="D869" s="3" t="s">
        <v>3478</v>
      </c>
      <c r="E869" s="3"/>
    </row>
    <row r="870" spans="1:5">
      <c r="A870" s="3" t="s">
        <v>3479</v>
      </c>
      <c r="B870" s="3" t="s">
        <v>3480</v>
      </c>
      <c r="C870" s="3" t="s">
        <v>293</v>
      </c>
      <c r="D870" s="3" t="s">
        <v>3481</v>
      </c>
      <c r="E870" s="3"/>
    </row>
    <row r="871" spans="1:5">
      <c r="A871" s="3" t="s">
        <v>3482</v>
      </c>
      <c r="B871" s="3" t="s">
        <v>3483</v>
      </c>
      <c r="C871" s="3" t="s">
        <v>293</v>
      </c>
      <c r="D871" s="3" t="s">
        <v>3484</v>
      </c>
      <c r="E871" s="3"/>
    </row>
    <row r="872" spans="1:5">
      <c r="A872" s="3" t="s">
        <v>3485</v>
      </c>
      <c r="B872" s="3" t="s">
        <v>3486</v>
      </c>
      <c r="C872" s="3" t="s">
        <v>293</v>
      </c>
      <c r="D872" s="3" t="s">
        <v>3487</v>
      </c>
      <c r="E872" s="3"/>
    </row>
    <row r="873" spans="1:5">
      <c r="A873" s="3" t="s">
        <v>3488</v>
      </c>
      <c r="B873" s="3" t="s">
        <v>3489</v>
      </c>
      <c r="C873" s="3" t="s">
        <v>293</v>
      </c>
      <c r="D873" s="3" t="s">
        <v>3490</v>
      </c>
      <c r="E873" s="3"/>
    </row>
    <row r="874" spans="1:5">
      <c r="A874" s="3" t="s">
        <v>3491</v>
      </c>
      <c r="B874" s="3" t="s">
        <v>3492</v>
      </c>
      <c r="C874" s="3" t="s">
        <v>293</v>
      </c>
      <c r="D874" s="3" t="s">
        <v>3493</v>
      </c>
      <c r="E874" s="3"/>
    </row>
    <row r="875" spans="1:5">
      <c r="A875" s="3" t="s">
        <v>3494</v>
      </c>
      <c r="B875" s="3" t="s">
        <v>3495</v>
      </c>
      <c r="C875" s="3" t="s">
        <v>293</v>
      </c>
      <c r="D875" s="3" t="s">
        <v>3496</v>
      </c>
      <c r="E875" s="3"/>
    </row>
    <row r="876" spans="1:5">
      <c r="A876" s="3" t="s">
        <v>3497</v>
      </c>
      <c r="B876" s="3" t="s">
        <v>3498</v>
      </c>
      <c r="C876" s="3" t="s">
        <v>293</v>
      </c>
      <c r="D876" s="3" t="s">
        <v>3499</v>
      </c>
      <c r="E876" s="3"/>
    </row>
    <row r="877" spans="1:5">
      <c r="A877" s="3" t="s">
        <v>3500</v>
      </c>
      <c r="B877" s="3" t="s">
        <v>3501</v>
      </c>
      <c r="C877" s="3" t="s">
        <v>293</v>
      </c>
      <c r="D877" s="3" t="s">
        <v>3502</v>
      </c>
      <c r="E877" s="3"/>
    </row>
    <row r="878" spans="1:5">
      <c r="A878" s="3" t="s">
        <v>3503</v>
      </c>
      <c r="B878" s="3" t="s">
        <v>3504</v>
      </c>
      <c r="C878" s="3" t="s">
        <v>293</v>
      </c>
      <c r="D878" s="3" t="s">
        <v>3505</v>
      </c>
      <c r="E878" s="3"/>
    </row>
    <row r="879" spans="1:5">
      <c r="A879" s="3" t="s">
        <v>3506</v>
      </c>
      <c r="B879" s="3" t="s">
        <v>3507</v>
      </c>
      <c r="C879" s="3" t="s">
        <v>293</v>
      </c>
      <c r="D879" s="3" t="s">
        <v>3508</v>
      </c>
      <c r="E879" s="3"/>
    </row>
    <row r="880" spans="1:5">
      <c r="A880" s="3" t="s">
        <v>3509</v>
      </c>
      <c r="B880" s="3" t="s">
        <v>3510</v>
      </c>
      <c r="C880" s="3" t="s">
        <v>293</v>
      </c>
      <c r="D880" s="3" t="s">
        <v>3511</v>
      </c>
      <c r="E880" s="3"/>
    </row>
    <row r="881" spans="1:5">
      <c r="A881" s="3" t="s">
        <v>3512</v>
      </c>
      <c r="B881" s="3" t="s">
        <v>3513</v>
      </c>
      <c r="C881" s="3" t="s">
        <v>293</v>
      </c>
      <c r="D881" s="3" t="s">
        <v>3514</v>
      </c>
      <c r="E881" s="3"/>
    </row>
    <row r="882" spans="1:5">
      <c r="A882" s="3" t="s">
        <v>3515</v>
      </c>
      <c r="B882" s="3" t="s">
        <v>3516</v>
      </c>
      <c r="C882" s="3" t="s">
        <v>293</v>
      </c>
      <c r="D882" s="3" t="s">
        <v>3517</v>
      </c>
      <c r="E882" s="3"/>
    </row>
    <row r="883" spans="1:5">
      <c r="A883" s="3" t="s">
        <v>3518</v>
      </c>
      <c r="B883" s="3" t="s">
        <v>3519</v>
      </c>
      <c r="C883" s="3" t="s">
        <v>293</v>
      </c>
      <c r="D883" s="3" t="s">
        <v>3520</v>
      </c>
      <c r="E883" s="3"/>
    </row>
    <row r="884" spans="1:5">
      <c r="A884" s="3" t="s">
        <v>3521</v>
      </c>
      <c r="B884" s="3" t="s">
        <v>3522</v>
      </c>
      <c r="C884" s="3" t="s">
        <v>293</v>
      </c>
      <c r="D884" s="3" t="s">
        <v>3523</v>
      </c>
      <c r="E884" s="3"/>
    </row>
    <row r="885" spans="1:5">
      <c r="A885" s="3" t="s">
        <v>3524</v>
      </c>
      <c r="B885" s="3" t="s">
        <v>3525</v>
      </c>
      <c r="C885" s="3" t="s">
        <v>293</v>
      </c>
      <c r="D885" s="3" t="s">
        <v>3526</v>
      </c>
      <c r="E885" s="3"/>
    </row>
    <row r="886" spans="1:5">
      <c r="A886" s="3" t="s">
        <v>3527</v>
      </c>
      <c r="B886" s="3" t="s">
        <v>3528</v>
      </c>
      <c r="C886" s="3" t="s">
        <v>293</v>
      </c>
      <c r="D886" s="3" t="s">
        <v>3529</v>
      </c>
      <c r="E886" s="3"/>
    </row>
    <row r="887" spans="1:5">
      <c r="A887" s="3" t="s">
        <v>3530</v>
      </c>
      <c r="B887" s="3" t="s">
        <v>3531</v>
      </c>
      <c r="C887" s="3" t="s">
        <v>293</v>
      </c>
      <c r="D887" s="3" t="s">
        <v>3532</v>
      </c>
      <c r="E887" s="3"/>
    </row>
    <row r="888" spans="1:5">
      <c r="A888" s="3" t="s">
        <v>3533</v>
      </c>
      <c r="B888" s="3" t="s">
        <v>3534</v>
      </c>
      <c r="C888" s="3" t="s">
        <v>293</v>
      </c>
      <c r="D888" s="3" t="s">
        <v>3535</v>
      </c>
      <c r="E888" s="3"/>
    </row>
    <row r="889" spans="1:5">
      <c r="A889" s="3" t="s">
        <v>3536</v>
      </c>
      <c r="B889" s="3" t="s">
        <v>3537</v>
      </c>
      <c r="C889" s="3" t="s">
        <v>293</v>
      </c>
      <c r="D889" s="3" t="s">
        <v>3538</v>
      </c>
      <c r="E889" s="3"/>
    </row>
    <row r="890" spans="1:5">
      <c r="A890" s="3" t="s">
        <v>3539</v>
      </c>
      <c r="B890" s="3" t="s">
        <v>3540</v>
      </c>
      <c r="C890" s="3" t="s">
        <v>293</v>
      </c>
      <c r="D890" s="3" t="s">
        <v>3541</v>
      </c>
      <c r="E890" s="3"/>
    </row>
    <row r="891" spans="1:5">
      <c r="A891" s="3" t="s">
        <v>3542</v>
      </c>
      <c r="B891" s="3" t="s">
        <v>3543</v>
      </c>
      <c r="C891" s="3" t="s">
        <v>293</v>
      </c>
      <c r="D891" s="3" t="s">
        <v>3544</v>
      </c>
      <c r="E891" s="3"/>
    </row>
    <row r="892" spans="1:5">
      <c r="A892" s="3" t="s">
        <v>3545</v>
      </c>
      <c r="B892" s="3" t="s">
        <v>3546</v>
      </c>
      <c r="C892" s="3" t="s">
        <v>293</v>
      </c>
      <c r="D892" s="3" t="s">
        <v>3547</v>
      </c>
      <c r="E892" s="3"/>
    </row>
    <row r="893" spans="1:5">
      <c r="A893" s="3" t="s">
        <v>3548</v>
      </c>
      <c r="B893" s="3" t="s">
        <v>3549</v>
      </c>
      <c r="C893" s="3" t="s">
        <v>293</v>
      </c>
      <c r="D893" s="3" t="s">
        <v>3550</v>
      </c>
      <c r="E893" s="3"/>
    </row>
    <row r="894" spans="1:5">
      <c r="A894" s="3" t="s">
        <v>3551</v>
      </c>
      <c r="B894" s="3" t="s">
        <v>3552</v>
      </c>
      <c r="C894" s="3" t="s">
        <v>293</v>
      </c>
      <c r="D894" s="3" t="s">
        <v>3553</v>
      </c>
      <c r="E894" s="3"/>
    </row>
    <row r="895" spans="1:5">
      <c r="A895" s="3" t="s">
        <v>3554</v>
      </c>
      <c r="B895" s="3" t="s">
        <v>3555</v>
      </c>
      <c r="C895" s="3" t="s">
        <v>293</v>
      </c>
      <c r="D895" s="3" t="s">
        <v>3556</v>
      </c>
      <c r="E895" s="3"/>
    </row>
    <row r="896" spans="1:5">
      <c r="A896" s="3" t="s">
        <v>3557</v>
      </c>
      <c r="B896" s="3" t="s">
        <v>3558</v>
      </c>
      <c r="C896" s="3" t="s">
        <v>293</v>
      </c>
      <c r="D896" s="3" t="s">
        <v>3559</v>
      </c>
      <c r="E896" s="3"/>
    </row>
    <row r="897" spans="1:5">
      <c r="A897" s="3" t="s">
        <v>3560</v>
      </c>
      <c r="B897" s="3" t="s">
        <v>3561</v>
      </c>
      <c r="C897" s="3" t="s">
        <v>293</v>
      </c>
      <c r="D897" s="3" t="s">
        <v>3562</v>
      </c>
      <c r="E897" s="3"/>
    </row>
    <row r="898" spans="1:5">
      <c r="A898" s="3" t="s">
        <v>3563</v>
      </c>
      <c r="B898" s="3" t="s">
        <v>3564</v>
      </c>
      <c r="C898" s="3" t="s">
        <v>293</v>
      </c>
      <c r="D898" s="3" t="s">
        <v>3565</v>
      </c>
      <c r="E898" s="3"/>
    </row>
    <row r="899" spans="1:5">
      <c r="A899" s="3" t="s">
        <v>3566</v>
      </c>
      <c r="B899" s="3" t="s">
        <v>3567</v>
      </c>
      <c r="C899" s="3" t="s">
        <v>293</v>
      </c>
      <c r="D899" s="3" t="s">
        <v>3568</v>
      </c>
      <c r="E899" s="3"/>
    </row>
    <row r="900" spans="1:5">
      <c r="A900" s="3" t="s">
        <v>3569</v>
      </c>
      <c r="B900" s="3" t="s">
        <v>3570</v>
      </c>
      <c r="C900" s="3" t="s">
        <v>293</v>
      </c>
      <c r="D900" s="3" t="s">
        <v>3571</v>
      </c>
      <c r="E900" s="3"/>
    </row>
    <row r="901" spans="1:5">
      <c r="A901" s="3" t="s">
        <v>3572</v>
      </c>
      <c r="B901" s="3" t="s">
        <v>3573</v>
      </c>
      <c r="C901" s="3" t="s">
        <v>293</v>
      </c>
      <c r="D901" s="3" t="s">
        <v>3574</v>
      </c>
      <c r="E901" s="3"/>
    </row>
    <row r="902" spans="1:5">
      <c r="A902" s="3" t="s">
        <v>3575</v>
      </c>
      <c r="B902" s="3" t="s">
        <v>3576</v>
      </c>
      <c r="C902" s="3" t="s">
        <v>293</v>
      </c>
      <c r="D902" s="3" t="s">
        <v>3577</v>
      </c>
      <c r="E902" s="3"/>
    </row>
    <row r="903" spans="1:5">
      <c r="A903" s="3" t="s">
        <v>3578</v>
      </c>
      <c r="B903" s="3" t="s">
        <v>3579</v>
      </c>
      <c r="C903" s="3" t="s">
        <v>293</v>
      </c>
      <c r="D903" s="3" t="s">
        <v>3580</v>
      </c>
      <c r="E903" s="3"/>
    </row>
    <row r="904" spans="1:5">
      <c r="A904" s="3" t="s">
        <v>3581</v>
      </c>
      <c r="B904" s="3" t="s">
        <v>3582</v>
      </c>
      <c r="C904" s="3" t="s">
        <v>293</v>
      </c>
      <c r="D904" s="3" t="s">
        <v>3583</v>
      </c>
      <c r="E904" s="3"/>
    </row>
    <row r="905" spans="1:5">
      <c r="A905" s="3" t="s">
        <v>3584</v>
      </c>
      <c r="B905" s="3" t="s">
        <v>3585</v>
      </c>
      <c r="C905" s="3" t="s">
        <v>293</v>
      </c>
      <c r="D905" s="3" t="s">
        <v>3586</v>
      </c>
      <c r="E905" s="3"/>
    </row>
    <row r="906" spans="1:5">
      <c r="A906" s="3" t="s">
        <v>3587</v>
      </c>
      <c r="B906" s="3" t="s">
        <v>3588</v>
      </c>
      <c r="C906" s="3" t="s">
        <v>293</v>
      </c>
      <c r="D906" s="3" t="s">
        <v>3589</v>
      </c>
      <c r="E906" s="3"/>
    </row>
    <row r="907" spans="1:5">
      <c r="A907" s="3" t="s">
        <v>3590</v>
      </c>
      <c r="B907" s="3" t="s">
        <v>3591</v>
      </c>
      <c r="C907" s="3" t="s">
        <v>293</v>
      </c>
      <c r="D907" s="3" t="s">
        <v>3592</v>
      </c>
      <c r="E907" s="3"/>
    </row>
    <row r="908" spans="1:5">
      <c r="A908" s="3" t="s">
        <v>3593</v>
      </c>
      <c r="B908" s="3" t="s">
        <v>3594</v>
      </c>
      <c r="C908" s="3" t="s">
        <v>293</v>
      </c>
      <c r="D908" s="3" t="s">
        <v>3595</v>
      </c>
      <c r="E908" s="3"/>
    </row>
    <row r="909" spans="1:5">
      <c r="A909" s="3" t="s">
        <v>3596</v>
      </c>
      <c r="B909" s="3" t="s">
        <v>3597</v>
      </c>
      <c r="C909" s="3" t="s">
        <v>293</v>
      </c>
      <c r="D909" s="3" t="s">
        <v>3598</v>
      </c>
      <c r="E909" s="3"/>
    </row>
    <row r="910" spans="1:5">
      <c r="A910" s="3" t="s">
        <v>3599</v>
      </c>
      <c r="B910" s="3" t="s">
        <v>3600</v>
      </c>
      <c r="C910" s="3" t="s">
        <v>293</v>
      </c>
      <c r="D910" s="3" t="s">
        <v>3601</v>
      </c>
      <c r="E910" s="3"/>
    </row>
    <row r="911" spans="1:5">
      <c r="A911" s="3" t="s">
        <v>3602</v>
      </c>
      <c r="B911" s="3" t="s">
        <v>3603</v>
      </c>
      <c r="C911" s="3" t="s">
        <v>293</v>
      </c>
      <c r="D911" s="3" t="s">
        <v>3604</v>
      </c>
      <c r="E911" s="3"/>
    </row>
    <row r="912" spans="1:5">
      <c r="A912" s="3" t="s">
        <v>3605</v>
      </c>
      <c r="B912" s="3" t="s">
        <v>3606</v>
      </c>
      <c r="C912" s="3" t="s">
        <v>293</v>
      </c>
      <c r="D912" s="3" t="s">
        <v>3607</v>
      </c>
      <c r="E912" s="3"/>
    </row>
    <row r="913" spans="1:5">
      <c r="A913" s="3" t="s">
        <v>3608</v>
      </c>
      <c r="B913" s="3" t="s">
        <v>3609</v>
      </c>
      <c r="C913" s="3" t="s">
        <v>293</v>
      </c>
      <c r="D913" s="3" t="s">
        <v>3610</v>
      </c>
      <c r="E913" s="3"/>
    </row>
    <row r="914" spans="1:5">
      <c r="A914" s="3" t="s">
        <v>3611</v>
      </c>
      <c r="B914" s="3" t="s">
        <v>3612</v>
      </c>
      <c r="C914" s="3" t="s">
        <v>293</v>
      </c>
      <c r="D914" s="3" t="s">
        <v>3613</v>
      </c>
      <c r="E914" s="3"/>
    </row>
    <row r="915" spans="1:5">
      <c r="A915" s="3" t="s">
        <v>3614</v>
      </c>
      <c r="B915" s="3" t="s">
        <v>3615</v>
      </c>
      <c r="C915" s="3" t="s">
        <v>293</v>
      </c>
      <c r="D915" s="3" t="s">
        <v>3616</v>
      </c>
      <c r="E915" s="3"/>
    </row>
    <row r="916" spans="1:5">
      <c r="A916" s="3" t="s">
        <v>3617</v>
      </c>
      <c r="B916" s="3" t="s">
        <v>3618</v>
      </c>
      <c r="C916" s="3" t="s">
        <v>293</v>
      </c>
      <c r="D916" s="3" t="s">
        <v>3619</v>
      </c>
      <c r="E916" s="3"/>
    </row>
    <row r="917" spans="1:5">
      <c r="A917" s="3" t="s">
        <v>3620</v>
      </c>
      <c r="B917" s="3" t="s">
        <v>3621</v>
      </c>
      <c r="C917" s="3" t="s">
        <v>293</v>
      </c>
      <c r="D917" s="3" t="s">
        <v>3622</v>
      </c>
      <c r="E917" s="3"/>
    </row>
    <row r="918" spans="1:5">
      <c r="A918" s="3" t="s">
        <v>3623</v>
      </c>
      <c r="B918" s="3" t="s">
        <v>3624</v>
      </c>
      <c r="C918" s="3" t="s">
        <v>293</v>
      </c>
      <c r="D918" s="3" t="s">
        <v>3625</v>
      </c>
      <c r="E918" s="3"/>
    </row>
    <row r="919" spans="1:5">
      <c r="A919" s="3" t="s">
        <v>3626</v>
      </c>
      <c r="B919" s="3" t="s">
        <v>3627</v>
      </c>
      <c r="C919" s="3" t="s">
        <v>293</v>
      </c>
      <c r="D919" s="3" t="s">
        <v>3628</v>
      </c>
      <c r="E919" s="3"/>
    </row>
    <row r="920" spans="1:5">
      <c r="A920" s="3" t="s">
        <v>3629</v>
      </c>
      <c r="B920" s="3" t="s">
        <v>3630</v>
      </c>
      <c r="C920" s="3" t="s">
        <v>293</v>
      </c>
      <c r="D920" s="3" t="s">
        <v>3631</v>
      </c>
      <c r="E920" s="3"/>
    </row>
    <row r="921" spans="1:5">
      <c r="A921" s="3" t="s">
        <v>3632</v>
      </c>
      <c r="B921" s="3" t="s">
        <v>3633</v>
      </c>
      <c r="C921" s="3" t="s">
        <v>293</v>
      </c>
      <c r="D921" s="3" t="s">
        <v>3634</v>
      </c>
      <c r="E921" s="3"/>
    </row>
    <row r="922" spans="1:5">
      <c r="A922" s="3" t="s">
        <v>3635</v>
      </c>
      <c r="B922" s="3" t="s">
        <v>3636</v>
      </c>
      <c r="C922" s="3" t="s">
        <v>293</v>
      </c>
      <c r="D922" s="3" t="s">
        <v>3637</v>
      </c>
      <c r="E922" s="3"/>
    </row>
    <row r="923" spans="1:5">
      <c r="A923" s="3" t="s">
        <v>3638</v>
      </c>
      <c r="B923" s="3" t="s">
        <v>3639</v>
      </c>
      <c r="C923" s="3" t="s">
        <v>293</v>
      </c>
      <c r="D923" s="3" t="s">
        <v>3640</v>
      </c>
      <c r="E923" s="3"/>
    </row>
    <row r="924" spans="1:5">
      <c r="A924" s="3" t="s">
        <v>3641</v>
      </c>
      <c r="B924" s="3" t="s">
        <v>3642</v>
      </c>
      <c r="C924" s="3" t="s">
        <v>293</v>
      </c>
      <c r="D924" s="3" t="s">
        <v>3643</v>
      </c>
      <c r="E924" s="3"/>
    </row>
    <row r="925" spans="1:5">
      <c r="A925" s="3" t="s">
        <v>3644</v>
      </c>
      <c r="B925" s="3" t="s">
        <v>3645</v>
      </c>
      <c r="C925" s="3" t="s">
        <v>293</v>
      </c>
      <c r="D925" s="3" t="s">
        <v>3646</v>
      </c>
      <c r="E925" s="3"/>
    </row>
    <row r="926" spans="1:5">
      <c r="A926" s="3" t="s">
        <v>3647</v>
      </c>
      <c r="B926" s="3" t="s">
        <v>3648</v>
      </c>
      <c r="C926" s="3" t="s">
        <v>293</v>
      </c>
      <c r="D926" s="3" t="s">
        <v>3649</v>
      </c>
      <c r="E926" s="3"/>
    </row>
    <row r="927" spans="1:5">
      <c r="A927" s="3" t="s">
        <v>3650</v>
      </c>
      <c r="B927" s="3" t="s">
        <v>3651</v>
      </c>
      <c r="C927" s="3" t="s">
        <v>293</v>
      </c>
      <c r="D927" s="3" t="s">
        <v>3652</v>
      </c>
      <c r="E927" s="3"/>
    </row>
    <row r="928" spans="1:5">
      <c r="A928" s="3" t="s">
        <v>3653</v>
      </c>
      <c r="B928" s="3" t="s">
        <v>563</v>
      </c>
      <c r="C928" s="3" t="s">
        <v>3654</v>
      </c>
      <c r="D928" s="3" t="s">
        <v>3653</v>
      </c>
      <c r="E928" s="3"/>
    </row>
  </sheetData>
  <pageMargins left="0.75" right="0.75" top="1" bottom="1" header="0.511805555555556" footer="0.511805555555556"/>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7"/>
  <sheetViews>
    <sheetView workbookViewId="0">
      <selection activeCell="A25" sqref="A25:B25"/>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216</v>
      </c>
      <c r="B2" s="12" t="s">
        <v>3655</v>
      </c>
      <c r="C2" s="12" t="s">
        <v>216</v>
      </c>
    </row>
    <row r="3" spans="1:5">
      <c r="A3" s="1" t="s">
        <v>259</v>
      </c>
      <c r="B3" s="1" t="s">
        <v>260</v>
      </c>
      <c r="C3" s="1" t="s">
        <v>261</v>
      </c>
      <c r="D3" s="1" t="s">
        <v>262</v>
      </c>
      <c r="E3" s="1" t="s">
        <v>263</v>
      </c>
    </row>
    <row r="4" spans="1:5">
      <c r="A4" s="13" t="s">
        <v>533</v>
      </c>
      <c r="B4" s="13" t="s">
        <v>534</v>
      </c>
      <c r="C4" s="13" t="s">
        <v>266</v>
      </c>
      <c r="D4" s="13" t="s">
        <v>3656</v>
      </c>
      <c r="E4" s="13"/>
    </row>
    <row r="5" spans="1:5">
      <c r="A5" s="13" t="s">
        <v>3657</v>
      </c>
      <c r="B5" s="13" t="s">
        <v>3658</v>
      </c>
      <c r="C5" s="13" t="s">
        <v>544</v>
      </c>
      <c r="D5" s="13" t="s">
        <v>3659</v>
      </c>
      <c r="E5" s="13"/>
    </row>
    <row r="6" spans="1:5">
      <c r="A6" s="13" t="s">
        <v>3660</v>
      </c>
      <c r="B6" s="13" t="s">
        <v>3661</v>
      </c>
      <c r="C6" s="13" t="s">
        <v>544</v>
      </c>
      <c r="D6" s="13" t="s">
        <v>3660</v>
      </c>
      <c r="E6" s="13"/>
    </row>
    <row r="7" spans="1:5">
      <c r="A7" s="13" t="s">
        <v>3662</v>
      </c>
      <c r="B7" s="13" t="s">
        <v>3663</v>
      </c>
      <c r="C7" s="13" t="s">
        <v>271</v>
      </c>
      <c r="D7" s="13" t="s">
        <v>3662</v>
      </c>
      <c r="E7" s="13"/>
    </row>
    <row r="8" spans="1:5">
      <c r="A8" s="13" t="s">
        <v>3664</v>
      </c>
      <c r="B8" s="13" t="s">
        <v>3665</v>
      </c>
      <c r="C8" s="13" t="s">
        <v>544</v>
      </c>
      <c r="D8" s="13" t="s">
        <v>3666</v>
      </c>
      <c r="E8" s="13"/>
    </row>
    <row r="9" spans="1:5">
      <c r="A9" s="13" t="s">
        <v>3667</v>
      </c>
      <c r="B9" s="13" t="s">
        <v>3668</v>
      </c>
      <c r="C9" s="13" t="s">
        <v>701</v>
      </c>
      <c r="D9" s="13" t="s">
        <v>3669</v>
      </c>
      <c r="E9" s="13"/>
    </row>
    <row r="10" spans="1:5">
      <c r="A10" s="13" t="s">
        <v>3670</v>
      </c>
      <c r="B10" s="13" t="s">
        <v>3671</v>
      </c>
      <c r="C10" s="13" t="s">
        <v>544</v>
      </c>
      <c r="D10" s="13" t="s">
        <v>3670</v>
      </c>
      <c r="E10" s="13"/>
    </row>
    <row r="11" spans="1:5">
      <c r="A11" s="13" t="s">
        <v>3672</v>
      </c>
      <c r="B11" s="13" t="s">
        <v>3673</v>
      </c>
      <c r="C11" s="13" t="s">
        <v>701</v>
      </c>
      <c r="D11" s="13" t="s">
        <v>3672</v>
      </c>
      <c r="E11" s="13"/>
    </row>
    <row r="12" spans="1:5">
      <c r="A12" s="13" t="s">
        <v>3674</v>
      </c>
      <c r="B12" s="13" t="s">
        <v>3675</v>
      </c>
      <c r="C12" s="13" t="s">
        <v>544</v>
      </c>
      <c r="D12" s="13" t="s">
        <v>3674</v>
      </c>
      <c r="E12" s="13"/>
    </row>
    <row r="13" spans="1:5">
      <c r="A13" s="13" t="s">
        <v>3676</v>
      </c>
      <c r="B13" s="13" t="s">
        <v>3677</v>
      </c>
      <c r="C13" s="13" t="s">
        <v>701</v>
      </c>
      <c r="D13" s="13" t="s">
        <v>3676</v>
      </c>
      <c r="E13" s="13"/>
    </row>
    <row r="14" spans="1:5">
      <c r="A14" s="13" t="s">
        <v>3678</v>
      </c>
      <c r="B14" s="13" t="s">
        <v>3679</v>
      </c>
      <c r="C14" s="13" t="s">
        <v>701</v>
      </c>
      <c r="D14" s="13" t="s">
        <v>3680</v>
      </c>
      <c r="E14" s="13"/>
    </row>
    <row r="15" spans="1:5">
      <c r="A15" s="13" t="s">
        <v>3681</v>
      </c>
      <c r="B15" s="13" t="s">
        <v>561</v>
      </c>
      <c r="C15" s="13" t="s">
        <v>701</v>
      </c>
      <c r="D15" s="13" t="s">
        <v>3681</v>
      </c>
      <c r="E15" s="13"/>
    </row>
    <row r="16" spans="1:5">
      <c r="A16" s="13" t="s">
        <v>3682</v>
      </c>
      <c r="B16" s="13" t="s">
        <v>3683</v>
      </c>
      <c r="C16" s="13" t="s">
        <v>544</v>
      </c>
      <c r="D16" s="13" t="s">
        <v>3684</v>
      </c>
      <c r="E16" s="13"/>
    </row>
    <row r="17" spans="1:5">
      <c r="A17" s="13" t="s">
        <v>3685</v>
      </c>
      <c r="B17" s="13" t="s">
        <v>3686</v>
      </c>
      <c r="C17" s="13" t="s">
        <v>544</v>
      </c>
      <c r="D17" s="13" t="s">
        <v>3685</v>
      </c>
      <c r="E17" s="13"/>
    </row>
    <row r="18" spans="1:5">
      <c r="A18" s="13" t="s">
        <v>3687</v>
      </c>
      <c r="B18" s="13" t="s">
        <v>3688</v>
      </c>
      <c r="C18" s="13" t="s">
        <v>701</v>
      </c>
      <c r="D18" s="13" t="s">
        <v>3687</v>
      </c>
      <c r="E18" s="13"/>
    </row>
    <row r="19" spans="1:5">
      <c r="A19" s="13" t="s">
        <v>3689</v>
      </c>
      <c r="B19" s="13" t="s">
        <v>3690</v>
      </c>
      <c r="C19" s="13" t="s">
        <v>271</v>
      </c>
      <c r="D19" s="13" t="s">
        <v>3689</v>
      </c>
      <c r="E19" s="13"/>
    </row>
    <row r="20" spans="1:5">
      <c r="A20" s="13" t="s">
        <v>3691</v>
      </c>
      <c r="B20" s="13" t="s">
        <v>3692</v>
      </c>
      <c r="C20" s="13" t="s">
        <v>271</v>
      </c>
      <c r="D20" s="13" t="s">
        <v>3693</v>
      </c>
      <c r="E20" s="13"/>
    </row>
    <row r="21" spans="1:5">
      <c r="A21" s="13" t="s">
        <v>3694</v>
      </c>
      <c r="B21" s="13" t="s">
        <v>3695</v>
      </c>
      <c r="C21" s="13" t="s">
        <v>544</v>
      </c>
      <c r="D21" s="13" t="s">
        <v>3694</v>
      </c>
      <c r="E21" s="13"/>
    </row>
    <row r="22" spans="1:5">
      <c r="A22" s="13" t="s">
        <v>3696</v>
      </c>
      <c r="B22" s="13" t="s">
        <v>3697</v>
      </c>
      <c r="C22" s="13" t="s">
        <v>544</v>
      </c>
      <c r="D22" s="13" t="s">
        <v>3696</v>
      </c>
      <c r="E22" s="13"/>
    </row>
    <row r="23" spans="1:5">
      <c r="A23" s="13" t="s">
        <v>3698</v>
      </c>
      <c r="B23" s="13" t="s">
        <v>3699</v>
      </c>
      <c r="C23" s="13" t="s">
        <v>701</v>
      </c>
      <c r="D23" s="13" t="s">
        <v>3698</v>
      </c>
      <c r="E23" s="13"/>
    </row>
    <row r="24" ht="27" spans="1:5">
      <c r="A24" s="13" t="s">
        <v>3700</v>
      </c>
      <c r="B24" s="13" t="s">
        <v>3701</v>
      </c>
      <c r="C24" s="13" t="s">
        <v>271</v>
      </c>
      <c r="D24" s="13" t="s">
        <v>3702</v>
      </c>
      <c r="E24" s="14" t="s">
        <v>3703</v>
      </c>
    </row>
    <row r="25" spans="1:5">
      <c r="A25" s="13" t="s">
        <v>3704</v>
      </c>
      <c r="B25" s="13" t="s">
        <v>388</v>
      </c>
      <c r="C25" s="13" t="s">
        <v>886</v>
      </c>
      <c r="D25" s="13" t="s">
        <v>3704</v>
      </c>
      <c r="E25" s="13" t="s">
        <v>3705</v>
      </c>
    </row>
    <row r="26" spans="1:5">
      <c r="A26" s="13" t="s">
        <v>3706</v>
      </c>
      <c r="B26" s="13" t="s">
        <v>3707</v>
      </c>
      <c r="C26" s="13" t="s">
        <v>271</v>
      </c>
      <c r="D26" s="13" t="s">
        <v>3706</v>
      </c>
      <c r="E26" s="13"/>
    </row>
    <row r="27" spans="1:5">
      <c r="A27" s="13" t="s">
        <v>3708</v>
      </c>
      <c r="B27" s="13" t="s">
        <v>3709</v>
      </c>
      <c r="C27" s="13" t="s">
        <v>271</v>
      </c>
      <c r="D27" s="13" t="s">
        <v>3708</v>
      </c>
      <c r="E27" s="13"/>
    </row>
    <row r="28" spans="1:5">
      <c r="A28" s="13" t="s">
        <v>3710</v>
      </c>
      <c r="B28" s="13" t="s">
        <v>3711</v>
      </c>
      <c r="C28" s="13" t="s">
        <v>544</v>
      </c>
      <c r="D28" s="13" t="s">
        <v>3710</v>
      </c>
      <c r="E28" s="13"/>
    </row>
    <row r="29" spans="1:5">
      <c r="A29" s="13" t="s">
        <v>3712</v>
      </c>
      <c r="B29" s="13" t="s">
        <v>3713</v>
      </c>
      <c r="C29" s="13" t="s">
        <v>271</v>
      </c>
      <c r="D29" s="13" t="s">
        <v>3712</v>
      </c>
      <c r="E29" s="13"/>
    </row>
    <row r="30" spans="1:5">
      <c r="A30" s="13" t="s">
        <v>3714</v>
      </c>
      <c r="B30" s="13" t="s">
        <v>3715</v>
      </c>
      <c r="C30" s="13" t="s">
        <v>544</v>
      </c>
      <c r="D30" s="13" t="s">
        <v>3714</v>
      </c>
      <c r="E30" s="13"/>
    </row>
    <row r="31" spans="1:5">
      <c r="A31" s="13" t="s">
        <v>3716</v>
      </c>
      <c r="B31" s="13" t="s">
        <v>3717</v>
      </c>
      <c r="C31" s="13" t="s">
        <v>271</v>
      </c>
      <c r="D31" s="13" t="s">
        <v>3716</v>
      </c>
      <c r="E31" s="13"/>
    </row>
    <row r="32" spans="1:5">
      <c r="A32" s="13" t="s">
        <v>3718</v>
      </c>
      <c r="B32" s="13" t="s">
        <v>3718</v>
      </c>
      <c r="C32" s="13" t="s">
        <v>271</v>
      </c>
      <c r="D32" s="13" t="s">
        <v>3719</v>
      </c>
      <c r="E32" s="13"/>
    </row>
    <row r="33" spans="1:5">
      <c r="A33" s="13" t="s">
        <v>3720</v>
      </c>
      <c r="B33" s="13" t="s">
        <v>3721</v>
      </c>
      <c r="C33" s="13" t="s">
        <v>271</v>
      </c>
      <c r="D33" s="13" t="s">
        <v>3720</v>
      </c>
      <c r="E33" s="13"/>
    </row>
    <row r="34" spans="1:5">
      <c r="A34" s="13" t="s">
        <v>3722</v>
      </c>
      <c r="B34" s="13" t="s">
        <v>3723</v>
      </c>
      <c r="C34" s="13" t="s">
        <v>271</v>
      </c>
      <c r="D34" s="13" t="s">
        <v>3724</v>
      </c>
      <c r="E34" s="13"/>
    </row>
    <row r="35" spans="1:5">
      <c r="A35" s="13" t="s">
        <v>3725</v>
      </c>
      <c r="B35" s="13" t="s">
        <v>3726</v>
      </c>
      <c r="C35" s="13" t="s">
        <v>271</v>
      </c>
      <c r="D35" s="13" t="s">
        <v>3725</v>
      </c>
      <c r="E35" s="13"/>
    </row>
    <row r="36" spans="1:5">
      <c r="A36" s="13" t="s">
        <v>3727</v>
      </c>
      <c r="B36" s="13" t="s">
        <v>3728</v>
      </c>
      <c r="C36" s="13" t="s">
        <v>271</v>
      </c>
      <c r="D36" s="13" t="s">
        <v>3727</v>
      </c>
      <c r="E36" s="13"/>
    </row>
    <row r="37" spans="1:5">
      <c r="A37" s="13" t="s">
        <v>3729</v>
      </c>
      <c r="B37" s="13" t="s">
        <v>3730</v>
      </c>
      <c r="C37" s="13" t="s">
        <v>293</v>
      </c>
      <c r="D37" s="13" t="s">
        <v>3729</v>
      </c>
      <c r="E37" s="13"/>
    </row>
  </sheetData>
  <pageMargins left="0.75" right="0.75" top="1" bottom="1" header="0.511805555555556" footer="0.511805555555556"/>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63"/>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215</v>
      </c>
      <c r="B2" s="2" t="s">
        <v>3731</v>
      </c>
      <c r="C2" s="2" t="s">
        <v>215</v>
      </c>
    </row>
    <row r="3" spans="1:5">
      <c r="A3" s="1" t="s">
        <v>259</v>
      </c>
      <c r="B3" s="1" t="s">
        <v>260</v>
      </c>
      <c r="C3" s="1" t="s">
        <v>261</v>
      </c>
      <c r="D3" s="1" t="s">
        <v>262</v>
      </c>
      <c r="E3" s="1" t="s">
        <v>263</v>
      </c>
    </row>
    <row r="4" spans="1:5">
      <c r="A4" s="3" t="s">
        <v>533</v>
      </c>
      <c r="B4" s="3" t="s">
        <v>534</v>
      </c>
      <c r="C4" s="3" t="s">
        <v>266</v>
      </c>
      <c r="D4" s="3" t="s">
        <v>533</v>
      </c>
      <c r="E4" s="3"/>
    </row>
    <row r="5" spans="1:5">
      <c r="A5" s="3" t="s">
        <v>818</v>
      </c>
      <c r="B5" s="3" t="s">
        <v>536</v>
      </c>
      <c r="C5" s="3" t="s">
        <v>3732</v>
      </c>
      <c r="D5" s="3" t="s">
        <v>818</v>
      </c>
      <c r="E5" s="3"/>
    </row>
    <row r="6" spans="1:5">
      <c r="A6" s="3" t="s">
        <v>3733</v>
      </c>
      <c r="B6" s="3" t="s">
        <v>3734</v>
      </c>
      <c r="C6" s="3" t="s">
        <v>293</v>
      </c>
      <c r="D6" s="3" t="s">
        <v>3735</v>
      </c>
      <c r="E6" s="3" t="s">
        <v>3736</v>
      </c>
    </row>
    <row r="7" spans="1:5">
      <c r="A7" s="3" t="s">
        <v>3737</v>
      </c>
      <c r="B7" s="3" t="s">
        <v>3738</v>
      </c>
      <c r="C7" s="3" t="s">
        <v>293</v>
      </c>
      <c r="D7" s="3" t="s">
        <v>3739</v>
      </c>
      <c r="E7" s="3" t="s">
        <v>3740</v>
      </c>
    </row>
    <row r="8" spans="1:5">
      <c r="A8" s="3" t="s">
        <v>3741</v>
      </c>
      <c r="B8" s="3" t="s">
        <v>3742</v>
      </c>
      <c r="C8" s="3" t="s">
        <v>293</v>
      </c>
      <c r="D8" s="3" t="s">
        <v>3743</v>
      </c>
      <c r="E8" s="3" t="s">
        <v>3744</v>
      </c>
    </row>
    <row r="9" spans="1:5">
      <c r="A9" s="3" t="s">
        <v>3745</v>
      </c>
      <c r="B9" s="3" t="s">
        <v>3746</v>
      </c>
      <c r="C9" s="3" t="s">
        <v>293</v>
      </c>
      <c r="D9" s="3" t="s">
        <v>3747</v>
      </c>
      <c r="E9" s="3" t="s">
        <v>3748</v>
      </c>
    </row>
    <row r="10" spans="1:5">
      <c r="A10" s="3" t="s">
        <v>3749</v>
      </c>
      <c r="B10" s="3" t="s">
        <v>3750</v>
      </c>
      <c r="C10" s="3" t="s">
        <v>293</v>
      </c>
      <c r="D10" s="3" t="s">
        <v>3751</v>
      </c>
      <c r="E10" s="3" t="s">
        <v>3752</v>
      </c>
    </row>
    <row r="11" spans="1:5">
      <c r="A11" s="3" t="s">
        <v>3753</v>
      </c>
      <c r="B11" s="3" t="s">
        <v>3754</v>
      </c>
      <c r="C11" s="3" t="s">
        <v>293</v>
      </c>
      <c r="D11" s="3" t="s">
        <v>3755</v>
      </c>
      <c r="E11" s="3" t="s">
        <v>3756</v>
      </c>
    </row>
    <row r="12" spans="1:5">
      <c r="A12" s="3" t="s">
        <v>3757</v>
      </c>
      <c r="B12" s="3" t="s">
        <v>3758</v>
      </c>
      <c r="C12" s="3" t="s">
        <v>293</v>
      </c>
      <c r="D12" s="3" t="s">
        <v>3759</v>
      </c>
      <c r="E12" s="3" t="s">
        <v>3760</v>
      </c>
    </row>
    <row r="13" spans="1:5">
      <c r="A13" s="3" t="s">
        <v>3761</v>
      </c>
      <c r="B13" s="3" t="s">
        <v>3762</v>
      </c>
      <c r="C13" s="3" t="s">
        <v>293</v>
      </c>
      <c r="D13" s="3" t="s">
        <v>3763</v>
      </c>
      <c r="E13" s="3" t="s">
        <v>3764</v>
      </c>
    </row>
    <row r="14" spans="1:5">
      <c r="A14" s="3" t="s">
        <v>3765</v>
      </c>
      <c r="B14" s="3" t="s">
        <v>3766</v>
      </c>
      <c r="C14" s="3" t="s">
        <v>293</v>
      </c>
      <c r="D14" s="3" t="s">
        <v>3767</v>
      </c>
      <c r="E14" s="3" t="s">
        <v>3768</v>
      </c>
    </row>
    <row r="15" spans="1:5">
      <c r="A15" s="3" t="s">
        <v>3769</v>
      </c>
      <c r="B15" s="3" t="s">
        <v>3770</v>
      </c>
      <c r="C15" s="3" t="s">
        <v>293</v>
      </c>
      <c r="D15" s="3" t="s">
        <v>3771</v>
      </c>
      <c r="E15" s="3" t="s">
        <v>3772</v>
      </c>
    </row>
    <row r="16" spans="1:5">
      <c r="A16" s="3" t="s">
        <v>3773</v>
      </c>
      <c r="B16" s="3" t="s">
        <v>3774</v>
      </c>
      <c r="C16" s="3" t="s">
        <v>293</v>
      </c>
      <c r="D16" s="3" t="s">
        <v>3775</v>
      </c>
      <c r="E16" s="3" t="s">
        <v>3776</v>
      </c>
    </row>
    <row r="17" spans="1:5">
      <c r="A17" s="3" t="s">
        <v>3777</v>
      </c>
      <c r="B17" s="3" t="s">
        <v>3778</v>
      </c>
      <c r="C17" s="3" t="s">
        <v>293</v>
      </c>
      <c r="D17" s="3" t="s">
        <v>3779</v>
      </c>
      <c r="E17" s="3" t="s">
        <v>3780</v>
      </c>
    </row>
    <row r="18" spans="1:5">
      <c r="A18" s="3" t="s">
        <v>3781</v>
      </c>
      <c r="B18" s="3" t="s">
        <v>3782</v>
      </c>
      <c r="C18" s="3" t="s">
        <v>293</v>
      </c>
      <c r="D18" s="3" t="s">
        <v>3783</v>
      </c>
      <c r="E18" s="3" t="s">
        <v>3784</v>
      </c>
    </row>
    <row r="19" spans="1:5">
      <c r="A19" s="3" t="s">
        <v>3785</v>
      </c>
      <c r="B19" s="3" t="s">
        <v>3786</v>
      </c>
      <c r="C19" s="3" t="s">
        <v>293</v>
      </c>
      <c r="D19" s="3" t="s">
        <v>3787</v>
      </c>
      <c r="E19" s="3" t="s">
        <v>3788</v>
      </c>
    </row>
    <row r="20" spans="1:5">
      <c r="A20" s="3" t="s">
        <v>3789</v>
      </c>
      <c r="B20" s="3" t="s">
        <v>3790</v>
      </c>
      <c r="C20" s="3" t="s">
        <v>293</v>
      </c>
      <c r="D20" s="3" t="s">
        <v>3791</v>
      </c>
      <c r="E20" s="3" t="s">
        <v>3792</v>
      </c>
    </row>
    <row r="21" spans="1:5">
      <c r="A21" s="3" t="s">
        <v>3793</v>
      </c>
      <c r="B21" s="3" t="s">
        <v>3794</v>
      </c>
      <c r="C21" s="3" t="s">
        <v>293</v>
      </c>
      <c r="D21" s="3" t="s">
        <v>3795</v>
      </c>
      <c r="E21" s="3" t="s">
        <v>3796</v>
      </c>
    </row>
    <row r="22" spans="1:5">
      <c r="A22" s="3" t="s">
        <v>3797</v>
      </c>
      <c r="B22" s="3" t="s">
        <v>3798</v>
      </c>
      <c r="C22" s="3" t="s">
        <v>293</v>
      </c>
      <c r="D22" s="3" t="s">
        <v>3799</v>
      </c>
      <c r="E22" s="3" t="s">
        <v>3800</v>
      </c>
    </row>
    <row r="23" spans="1:5">
      <c r="A23" s="3" t="s">
        <v>3801</v>
      </c>
      <c r="B23" s="3" t="s">
        <v>3802</v>
      </c>
      <c r="C23" s="3" t="s">
        <v>293</v>
      </c>
      <c r="D23" s="3" t="s">
        <v>3803</v>
      </c>
      <c r="E23" s="3" t="s">
        <v>3804</v>
      </c>
    </row>
    <row r="24" spans="1:5">
      <c r="A24" s="3" t="s">
        <v>3805</v>
      </c>
      <c r="B24" s="3" t="s">
        <v>3806</v>
      </c>
      <c r="C24" s="3" t="s">
        <v>293</v>
      </c>
      <c r="D24" s="3" t="s">
        <v>3807</v>
      </c>
      <c r="E24" s="3" t="s">
        <v>3808</v>
      </c>
    </row>
    <row r="25" spans="1:5">
      <c r="A25" s="3" t="s">
        <v>3809</v>
      </c>
      <c r="B25" s="3" t="s">
        <v>3810</v>
      </c>
      <c r="C25" s="3" t="s">
        <v>293</v>
      </c>
      <c r="D25" s="3" t="s">
        <v>3811</v>
      </c>
      <c r="E25" s="3" t="s">
        <v>3812</v>
      </c>
    </row>
    <row r="26" spans="1:5">
      <c r="A26" s="3" t="s">
        <v>3813</v>
      </c>
      <c r="B26" s="3" t="s">
        <v>3814</v>
      </c>
      <c r="C26" s="3" t="s">
        <v>293</v>
      </c>
      <c r="D26" s="3" t="s">
        <v>3815</v>
      </c>
      <c r="E26" s="3" t="s">
        <v>3816</v>
      </c>
    </row>
    <row r="27" spans="1:5">
      <c r="A27" s="3" t="s">
        <v>3817</v>
      </c>
      <c r="B27" s="3" t="s">
        <v>3818</v>
      </c>
      <c r="C27" s="3" t="s">
        <v>293</v>
      </c>
      <c r="D27" s="3" t="s">
        <v>3819</v>
      </c>
      <c r="E27" s="3" t="s">
        <v>3820</v>
      </c>
    </row>
    <row r="28" spans="1:5">
      <c r="A28" s="3" t="s">
        <v>3821</v>
      </c>
      <c r="B28" s="3" t="s">
        <v>3822</v>
      </c>
      <c r="C28" s="3" t="s">
        <v>293</v>
      </c>
      <c r="D28" s="3" t="s">
        <v>3823</v>
      </c>
      <c r="E28" s="3" t="s">
        <v>3824</v>
      </c>
    </row>
    <row r="29" spans="1:5">
      <c r="A29" s="3" t="s">
        <v>3825</v>
      </c>
      <c r="B29" s="3" t="s">
        <v>3826</v>
      </c>
      <c r="C29" s="3" t="s">
        <v>293</v>
      </c>
      <c r="D29" s="3" t="s">
        <v>3827</v>
      </c>
      <c r="E29" s="3" t="s">
        <v>3828</v>
      </c>
    </row>
    <row r="30" spans="1:5">
      <c r="A30" s="3" t="s">
        <v>3829</v>
      </c>
      <c r="B30" s="3" t="s">
        <v>3830</v>
      </c>
      <c r="C30" s="3" t="s">
        <v>293</v>
      </c>
      <c r="D30" s="3" t="s">
        <v>3831</v>
      </c>
      <c r="E30" s="3" t="s">
        <v>3832</v>
      </c>
    </row>
    <row r="31" spans="1:5">
      <c r="A31" s="3" t="s">
        <v>3833</v>
      </c>
      <c r="B31" s="3" t="s">
        <v>3834</v>
      </c>
      <c r="C31" s="3" t="s">
        <v>293</v>
      </c>
      <c r="D31" s="3" t="s">
        <v>3835</v>
      </c>
      <c r="E31" s="3" t="s">
        <v>3836</v>
      </c>
    </row>
    <row r="32" spans="1:5">
      <c r="A32" s="3" t="s">
        <v>3837</v>
      </c>
      <c r="B32" s="3" t="s">
        <v>3838</v>
      </c>
      <c r="C32" s="3" t="s">
        <v>293</v>
      </c>
      <c r="D32" s="3" t="s">
        <v>3839</v>
      </c>
      <c r="E32" s="3" t="s">
        <v>3840</v>
      </c>
    </row>
    <row r="33" spans="1:5">
      <c r="A33" s="3" t="s">
        <v>3841</v>
      </c>
      <c r="B33" s="3" t="s">
        <v>3842</v>
      </c>
      <c r="C33" s="3" t="s">
        <v>293</v>
      </c>
      <c r="D33" s="3" t="s">
        <v>3843</v>
      </c>
      <c r="E33" s="3" t="s">
        <v>3844</v>
      </c>
    </row>
    <row r="34" spans="1:5">
      <c r="A34" s="3" t="s">
        <v>3845</v>
      </c>
      <c r="B34" s="3" t="s">
        <v>3846</v>
      </c>
      <c r="C34" s="3" t="s">
        <v>293</v>
      </c>
      <c r="D34" s="3" t="s">
        <v>3847</v>
      </c>
      <c r="E34" s="3" t="s">
        <v>3848</v>
      </c>
    </row>
    <row r="35" spans="1:5">
      <c r="A35" s="3" t="s">
        <v>3849</v>
      </c>
      <c r="B35" s="3" t="s">
        <v>3850</v>
      </c>
      <c r="C35" s="3" t="s">
        <v>293</v>
      </c>
      <c r="D35" s="3" t="s">
        <v>3851</v>
      </c>
      <c r="E35" s="3" t="s">
        <v>3852</v>
      </c>
    </row>
    <row r="36" spans="1:5">
      <c r="A36" s="3" t="s">
        <v>3853</v>
      </c>
      <c r="B36" s="3" t="s">
        <v>3854</v>
      </c>
      <c r="C36" s="3" t="s">
        <v>293</v>
      </c>
      <c r="D36" s="3" t="s">
        <v>3855</v>
      </c>
      <c r="E36" s="3" t="s">
        <v>3856</v>
      </c>
    </row>
    <row r="37" spans="1:5">
      <c r="A37" s="3" t="s">
        <v>3857</v>
      </c>
      <c r="B37" s="3" t="s">
        <v>3858</v>
      </c>
      <c r="C37" s="3" t="s">
        <v>293</v>
      </c>
      <c r="D37" s="3" t="s">
        <v>3859</v>
      </c>
      <c r="E37" s="3" t="s">
        <v>3860</v>
      </c>
    </row>
    <row r="38" spans="1:5">
      <c r="A38" s="3" t="s">
        <v>3861</v>
      </c>
      <c r="B38" s="3" t="s">
        <v>3862</v>
      </c>
      <c r="C38" s="3" t="s">
        <v>293</v>
      </c>
      <c r="D38" s="3" t="s">
        <v>3863</v>
      </c>
      <c r="E38" s="3" t="s">
        <v>3864</v>
      </c>
    </row>
    <row r="39" spans="1:5">
      <c r="A39" s="3" t="s">
        <v>3865</v>
      </c>
      <c r="B39" s="3" t="s">
        <v>3866</v>
      </c>
      <c r="C39" s="3" t="s">
        <v>293</v>
      </c>
      <c r="D39" s="3" t="s">
        <v>3867</v>
      </c>
      <c r="E39" s="3" t="s">
        <v>3868</v>
      </c>
    </row>
    <row r="40" spans="1:5">
      <c r="A40" s="3" t="s">
        <v>3869</v>
      </c>
      <c r="B40" s="3" t="s">
        <v>3870</v>
      </c>
      <c r="C40" s="3" t="s">
        <v>293</v>
      </c>
      <c r="D40" s="3" t="s">
        <v>3871</v>
      </c>
      <c r="E40" s="3" t="s">
        <v>3872</v>
      </c>
    </row>
    <row r="41" spans="1:5">
      <c r="A41" s="3" t="s">
        <v>3873</v>
      </c>
      <c r="B41" s="3" t="s">
        <v>3874</v>
      </c>
      <c r="C41" s="3" t="s">
        <v>293</v>
      </c>
      <c r="D41" s="3" t="s">
        <v>3875</v>
      </c>
      <c r="E41" s="3" t="s">
        <v>3876</v>
      </c>
    </row>
    <row r="42" spans="1:5">
      <c r="A42" s="3" t="s">
        <v>3877</v>
      </c>
      <c r="B42" s="3" t="s">
        <v>3878</v>
      </c>
      <c r="C42" s="3" t="s">
        <v>293</v>
      </c>
      <c r="D42" s="3" t="s">
        <v>3879</v>
      </c>
      <c r="E42" s="3" t="s">
        <v>3880</v>
      </c>
    </row>
    <row r="43" spans="1:5">
      <c r="A43" s="3" t="s">
        <v>3881</v>
      </c>
      <c r="B43" s="3" t="s">
        <v>3882</v>
      </c>
      <c r="C43" s="3" t="s">
        <v>293</v>
      </c>
      <c r="D43" s="3" t="s">
        <v>3883</v>
      </c>
      <c r="E43" s="3" t="s">
        <v>3884</v>
      </c>
    </row>
    <row r="44" spans="1:5">
      <c r="A44" s="3" t="s">
        <v>3885</v>
      </c>
      <c r="B44" s="3" t="s">
        <v>3886</v>
      </c>
      <c r="C44" s="3" t="s">
        <v>293</v>
      </c>
      <c r="D44" s="3" t="s">
        <v>3887</v>
      </c>
      <c r="E44" s="3" t="s">
        <v>3888</v>
      </c>
    </row>
    <row r="45" spans="1:5">
      <c r="A45" s="3" t="s">
        <v>3889</v>
      </c>
      <c r="B45" s="3" t="s">
        <v>3890</v>
      </c>
      <c r="C45" s="3" t="s">
        <v>293</v>
      </c>
      <c r="D45" s="3" t="s">
        <v>3891</v>
      </c>
      <c r="E45" s="3" t="s">
        <v>3892</v>
      </c>
    </row>
    <row r="46" spans="1:5">
      <c r="A46" s="3" t="s">
        <v>3893</v>
      </c>
      <c r="B46" s="3" t="s">
        <v>3894</v>
      </c>
      <c r="C46" s="3" t="s">
        <v>293</v>
      </c>
      <c r="D46" s="3" t="s">
        <v>3895</v>
      </c>
      <c r="E46" s="3" t="s">
        <v>3896</v>
      </c>
    </row>
    <row r="47" spans="1:5">
      <c r="A47" s="3" t="s">
        <v>3897</v>
      </c>
      <c r="B47" s="3" t="s">
        <v>3898</v>
      </c>
      <c r="C47" s="3" t="s">
        <v>293</v>
      </c>
      <c r="D47" s="3" t="s">
        <v>3899</v>
      </c>
      <c r="E47" s="3" t="s">
        <v>3900</v>
      </c>
    </row>
    <row r="48" spans="1:5">
      <c r="A48" s="3" t="s">
        <v>3901</v>
      </c>
      <c r="B48" s="3" t="s">
        <v>3902</v>
      </c>
      <c r="C48" s="3" t="s">
        <v>293</v>
      </c>
      <c r="D48" s="3" t="s">
        <v>3903</v>
      </c>
      <c r="E48" s="3" t="s">
        <v>3904</v>
      </c>
    </row>
    <row r="49" spans="1:5">
      <c r="A49" s="3" t="s">
        <v>3905</v>
      </c>
      <c r="B49" s="3" t="s">
        <v>3906</v>
      </c>
      <c r="C49" s="3" t="s">
        <v>293</v>
      </c>
      <c r="D49" s="3" t="s">
        <v>3907</v>
      </c>
      <c r="E49" s="3" t="s">
        <v>3908</v>
      </c>
    </row>
    <row r="50" spans="1:5">
      <c r="A50" s="3" t="s">
        <v>3909</v>
      </c>
      <c r="B50" s="3" t="s">
        <v>3910</v>
      </c>
      <c r="C50" s="3" t="s">
        <v>293</v>
      </c>
      <c r="D50" s="3" t="s">
        <v>3911</v>
      </c>
      <c r="E50" s="3" t="s">
        <v>3912</v>
      </c>
    </row>
    <row r="51" spans="1:5">
      <c r="A51" s="3" t="s">
        <v>3913</v>
      </c>
      <c r="B51" s="3" t="s">
        <v>3914</v>
      </c>
      <c r="C51" s="3" t="s">
        <v>293</v>
      </c>
      <c r="D51" s="3" t="s">
        <v>3915</v>
      </c>
      <c r="E51" s="3" t="s">
        <v>3916</v>
      </c>
    </row>
    <row r="52" spans="1:5">
      <c r="A52" s="3" t="s">
        <v>3917</v>
      </c>
      <c r="B52" s="3" t="s">
        <v>3918</v>
      </c>
      <c r="C52" s="3" t="s">
        <v>293</v>
      </c>
      <c r="D52" s="3" t="s">
        <v>3919</v>
      </c>
      <c r="E52" s="3" t="s">
        <v>3920</v>
      </c>
    </row>
    <row r="53" spans="1:5">
      <c r="A53" s="3" t="s">
        <v>3921</v>
      </c>
      <c r="B53" s="3" t="s">
        <v>3922</v>
      </c>
      <c r="C53" s="3" t="s">
        <v>293</v>
      </c>
      <c r="D53" s="3" t="s">
        <v>3923</v>
      </c>
      <c r="E53" s="3" t="s">
        <v>3924</v>
      </c>
    </row>
    <row r="54" spans="1:5">
      <c r="A54" s="3" t="s">
        <v>3925</v>
      </c>
      <c r="B54" s="3" t="s">
        <v>3926</v>
      </c>
      <c r="C54" s="3" t="s">
        <v>293</v>
      </c>
      <c r="D54" s="3" t="s">
        <v>3927</v>
      </c>
      <c r="E54" s="3" t="s">
        <v>3928</v>
      </c>
    </row>
    <row r="55" spans="1:5">
      <c r="A55" s="3" t="s">
        <v>3929</v>
      </c>
      <c r="B55" s="3" t="s">
        <v>3930</v>
      </c>
      <c r="C55" s="3" t="s">
        <v>293</v>
      </c>
      <c r="D55" s="3" t="s">
        <v>3931</v>
      </c>
      <c r="E55" s="3" t="s">
        <v>3932</v>
      </c>
    </row>
    <row r="56" spans="1:5">
      <c r="A56" s="3" t="s">
        <v>3933</v>
      </c>
      <c r="B56" s="3" t="s">
        <v>3934</v>
      </c>
      <c r="C56" s="3" t="s">
        <v>293</v>
      </c>
      <c r="D56" s="3" t="s">
        <v>3935</v>
      </c>
      <c r="E56" s="3" t="s">
        <v>3936</v>
      </c>
    </row>
    <row r="57" spans="1:5">
      <c r="A57" s="3" t="s">
        <v>3937</v>
      </c>
      <c r="B57" s="3" t="s">
        <v>3938</v>
      </c>
      <c r="C57" s="3" t="s">
        <v>293</v>
      </c>
      <c r="D57" s="3" t="s">
        <v>3939</v>
      </c>
      <c r="E57" s="3" t="s">
        <v>3940</v>
      </c>
    </row>
    <row r="58" spans="1:5">
      <c r="A58" s="3" t="s">
        <v>3941</v>
      </c>
      <c r="B58" s="3" t="s">
        <v>3942</v>
      </c>
      <c r="C58" s="3" t="s">
        <v>293</v>
      </c>
      <c r="D58" s="3" t="s">
        <v>3943</v>
      </c>
      <c r="E58" s="3" t="s">
        <v>3944</v>
      </c>
    </row>
    <row r="59" spans="1:5">
      <c r="A59" s="3" t="s">
        <v>3945</v>
      </c>
      <c r="B59" s="3" t="s">
        <v>3946</v>
      </c>
      <c r="C59" s="3" t="s">
        <v>293</v>
      </c>
      <c r="D59" s="3" t="s">
        <v>3947</v>
      </c>
      <c r="E59" s="3" t="s">
        <v>3948</v>
      </c>
    </row>
    <row r="60" spans="1:5">
      <c r="A60" s="3" t="s">
        <v>3949</v>
      </c>
      <c r="B60" s="3" t="s">
        <v>3950</v>
      </c>
      <c r="C60" s="3" t="s">
        <v>293</v>
      </c>
      <c r="D60" s="3" t="s">
        <v>3951</v>
      </c>
      <c r="E60" s="3" t="s">
        <v>3952</v>
      </c>
    </row>
    <row r="61" spans="1:5">
      <c r="A61" s="3" t="s">
        <v>3953</v>
      </c>
      <c r="B61" s="3" t="s">
        <v>3954</v>
      </c>
      <c r="C61" s="3" t="s">
        <v>293</v>
      </c>
      <c r="D61" s="3" t="s">
        <v>3955</v>
      </c>
      <c r="E61" s="3" t="s">
        <v>3956</v>
      </c>
    </row>
    <row r="62" spans="1:5">
      <c r="A62" s="3" t="s">
        <v>3957</v>
      </c>
      <c r="B62" s="3" t="s">
        <v>3958</v>
      </c>
      <c r="C62" s="3" t="s">
        <v>293</v>
      </c>
      <c r="D62" s="3" t="s">
        <v>3959</v>
      </c>
      <c r="E62" s="3" t="s">
        <v>3960</v>
      </c>
    </row>
    <row r="63" spans="1:5">
      <c r="A63" s="3" t="s">
        <v>3961</v>
      </c>
      <c r="B63" s="3" t="s">
        <v>3962</v>
      </c>
      <c r="C63" s="3" t="s">
        <v>293</v>
      </c>
      <c r="D63" s="3" t="s">
        <v>3963</v>
      </c>
      <c r="E63" s="3" t="s">
        <v>3964</v>
      </c>
    </row>
    <row r="64" spans="1:5">
      <c r="A64" s="3" t="s">
        <v>3965</v>
      </c>
      <c r="B64" s="3" t="s">
        <v>3966</v>
      </c>
      <c r="C64" s="3" t="s">
        <v>293</v>
      </c>
      <c r="D64" s="3" t="s">
        <v>3967</v>
      </c>
      <c r="E64" s="3" t="s">
        <v>3968</v>
      </c>
    </row>
    <row r="65" spans="1:5">
      <c r="A65" s="3" t="s">
        <v>3969</v>
      </c>
      <c r="B65" s="3" t="s">
        <v>3970</v>
      </c>
      <c r="C65" s="3" t="s">
        <v>293</v>
      </c>
      <c r="D65" s="3" t="s">
        <v>3971</v>
      </c>
      <c r="E65" s="3" t="s">
        <v>3972</v>
      </c>
    </row>
    <row r="66" spans="1:5">
      <c r="A66" s="3" t="s">
        <v>3973</v>
      </c>
      <c r="B66" s="3" t="s">
        <v>3974</v>
      </c>
      <c r="C66" s="3" t="s">
        <v>293</v>
      </c>
      <c r="D66" s="3" t="s">
        <v>3975</v>
      </c>
      <c r="E66" s="3" t="s">
        <v>3976</v>
      </c>
    </row>
    <row r="67" spans="1:5">
      <c r="A67" s="3" t="s">
        <v>3977</v>
      </c>
      <c r="B67" s="3" t="s">
        <v>3978</v>
      </c>
      <c r="C67" s="3" t="s">
        <v>293</v>
      </c>
      <c r="D67" s="3" t="s">
        <v>3979</v>
      </c>
      <c r="E67" s="3" t="s">
        <v>3980</v>
      </c>
    </row>
    <row r="68" spans="1:5">
      <c r="A68" s="3" t="s">
        <v>3981</v>
      </c>
      <c r="B68" s="3" t="s">
        <v>3982</v>
      </c>
      <c r="C68" s="3" t="s">
        <v>293</v>
      </c>
      <c r="D68" s="3" t="s">
        <v>3983</v>
      </c>
      <c r="E68" s="3" t="s">
        <v>3984</v>
      </c>
    </row>
    <row r="69" spans="1:5">
      <c r="A69" s="3" t="s">
        <v>3985</v>
      </c>
      <c r="B69" s="3" t="s">
        <v>3986</v>
      </c>
      <c r="C69" s="3" t="s">
        <v>293</v>
      </c>
      <c r="D69" s="3" t="s">
        <v>3987</v>
      </c>
      <c r="E69" s="3" t="s">
        <v>3988</v>
      </c>
    </row>
    <row r="70" spans="1:5">
      <c r="A70" s="3" t="s">
        <v>3989</v>
      </c>
      <c r="B70" s="3" t="s">
        <v>3990</v>
      </c>
      <c r="C70" s="3" t="s">
        <v>293</v>
      </c>
      <c r="D70" s="3" t="s">
        <v>3991</v>
      </c>
      <c r="E70" s="3" t="s">
        <v>3992</v>
      </c>
    </row>
    <row r="71" spans="1:5">
      <c r="A71" s="3" t="s">
        <v>3993</v>
      </c>
      <c r="B71" s="3" t="s">
        <v>3994</v>
      </c>
      <c r="C71" s="3" t="s">
        <v>293</v>
      </c>
      <c r="D71" s="3" t="s">
        <v>3995</v>
      </c>
      <c r="E71" s="3" t="s">
        <v>3996</v>
      </c>
    </row>
    <row r="72" spans="1:5">
      <c r="A72" s="3" t="s">
        <v>3997</v>
      </c>
      <c r="B72" s="3" t="s">
        <v>3998</v>
      </c>
      <c r="C72" s="3" t="s">
        <v>293</v>
      </c>
      <c r="D72" s="3" t="s">
        <v>3999</v>
      </c>
      <c r="E72" s="3" t="s">
        <v>4000</v>
      </c>
    </row>
    <row r="73" spans="1:5">
      <c r="A73" s="3" t="s">
        <v>4001</v>
      </c>
      <c r="B73" s="3" t="s">
        <v>4002</v>
      </c>
      <c r="C73" s="3" t="s">
        <v>293</v>
      </c>
      <c r="D73" s="3" t="s">
        <v>4003</v>
      </c>
      <c r="E73" s="3" t="s">
        <v>4004</v>
      </c>
    </row>
    <row r="74" spans="1:5">
      <c r="A74" s="3" t="s">
        <v>4005</v>
      </c>
      <c r="B74" s="3" t="s">
        <v>4006</v>
      </c>
      <c r="C74" s="3" t="s">
        <v>293</v>
      </c>
      <c r="D74" s="3" t="s">
        <v>4007</v>
      </c>
      <c r="E74" s="3" t="s">
        <v>4008</v>
      </c>
    </row>
    <row r="75" spans="1:5">
      <c r="A75" s="3" t="s">
        <v>4009</v>
      </c>
      <c r="B75" s="3" t="s">
        <v>4010</v>
      </c>
      <c r="C75" s="3" t="s">
        <v>293</v>
      </c>
      <c r="D75" s="3" t="s">
        <v>4011</v>
      </c>
      <c r="E75" s="3" t="s">
        <v>4012</v>
      </c>
    </row>
    <row r="76" spans="1:5">
      <c r="A76" s="3" t="s">
        <v>4013</v>
      </c>
      <c r="B76" s="3" t="s">
        <v>4014</v>
      </c>
      <c r="C76" s="3" t="s">
        <v>293</v>
      </c>
      <c r="D76" s="3" t="s">
        <v>4015</v>
      </c>
      <c r="E76" s="3" t="s">
        <v>4016</v>
      </c>
    </row>
    <row r="77" spans="1:5">
      <c r="A77" s="3" t="s">
        <v>4017</v>
      </c>
      <c r="B77" s="3" t="s">
        <v>4018</v>
      </c>
      <c r="C77" s="3" t="s">
        <v>293</v>
      </c>
      <c r="D77" s="3" t="s">
        <v>4019</v>
      </c>
      <c r="E77" s="3" t="s">
        <v>4020</v>
      </c>
    </row>
    <row r="78" spans="1:5">
      <c r="A78" s="3" t="s">
        <v>4021</v>
      </c>
      <c r="B78" s="3" t="s">
        <v>4022</v>
      </c>
      <c r="C78" s="3" t="s">
        <v>293</v>
      </c>
      <c r="D78" s="3" t="s">
        <v>4023</v>
      </c>
      <c r="E78" s="3" t="s">
        <v>4024</v>
      </c>
    </row>
    <row r="79" spans="1:5">
      <c r="A79" s="3" t="s">
        <v>4025</v>
      </c>
      <c r="B79" s="3" t="s">
        <v>4026</v>
      </c>
      <c r="C79" s="3" t="s">
        <v>293</v>
      </c>
      <c r="D79" s="3" t="s">
        <v>4027</v>
      </c>
      <c r="E79" s="3" t="s">
        <v>4028</v>
      </c>
    </row>
    <row r="80" spans="1:5">
      <c r="A80" s="3" t="s">
        <v>4029</v>
      </c>
      <c r="B80" s="3" t="s">
        <v>4030</v>
      </c>
      <c r="C80" s="3" t="s">
        <v>293</v>
      </c>
      <c r="D80" s="3" t="s">
        <v>4031</v>
      </c>
      <c r="E80" s="3" t="s">
        <v>4032</v>
      </c>
    </row>
    <row r="81" spans="1:5">
      <c r="A81" s="3" t="s">
        <v>4033</v>
      </c>
      <c r="B81" s="3" t="s">
        <v>4034</v>
      </c>
      <c r="C81" s="3" t="s">
        <v>293</v>
      </c>
      <c r="D81" s="3" t="s">
        <v>4035</v>
      </c>
      <c r="E81" s="3" t="s">
        <v>4036</v>
      </c>
    </row>
    <row r="82" spans="1:5">
      <c r="A82" s="3" t="s">
        <v>4037</v>
      </c>
      <c r="B82" s="3" t="s">
        <v>4038</v>
      </c>
      <c r="C82" s="3" t="s">
        <v>293</v>
      </c>
      <c r="D82" s="3" t="s">
        <v>4039</v>
      </c>
      <c r="E82" s="3" t="s">
        <v>4040</v>
      </c>
    </row>
    <row r="83" spans="1:5">
      <c r="A83" s="3" t="s">
        <v>4041</v>
      </c>
      <c r="B83" s="3" t="s">
        <v>4042</v>
      </c>
      <c r="C83" s="3" t="s">
        <v>293</v>
      </c>
      <c r="D83" s="3" t="s">
        <v>4043</v>
      </c>
      <c r="E83" s="3" t="s">
        <v>4044</v>
      </c>
    </row>
    <row r="84" spans="1:5">
      <c r="A84" s="3" t="s">
        <v>4045</v>
      </c>
      <c r="B84" s="3" t="s">
        <v>4046</v>
      </c>
      <c r="C84" s="3" t="s">
        <v>293</v>
      </c>
      <c r="D84" s="3" t="s">
        <v>4047</v>
      </c>
      <c r="E84" s="3" t="s">
        <v>4048</v>
      </c>
    </row>
    <row r="85" spans="1:5">
      <c r="A85" s="3" t="s">
        <v>4049</v>
      </c>
      <c r="B85" s="3" t="s">
        <v>4050</v>
      </c>
      <c r="C85" s="3" t="s">
        <v>293</v>
      </c>
      <c r="D85" s="3" t="s">
        <v>4051</v>
      </c>
      <c r="E85" s="3" t="s">
        <v>4052</v>
      </c>
    </row>
    <row r="86" spans="1:5">
      <c r="A86" s="3" t="s">
        <v>4053</v>
      </c>
      <c r="B86" s="3" t="s">
        <v>4054</v>
      </c>
      <c r="C86" s="3" t="s">
        <v>293</v>
      </c>
      <c r="D86" s="3" t="s">
        <v>4055</v>
      </c>
      <c r="E86" s="3" t="s">
        <v>4056</v>
      </c>
    </row>
    <row r="87" spans="1:5">
      <c r="A87" s="3" t="s">
        <v>4057</v>
      </c>
      <c r="B87" s="3" t="s">
        <v>4058</v>
      </c>
      <c r="C87" s="3" t="s">
        <v>293</v>
      </c>
      <c r="D87" s="3" t="s">
        <v>4059</v>
      </c>
      <c r="E87" s="3" t="s">
        <v>4060</v>
      </c>
    </row>
    <row r="88" spans="1:5">
      <c r="A88" s="3" t="s">
        <v>4061</v>
      </c>
      <c r="B88" s="3" t="s">
        <v>4062</v>
      </c>
      <c r="C88" s="3" t="s">
        <v>293</v>
      </c>
      <c r="D88" s="3" t="s">
        <v>4063</v>
      </c>
      <c r="E88" s="3" t="s">
        <v>4064</v>
      </c>
    </row>
    <row r="89" spans="1:5">
      <c r="A89" s="3" t="s">
        <v>4065</v>
      </c>
      <c r="B89" s="3" t="s">
        <v>4066</v>
      </c>
      <c r="C89" s="3" t="s">
        <v>293</v>
      </c>
      <c r="D89" s="3" t="s">
        <v>4067</v>
      </c>
      <c r="E89" s="3" t="s">
        <v>4068</v>
      </c>
    </row>
    <row r="90" spans="1:5">
      <c r="A90" s="3" t="s">
        <v>4069</v>
      </c>
      <c r="B90" s="3" t="s">
        <v>4070</v>
      </c>
      <c r="C90" s="3" t="s">
        <v>293</v>
      </c>
      <c r="D90" s="3" t="s">
        <v>4071</v>
      </c>
      <c r="E90" s="3" t="s">
        <v>4072</v>
      </c>
    </row>
    <row r="91" spans="1:5">
      <c r="A91" s="3" t="s">
        <v>4073</v>
      </c>
      <c r="B91" s="3" t="s">
        <v>4074</v>
      </c>
      <c r="C91" s="3" t="s">
        <v>293</v>
      </c>
      <c r="D91" s="3" t="s">
        <v>4075</v>
      </c>
      <c r="E91" s="3" t="s">
        <v>4076</v>
      </c>
    </row>
    <row r="92" spans="1:5">
      <c r="A92" s="3" t="s">
        <v>4077</v>
      </c>
      <c r="B92" s="3" t="s">
        <v>4078</v>
      </c>
      <c r="C92" s="3" t="s">
        <v>293</v>
      </c>
      <c r="D92" s="3" t="s">
        <v>4079</v>
      </c>
      <c r="E92" s="3" t="s">
        <v>4080</v>
      </c>
    </row>
    <row r="93" spans="1:5">
      <c r="A93" s="3" t="s">
        <v>4081</v>
      </c>
      <c r="B93" s="3" t="s">
        <v>4082</v>
      </c>
      <c r="C93" s="3" t="s">
        <v>293</v>
      </c>
      <c r="D93" s="3" t="s">
        <v>4083</v>
      </c>
      <c r="E93" s="3" t="s">
        <v>4084</v>
      </c>
    </row>
    <row r="94" spans="1:5">
      <c r="A94" s="3" t="s">
        <v>4085</v>
      </c>
      <c r="B94" s="3" t="s">
        <v>4086</v>
      </c>
      <c r="C94" s="3" t="s">
        <v>293</v>
      </c>
      <c r="D94" s="3" t="s">
        <v>4087</v>
      </c>
      <c r="E94" s="3" t="s">
        <v>4088</v>
      </c>
    </row>
    <row r="95" spans="1:5">
      <c r="A95" s="3" t="s">
        <v>4089</v>
      </c>
      <c r="B95" s="3" t="s">
        <v>4090</v>
      </c>
      <c r="C95" s="3" t="s">
        <v>293</v>
      </c>
      <c r="D95" s="3" t="s">
        <v>4091</v>
      </c>
      <c r="E95" s="3" t="s">
        <v>4092</v>
      </c>
    </row>
    <row r="96" spans="1:5">
      <c r="A96" s="3" t="s">
        <v>4093</v>
      </c>
      <c r="B96" s="3" t="s">
        <v>4094</v>
      </c>
      <c r="C96" s="3" t="s">
        <v>293</v>
      </c>
      <c r="D96" s="3" t="s">
        <v>4095</v>
      </c>
      <c r="E96" s="3" t="s">
        <v>4096</v>
      </c>
    </row>
    <row r="97" spans="1:5">
      <c r="A97" s="3" t="s">
        <v>4097</v>
      </c>
      <c r="B97" s="3" t="s">
        <v>4098</v>
      </c>
      <c r="C97" s="3" t="s">
        <v>293</v>
      </c>
      <c r="D97" s="3" t="s">
        <v>4099</v>
      </c>
      <c r="E97" s="3" t="s">
        <v>4100</v>
      </c>
    </row>
    <row r="98" spans="1:5">
      <c r="A98" s="3" t="s">
        <v>4101</v>
      </c>
      <c r="B98" s="3" t="s">
        <v>4102</v>
      </c>
      <c r="C98" s="3" t="s">
        <v>293</v>
      </c>
      <c r="D98" s="3" t="s">
        <v>4103</v>
      </c>
      <c r="E98" s="3" t="s">
        <v>4104</v>
      </c>
    </row>
    <row r="99" spans="1:5">
      <c r="A99" s="3" t="s">
        <v>4105</v>
      </c>
      <c r="B99" s="3" t="s">
        <v>4106</v>
      </c>
      <c r="C99" s="3" t="s">
        <v>293</v>
      </c>
      <c r="D99" s="3" t="s">
        <v>4107</v>
      </c>
      <c r="E99" s="3" t="s">
        <v>4108</v>
      </c>
    </row>
    <row r="100" spans="1:5">
      <c r="A100" s="3" t="s">
        <v>4109</v>
      </c>
      <c r="B100" s="3" t="s">
        <v>4110</v>
      </c>
      <c r="C100" s="3" t="s">
        <v>293</v>
      </c>
      <c r="D100" s="3" t="s">
        <v>4111</v>
      </c>
      <c r="E100" s="3" t="s">
        <v>4112</v>
      </c>
    </row>
    <row r="101" spans="1:5">
      <c r="A101" s="3" t="s">
        <v>4113</v>
      </c>
      <c r="B101" s="3" t="s">
        <v>4114</v>
      </c>
      <c r="C101" s="3" t="s">
        <v>293</v>
      </c>
      <c r="D101" s="3" t="s">
        <v>4115</v>
      </c>
      <c r="E101" s="3" t="s">
        <v>4116</v>
      </c>
    </row>
    <row r="102" spans="1:5">
      <c r="A102" s="3" t="s">
        <v>4117</v>
      </c>
      <c r="B102" s="3" t="s">
        <v>4118</v>
      </c>
      <c r="C102" s="3" t="s">
        <v>293</v>
      </c>
      <c r="D102" s="3" t="s">
        <v>4119</v>
      </c>
      <c r="E102" s="3" t="s">
        <v>4120</v>
      </c>
    </row>
    <row r="103" spans="1:5">
      <c r="A103" s="3" t="s">
        <v>4121</v>
      </c>
      <c r="B103" s="3" t="s">
        <v>4122</v>
      </c>
      <c r="C103" s="3" t="s">
        <v>293</v>
      </c>
      <c r="D103" s="3" t="s">
        <v>4123</v>
      </c>
      <c r="E103" s="3" t="s">
        <v>4124</v>
      </c>
    </row>
    <row r="104" spans="1:5">
      <c r="A104" s="3" t="s">
        <v>4125</v>
      </c>
      <c r="B104" s="3" t="s">
        <v>4126</v>
      </c>
      <c r="C104" s="3" t="s">
        <v>293</v>
      </c>
      <c r="D104" s="3" t="s">
        <v>4127</v>
      </c>
      <c r="E104" s="3" t="s">
        <v>4128</v>
      </c>
    </row>
    <row r="105" spans="1:5">
      <c r="A105" s="3" t="s">
        <v>4129</v>
      </c>
      <c r="B105" s="3" t="s">
        <v>4130</v>
      </c>
      <c r="C105" s="3" t="s">
        <v>293</v>
      </c>
      <c r="D105" s="3" t="s">
        <v>4131</v>
      </c>
      <c r="E105" s="3" t="s">
        <v>4132</v>
      </c>
    </row>
    <row r="106" spans="1:5">
      <c r="A106" s="3" t="s">
        <v>4133</v>
      </c>
      <c r="B106" s="3" t="s">
        <v>4134</v>
      </c>
      <c r="C106" s="3" t="s">
        <v>293</v>
      </c>
      <c r="D106" s="3" t="s">
        <v>4135</v>
      </c>
      <c r="E106" s="3" t="s">
        <v>4136</v>
      </c>
    </row>
    <row r="107" spans="1:5">
      <c r="A107" s="3" t="s">
        <v>4137</v>
      </c>
      <c r="B107" s="3" t="s">
        <v>4138</v>
      </c>
      <c r="C107" s="3" t="s">
        <v>293</v>
      </c>
      <c r="D107" s="3" t="s">
        <v>4139</v>
      </c>
      <c r="E107" s="3" t="s">
        <v>4140</v>
      </c>
    </row>
    <row r="108" ht="40.5" spans="1:5">
      <c r="A108" s="3" t="s">
        <v>4141</v>
      </c>
      <c r="B108" s="3" t="s">
        <v>4142</v>
      </c>
      <c r="C108" s="3" t="s">
        <v>293</v>
      </c>
      <c r="D108" s="5" t="s">
        <v>4143</v>
      </c>
      <c r="E108" s="3" t="s">
        <v>4144</v>
      </c>
    </row>
    <row r="109" spans="1:5">
      <c r="A109" s="3" t="s">
        <v>4145</v>
      </c>
      <c r="B109" s="3" t="s">
        <v>4146</v>
      </c>
      <c r="C109" s="3" t="s">
        <v>293</v>
      </c>
      <c r="D109" s="3" t="s">
        <v>4147</v>
      </c>
      <c r="E109" s="3" t="s">
        <v>4148</v>
      </c>
    </row>
    <row r="110" spans="1:5">
      <c r="A110" s="3" t="s">
        <v>4149</v>
      </c>
      <c r="B110" s="3" t="s">
        <v>4150</v>
      </c>
      <c r="C110" s="3" t="s">
        <v>293</v>
      </c>
      <c r="D110" s="3" t="s">
        <v>4151</v>
      </c>
      <c r="E110" s="3" t="s">
        <v>4152</v>
      </c>
    </row>
    <row r="111" spans="1:5">
      <c r="A111" s="3" t="s">
        <v>4153</v>
      </c>
      <c r="B111" s="3" t="s">
        <v>4154</v>
      </c>
      <c r="C111" s="3" t="s">
        <v>293</v>
      </c>
      <c r="D111" s="3" t="s">
        <v>4155</v>
      </c>
      <c r="E111" s="3" t="s">
        <v>4156</v>
      </c>
    </row>
    <row r="112" spans="1:5">
      <c r="A112" s="3" t="s">
        <v>4157</v>
      </c>
      <c r="B112" s="3" t="s">
        <v>4158</v>
      </c>
      <c r="C112" s="3" t="s">
        <v>293</v>
      </c>
      <c r="D112" s="3" t="s">
        <v>4159</v>
      </c>
      <c r="E112" s="3" t="s">
        <v>4160</v>
      </c>
    </row>
    <row r="113" spans="1:5">
      <c r="A113" s="3" t="s">
        <v>4161</v>
      </c>
      <c r="B113" s="3" t="s">
        <v>4162</v>
      </c>
      <c r="C113" s="3" t="s">
        <v>293</v>
      </c>
      <c r="D113" s="3" t="s">
        <v>4163</v>
      </c>
      <c r="E113" s="3" t="s">
        <v>4164</v>
      </c>
    </row>
    <row r="114" spans="1:5">
      <c r="A114" s="3" t="s">
        <v>4165</v>
      </c>
      <c r="B114" s="3" t="s">
        <v>4166</v>
      </c>
      <c r="C114" s="3" t="s">
        <v>293</v>
      </c>
      <c r="D114" s="3" t="s">
        <v>4167</v>
      </c>
      <c r="E114" s="3" t="s">
        <v>4168</v>
      </c>
    </row>
    <row r="115" spans="1:5">
      <c r="A115" s="3" t="s">
        <v>4169</v>
      </c>
      <c r="B115" s="3" t="s">
        <v>4170</v>
      </c>
      <c r="C115" s="3" t="s">
        <v>293</v>
      </c>
      <c r="D115" s="3" t="s">
        <v>4171</v>
      </c>
      <c r="E115" s="3" t="s">
        <v>4172</v>
      </c>
    </row>
    <row r="116" spans="1:5">
      <c r="A116" s="3" t="s">
        <v>4173</v>
      </c>
      <c r="B116" s="3" t="s">
        <v>4174</v>
      </c>
      <c r="C116" s="3" t="s">
        <v>293</v>
      </c>
      <c r="D116" s="3" t="s">
        <v>4175</v>
      </c>
      <c r="E116" s="3" t="s">
        <v>4176</v>
      </c>
    </row>
    <row r="117" spans="1:5">
      <c r="A117" s="3" t="s">
        <v>4177</v>
      </c>
      <c r="B117" s="3" t="s">
        <v>4178</v>
      </c>
      <c r="C117" s="3" t="s">
        <v>293</v>
      </c>
      <c r="D117" s="3" t="s">
        <v>4179</v>
      </c>
      <c r="E117" s="3" t="s">
        <v>4180</v>
      </c>
    </row>
    <row r="118" spans="1:5">
      <c r="A118" s="3" t="s">
        <v>4181</v>
      </c>
      <c r="B118" s="3" t="s">
        <v>4182</v>
      </c>
      <c r="C118" s="3" t="s">
        <v>293</v>
      </c>
      <c r="D118" s="3" t="s">
        <v>4183</v>
      </c>
      <c r="E118" s="3" t="s">
        <v>4184</v>
      </c>
    </row>
    <row r="119" spans="1:5">
      <c r="A119" s="3" t="s">
        <v>4185</v>
      </c>
      <c r="B119" s="3" t="s">
        <v>4186</v>
      </c>
      <c r="C119" s="3" t="s">
        <v>293</v>
      </c>
      <c r="D119" s="3" t="s">
        <v>4187</v>
      </c>
      <c r="E119" s="3" t="s">
        <v>4188</v>
      </c>
    </row>
    <row r="120" spans="1:5">
      <c r="A120" s="3" t="s">
        <v>4189</v>
      </c>
      <c r="B120" s="3" t="s">
        <v>4190</v>
      </c>
      <c r="C120" s="3" t="s">
        <v>293</v>
      </c>
      <c r="D120" s="3" t="s">
        <v>4191</v>
      </c>
      <c r="E120" s="3" t="s">
        <v>4192</v>
      </c>
    </row>
    <row r="121" spans="1:5">
      <c r="A121" s="3" t="s">
        <v>4193</v>
      </c>
      <c r="B121" s="3" t="s">
        <v>4194</v>
      </c>
      <c r="C121" s="3" t="s">
        <v>293</v>
      </c>
      <c r="D121" s="3" t="s">
        <v>4195</v>
      </c>
      <c r="E121" s="3" t="s">
        <v>4196</v>
      </c>
    </row>
    <row r="122" spans="1:5">
      <c r="A122" s="3" t="s">
        <v>4197</v>
      </c>
      <c r="B122" s="3" t="s">
        <v>4198</v>
      </c>
      <c r="C122" s="3" t="s">
        <v>293</v>
      </c>
      <c r="D122" s="3" t="s">
        <v>4199</v>
      </c>
      <c r="E122" s="3" t="s">
        <v>4200</v>
      </c>
    </row>
    <row r="123" spans="1:5">
      <c r="A123" s="3" t="s">
        <v>4201</v>
      </c>
      <c r="B123" s="3" t="s">
        <v>4202</v>
      </c>
      <c r="C123" s="3" t="s">
        <v>293</v>
      </c>
      <c r="D123" s="3" t="s">
        <v>4203</v>
      </c>
      <c r="E123" s="3" t="s">
        <v>4204</v>
      </c>
    </row>
    <row r="124" spans="1:5">
      <c r="A124" s="3" t="s">
        <v>4205</v>
      </c>
      <c r="B124" s="3" t="s">
        <v>4206</v>
      </c>
      <c r="C124" s="3" t="s">
        <v>293</v>
      </c>
      <c r="D124" s="3" t="s">
        <v>4207</v>
      </c>
      <c r="E124" s="3" t="s">
        <v>4208</v>
      </c>
    </row>
    <row r="125" spans="1:5">
      <c r="A125" s="3" t="s">
        <v>4209</v>
      </c>
      <c r="B125" s="3" t="s">
        <v>4210</v>
      </c>
      <c r="C125" s="3" t="s">
        <v>293</v>
      </c>
      <c r="D125" s="3" t="s">
        <v>4211</v>
      </c>
      <c r="E125" s="3" t="s">
        <v>4212</v>
      </c>
    </row>
    <row r="126" spans="1:5">
      <c r="A126" s="3" t="s">
        <v>4213</v>
      </c>
      <c r="B126" s="3" t="s">
        <v>900</v>
      </c>
      <c r="C126" s="3" t="s">
        <v>293</v>
      </c>
      <c r="D126" s="3" t="s">
        <v>4214</v>
      </c>
      <c r="E126" s="3" t="s">
        <v>901</v>
      </c>
    </row>
    <row r="127" spans="1:5">
      <c r="A127" s="3" t="s">
        <v>4215</v>
      </c>
      <c r="B127" s="3" t="s">
        <v>903</v>
      </c>
      <c r="C127" s="3" t="s">
        <v>293</v>
      </c>
      <c r="D127" s="3" t="s">
        <v>4216</v>
      </c>
      <c r="E127" s="3" t="s">
        <v>4217</v>
      </c>
    </row>
    <row r="128" spans="1:5">
      <c r="A128" s="3" t="s">
        <v>4218</v>
      </c>
      <c r="B128" s="3" t="s">
        <v>4219</v>
      </c>
      <c r="C128" s="3" t="s">
        <v>293</v>
      </c>
      <c r="D128" s="3" t="s">
        <v>4220</v>
      </c>
      <c r="E128" s="3" t="s">
        <v>4221</v>
      </c>
    </row>
    <row r="129" spans="1:5">
      <c r="A129" s="3" t="s">
        <v>4222</v>
      </c>
      <c r="B129" s="3" t="s">
        <v>4223</v>
      </c>
      <c r="C129" s="3" t="s">
        <v>293</v>
      </c>
      <c r="D129" s="3" t="s">
        <v>4224</v>
      </c>
      <c r="E129" s="3" t="s">
        <v>4225</v>
      </c>
    </row>
    <row r="130" spans="1:5">
      <c r="A130" s="3" t="s">
        <v>4226</v>
      </c>
      <c r="B130" s="3" t="s">
        <v>4227</v>
      </c>
      <c r="C130" s="3" t="s">
        <v>293</v>
      </c>
      <c r="D130" s="3" t="s">
        <v>4228</v>
      </c>
      <c r="E130" s="3" t="s">
        <v>4229</v>
      </c>
    </row>
    <row r="131" spans="1:5">
      <c r="A131" s="3" t="s">
        <v>4230</v>
      </c>
      <c r="B131" s="3" t="s">
        <v>4231</v>
      </c>
      <c r="C131" s="3" t="s">
        <v>293</v>
      </c>
      <c r="D131" s="3" t="s">
        <v>4232</v>
      </c>
      <c r="E131" s="3" t="s">
        <v>4233</v>
      </c>
    </row>
    <row r="132" spans="1:5">
      <c r="A132" s="3" t="s">
        <v>4234</v>
      </c>
      <c r="B132" s="3" t="s">
        <v>4235</v>
      </c>
      <c r="C132" s="3" t="s">
        <v>293</v>
      </c>
      <c r="D132" s="3" t="s">
        <v>4236</v>
      </c>
      <c r="E132" s="3" t="s">
        <v>4237</v>
      </c>
    </row>
    <row r="133" spans="1:5">
      <c r="A133" s="3" t="s">
        <v>4238</v>
      </c>
      <c r="B133" s="3" t="s">
        <v>4239</v>
      </c>
      <c r="C133" s="3" t="s">
        <v>293</v>
      </c>
      <c r="D133" s="3" t="s">
        <v>4240</v>
      </c>
      <c r="E133" s="3" t="s">
        <v>4241</v>
      </c>
    </row>
    <row r="134" spans="1:5">
      <c r="A134" s="3" t="s">
        <v>4242</v>
      </c>
      <c r="B134" s="3" t="s">
        <v>4243</v>
      </c>
      <c r="C134" s="3" t="s">
        <v>293</v>
      </c>
      <c r="D134" s="3" t="s">
        <v>4244</v>
      </c>
      <c r="E134" s="3" t="s">
        <v>4245</v>
      </c>
    </row>
    <row r="135" spans="1:5">
      <c r="A135" s="3" t="s">
        <v>4246</v>
      </c>
      <c r="B135" s="3" t="s">
        <v>4247</v>
      </c>
      <c r="C135" s="3" t="s">
        <v>293</v>
      </c>
      <c r="D135" s="3" t="s">
        <v>4248</v>
      </c>
      <c r="E135" s="3" t="s">
        <v>4249</v>
      </c>
    </row>
    <row r="136" spans="1:5">
      <c r="A136" s="3" t="s">
        <v>4250</v>
      </c>
      <c r="B136" s="3" t="s">
        <v>4251</v>
      </c>
      <c r="C136" s="3" t="s">
        <v>293</v>
      </c>
      <c r="D136" s="3" t="s">
        <v>4252</v>
      </c>
      <c r="E136" s="3" t="s">
        <v>4253</v>
      </c>
    </row>
    <row r="137" spans="1:5">
      <c r="A137" s="3" t="s">
        <v>923</v>
      </c>
      <c r="B137" s="3" t="s">
        <v>924</v>
      </c>
      <c r="C137" s="3" t="s">
        <v>293</v>
      </c>
      <c r="D137" s="3" t="s">
        <v>4254</v>
      </c>
      <c r="E137" s="3" t="s">
        <v>925</v>
      </c>
    </row>
    <row r="138" spans="1:5">
      <c r="A138" s="3" t="s">
        <v>926</v>
      </c>
      <c r="B138" s="3" t="s">
        <v>927</v>
      </c>
      <c r="C138" s="3" t="s">
        <v>293</v>
      </c>
      <c r="D138" s="3" t="s">
        <v>4255</v>
      </c>
      <c r="E138" s="3" t="s">
        <v>4256</v>
      </c>
    </row>
    <row r="139" spans="1:5">
      <c r="A139" s="3" t="s">
        <v>4257</v>
      </c>
      <c r="B139" s="3" t="s">
        <v>4258</v>
      </c>
      <c r="C139" s="3" t="s">
        <v>293</v>
      </c>
      <c r="D139" s="3" t="s">
        <v>4259</v>
      </c>
      <c r="E139" s="3" t="s">
        <v>4260</v>
      </c>
    </row>
    <row r="140" spans="1:5">
      <c r="A140" s="3" t="s">
        <v>4261</v>
      </c>
      <c r="B140" s="3" t="s">
        <v>4262</v>
      </c>
      <c r="C140" s="3" t="s">
        <v>293</v>
      </c>
      <c r="D140" s="3" t="s">
        <v>4263</v>
      </c>
      <c r="E140" s="3" t="s">
        <v>4264</v>
      </c>
    </row>
    <row r="141" spans="1:5">
      <c r="A141" s="3" t="s">
        <v>4265</v>
      </c>
      <c r="B141" s="3" t="s">
        <v>4266</v>
      </c>
      <c r="C141" s="3" t="s">
        <v>293</v>
      </c>
      <c r="D141" s="3" t="s">
        <v>4267</v>
      </c>
      <c r="E141" s="3" t="s">
        <v>4268</v>
      </c>
    </row>
    <row r="142" spans="1:5">
      <c r="A142" s="3" t="s">
        <v>4269</v>
      </c>
      <c r="B142" s="3" t="s">
        <v>4270</v>
      </c>
      <c r="C142" s="3" t="s">
        <v>293</v>
      </c>
      <c r="D142" s="3" t="s">
        <v>4271</v>
      </c>
      <c r="E142" s="3" t="s">
        <v>4272</v>
      </c>
    </row>
    <row r="143" spans="1:5">
      <c r="A143" s="3" t="s">
        <v>4273</v>
      </c>
      <c r="B143" s="3" t="s">
        <v>4274</v>
      </c>
      <c r="C143" s="3" t="s">
        <v>293</v>
      </c>
      <c r="D143" s="3" t="s">
        <v>4275</v>
      </c>
      <c r="E143" s="3" t="s">
        <v>4276</v>
      </c>
    </row>
    <row r="144" spans="1:5">
      <c r="A144" s="3" t="s">
        <v>4277</v>
      </c>
      <c r="B144" s="3" t="s">
        <v>4278</v>
      </c>
      <c r="C144" s="3" t="s">
        <v>293</v>
      </c>
      <c r="D144" s="3" t="s">
        <v>4279</v>
      </c>
      <c r="E144" s="3" t="s">
        <v>4280</v>
      </c>
    </row>
    <row r="145" spans="1:5">
      <c r="A145" s="3" t="s">
        <v>4281</v>
      </c>
      <c r="B145" s="3" t="s">
        <v>4282</v>
      </c>
      <c r="C145" s="3" t="s">
        <v>293</v>
      </c>
      <c r="D145" s="3" t="s">
        <v>4283</v>
      </c>
      <c r="E145" s="3" t="s">
        <v>4284</v>
      </c>
    </row>
    <row r="146" spans="1:5">
      <c r="A146" s="3" t="s">
        <v>4285</v>
      </c>
      <c r="B146" s="3" t="s">
        <v>4286</v>
      </c>
      <c r="C146" s="3" t="s">
        <v>293</v>
      </c>
      <c r="D146" s="3" t="s">
        <v>4287</v>
      </c>
      <c r="E146" s="3" t="s">
        <v>4288</v>
      </c>
    </row>
    <row r="147" spans="1:5">
      <c r="A147" s="3" t="s">
        <v>4289</v>
      </c>
      <c r="B147" s="3" t="s">
        <v>4290</v>
      </c>
      <c r="C147" s="3" t="s">
        <v>293</v>
      </c>
      <c r="D147" s="3" t="s">
        <v>4291</v>
      </c>
      <c r="E147" s="3" t="s">
        <v>4292</v>
      </c>
    </row>
    <row r="148" spans="1:5">
      <c r="A148" s="3" t="s">
        <v>4293</v>
      </c>
      <c r="B148" s="3" t="s">
        <v>4294</v>
      </c>
      <c r="C148" s="3" t="s">
        <v>293</v>
      </c>
      <c r="D148" s="3" t="s">
        <v>4295</v>
      </c>
      <c r="E148" s="3" t="s">
        <v>4296</v>
      </c>
    </row>
    <row r="149" spans="1:5">
      <c r="A149" s="3" t="s">
        <v>4297</v>
      </c>
      <c r="B149" s="3" t="s">
        <v>4298</v>
      </c>
      <c r="C149" s="3" t="s">
        <v>293</v>
      </c>
      <c r="D149" s="3" t="s">
        <v>4299</v>
      </c>
      <c r="E149" s="3" t="s">
        <v>4300</v>
      </c>
    </row>
    <row r="150" spans="1:5">
      <c r="A150" s="3" t="s">
        <v>4301</v>
      </c>
      <c r="B150" s="3" t="s">
        <v>4302</v>
      </c>
      <c r="C150" s="3" t="s">
        <v>293</v>
      </c>
      <c r="D150" s="3" t="s">
        <v>4303</v>
      </c>
      <c r="E150" s="3" t="s">
        <v>4304</v>
      </c>
    </row>
    <row r="151" spans="1:5">
      <c r="A151" s="3" t="s">
        <v>4305</v>
      </c>
      <c r="B151" s="3" t="s">
        <v>4306</v>
      </c>
      <c r="C151" s="3" t="s">
        <v>293</v>
      </c>
      <c r="D151" s="3" t="s">
        <v>4307</v>
      </c>
      <c r="E151" s="3" t="s">
        <v>4308</v>
      </c>
    </row>
    <row r="152" spans="1:5">
      <c r="A152" s="3" t="s">
        <v>4309</v>
      </c>
      <c r="B152" s="3" t="s">
        <v>4310</v>
      </c>
      <c r="C152" s="3" t="s">
        <v>293</v>
      </c>
      <c r="D152" s="3" t="s">
        <v>4311</v>
      </c>
      <c r="E152" s="3" t="s">
        <v>4312</v>
      </c>
    </row>
    <row r="153" spans="1:5">
      <c r="A153" s="3" t="s">
        <v>4313</v>
      </c>
      <c r="B153" s="3" t="s">
        <v>4314</v>
      </c>
      <c r="C153" s="3" t="s">
        <v>293</v>
      </c>
      <c r="D153" s="3" t="s">
        <v>4315</v>
      </c>
      <c r="E153" s="3" t="s">
        <v>4316</v>
      </c>
    </row>
    <row r="154" spans="1:5">
      <c r="A154" s="3" t="s">
        <v>4317</v>
      </c>
      <c r="B154" s="3" t="s">
        <v>4318</v>
      </c>
      <c r="C154" s="3" t="s">
        <v>293</v>
      </c>
      <c r="D154" s="3" t="s">
        <v>4319</v>
      </c>
      <c r="E154" s="3" t="s">
        <v>4320</v>
      </c>
    </row>
    <row r="155" spans="1:5">
      <c r="A155" s="3" t="s">
        <v>4321</v>
      </c>
      <c r="B155" s="3" t="s">
        <v>4322</v>
      </c>
      <c r="C155" s="3" t="s">
        <v>293</v>
      </c>
      <c r="D155" s="3" t="s">
        <v>4323</v>
      </c>
      <c r="E155" s="3" t="s">
        <v>4324</v>
      </c>
    </row>
    <row r="156" spans="1:5">
      <c r="A156" s="3" t="s">
        <v>4325</v>
      </c>
      <c r="B156" s="3" t="s">
        <v>4326</v>
      </c>
      <c r="C156" s="3" t="s">
        <v>293</v>
      </c>
      <c r="D156" s="3" t="s">
        <v>4327</v>
      </c>
      <c r="E156" s="3" t="s">
        <v>4328</v>
      </c>
    </row>
    <row r="157" spans="1:5">
      <c r="A157" s="3" t="s">
        <v>4329</v>
      </c>
      <c r="B157" s="3" t="s">
        <v>4330</v>
      </c>
      <c r="C157" s="3" t="s">
        <v>293</v>
      </c>
      <c r="D157" s="3" t="s">
        <v>4331</v>
      </c>
      <c r="E157" s="3" t="s">
        <v>4332</v>
      </c>
    </row>
    <row r="158" spans="1:5">
      <c r="A158" s="3" t="s">
        <v>4333</v>
      </c>
      <c r="B158" s="3" t="s">
        <v>4334</v>
      </c>
      <c r="C158" s="3" t="s">
        <v>293</v>
      </c>
      <c r="D158" s="3" t="s">
        <v>4335</v>
      </c>
      <c r="E158" s="3" t="s">
        <v>4336</v>
      </c>
    </row>
    <row r="159" spans="1:5">
      <c r="A159" s="3" t="s">
        <v>4337</v>
      </c>
      <c r="B159" s="3" t="s">
        <v>4338</v>
      </c>
      <c r="C159" s="3" t="s">
        <v>293</v>
      </c>
      <c r="D159" s="3" t="s">
        <v>4339</v>
      </c>
      <c r="E159" s="3" t="s">
        <v>4340</v>
      </c>
    </row>
    <row r="160" spans="1:5">
      <c r="A160" s="3" t="s">
        <v>4341</v>
      </c>
      <c r="B160" s="3" t="s">
        <v>4342</v>
      </c>
      <c r="C160" s="3" t="s">
        <v>293</v>
      </c>
      <c r="D160" s="3" t="s">
        <v>4343</v>
      </c>
      <c r="E160" s="3" t="s">
        <v>4344</v>
      </c>
    </row>
    <row r="161" spans="1:5">
      <c r="A161" s="3" t="s">
        <v>4345</v>
      </c>
      <c r="B161" s="3" t="s">
        <v>4346</v>
      </c>
      <c r="C161" s="3" t="s">
        <v>293</v>
      </c>
      <c r="D161" s="3" t="s">
        <v>4347</v>
      </c>
      <c r="E161" s="3" t="s">
        <v>4348</v>
      </c>
    </row>
    <row r="162" spans="1:5">
      <c r="A162" s="3" t="s">
        <v>4349</v>
      </c>
      <c r="B162" s="3" t="s">
        <v>4350</v>
      </c>
      <c r="C162" s="3" t="s">
        <v>293</v>
      </c>
      <c r="D162" s="3" t="s">
        <v>4351</v>
      </c>
      <c r="E162" s="3" t="s">
        <v>4352</v>
      </c>
    </row>
    <row r="163" spans="1:5">
      <c r="A163" s="3" t="s">
        <v>4353</v>
      </c>
      <c r="B163" s="3" t="s">
        <v>4354</v>
      </c>
      <c r="C163" s="3" t="s">
        <v>293</v>
      </c>
      <c r="D163" s="3" t="s">
        <v>4355</v>
      </c>
      <c r="E163" s="3" t="s">
        <v>4356</v>
      </c>
    </row>
    <row r="164" spans="1:5">
      <c r="A164" s="3" t="s">
        <v>4357</v>
      </c>
      <c r="B164" s="3" t="s">
        <v>4358</v>
      </c>
      <c r="C164" s="3" t="s">
        <v>293</v>
      </c>
      <c r="D164" s="3" t="s">
        <v>4359</v>
      </c>
      <c r="E164" s="3" t="s">
        <v>4360</v>
      </c>
    </row>
    <row r="165" spans="1:5">
      <c r="A165" s="3" t="s">
        <v>4361</v>
      </c>
      <c r="B165" s="3" t="s">
        <v>4362</v>
      </c>
      <c r="C165" s="3" t="s">
        <v>293</v>
      </c>
      <c r="D165" s="3" t="s">
        <v>4363</v>
      </c>
      <c r="E165" s="3" t="s">
        <v>4364</v>
      </c>
    </row>
    <row r="166" spans="1:5">
      <c r="A166" s="3" t="s">
        <v>4365</v>
      </c>
      <c r="B166" s="3" t="s">
        <v>4366</v>
      </c>
      <c r="C166" s="3" t="s">
        <v>293</v>
      </c>
      <c r="D166" s="3" t="s">
        <v>4367</v>
      </c>
      <c r="E166" s="3" t="s">
        <v>4368</v>
      </c>
    </row>
    <row r="167" spans="1:5">
      <c r="A167" s="3" t="s">
        <v>4369</v>
      </c>
      <c r="B167" s="3" t="s">
        <v>4370</v>
      </c>
      <c r="C167" s="3" t="s">
        <v>293</v>
      </c>
      <c r="D167" s="3" t="s">
        <v>4371</v>
      </c>
      <c r="E167" s="3" t="s">
        <v>4372</v>
      </c>
    </row>
    <row r="168" spans="1:5">
      <c r="A168" s="3" t="s">
        <v>4373</v>
      </c>
      <c r="B168" s="3" t="s">
        <v>4374</v>
      </c>
      <c r="C168" s="3" t="s">
        <v>293</v>
      </c>
      <c r="D168" s="3" t="s">
        <v>4375</v>
      </c>
      <c r="E168" s="3" t="s">
        <v>4376</v>
      </c>
    </row>
    <row r="169" spans="1:5">
      <c r="A169" s="3" t="s">
        <v>4377</v>
      </c>
      <c r="B169" s="3" t="s">
        <v>4378</v>
      </c>
      <c r="C169" s="3" t="s">
        <v>293</v>
      </c>
      <c r="D169" s="3" t="s">
        <v>4379</v>
      </c>
      <c r="E169" s="3" t="s">
        <v>4380</v>
      </c>
    </row>
    <row r="170" spans="1:5">
      <c r="A170" s="3" t="s">
        <v>4381</v>
      </c>
      <c r="B170" s="3" t="s">
        <v>4382</v>
      </c>
      <c r="C170" s="3" t="s">
        <v>293</v>
      </c>
      <c r="D170" s="3" t="s">
        <v>4383</v>
      </c>
      <c r="E170" s="3" t="s">
        <v>4384</v>
      </c>
    </row>
    <row r="171" spans="1:5">
      <c r="A171" s="3" t="s">
        <v>4385</v>
      </c>
      <c r="B171" s="3" t="s">
        <v>4386</v>
      </c>
      <c r="C171" s="3" t="s">
        <v>293</v>
      </c>
      <c r="D171" s="3" t="s">
        <v>4387</v>
      </c>
      <c r="E171" s="3" t="s">
        <v>4388</v>
      </c>
    </row>
    <row r="172" spans="1:5">
      <c r="A172" s="3" t="s">
        <v>4389</v>
      </c>
      <c r="B172" s="3" t="s">
        <v>4390</v>
      </c>
      <c r="C172" s="3" t="s">
        <v>293</v>
      </c>
      <c r="D172" s="3" t="s">
        <v>4391</v>
      </c>
      <c r="E172" s="3" t="s">
        <v>4392</v>
      </c>
    </row>
    <row r="173" spans="1:5">
      <c r="A173" s="3" t="s">
        <v>4393</v>
      </c>
      <c r="B173" s="3" t="s">
        <v>4394</v>
      </c>
      <c r="C173" s="3" t="s">
        <v>293</v>
      </c>
      <c r="D173" s="3" t="s">
        <v>4395</v>
      </c>
      <c r="E173" s="3" t="s">
        <v>4396</v>
      </c>
    </row>
    <row r="174" spans="1:5">
      <c r="A174" s="3" t="s">
        <v>4397</v>
      </c>
      <c r="B174" s="3" t="s">
        <v>4398</v>
      </c>
      <c r="C174" s="3" t="s">
        <v>293</v>
      </c>
      <c r="D174" s="3" t="s">
        <v>4399</v>
      </c>
      <c r="E174" s="3" t="s">
        <v>4400</v>
      </c>
    </row>
    <row r="175" spans="1:5">
      <c r="A175" s="3" t="s">
        <v>4401</v>
      </c>
      <c r="B175" s="3" t="s">
        <v>4402</v>
      </c>
      <c r="C175" s="3" t="s">
        <v>293</v>
      </c>
      <c r="D175" s="3" t="s">
        <v>4403</v>
      </c>
      <c r="E175" s="3" t="s">
        <v>4404</v>
      </c>
    </row>
    <row r="176" spans="1:5">
      <c r="A176" s="3" t="s">
        <v>4405</v>
      </c>
      <c r="B176" s="3" t="s">
        <v>4406</v>
      </c>
      <c r="C176" s="3" t="s">
        <v>293</v>
      </c>
      <c r="D176" s="3" t="s">
        <v>4407</v>
      </c>
      <c r="E176" s="3" t="s">
        <v>4408</v>
      </c>
    </row>
    <row r="177" spans="1:5">
      <c r="A177" s="3" t="s">
        <v>4409</v>
      </c>
      <c r="B177" s="3" t="s">
        <v>4410</v>
      </c>
      <c r="C177" s="3" t="s">
        <v>293</v>
      </c>
      <c r="D177" s="3" t="s">
        <v>4411</v>
      </c>
      <c r="E177" s="3" t="s">
        <v>4412</v>
      </c>
    </row>
    <row r="178" spans="1:5">
      <c r="A178" s="3" t="s">
        <v>4413</v>
      </c>
      <c r="B178" s="3" t="s">
        <v>4414</v>
      </c>
      <c r="C178" s="3" t="s">
        <v>293</v>
      </c>
      <c r="D178" s="3" t="s">
        <v>4415</v>
      </c>
      <c r="E178" s="3" t="s">
        <v>4416</v>
      </c>
    </row>
    <row r="179" spans="1:5">
      <c r="A179" s="3" t="s">
        <v>4417</v>
      </c>
      <c r="B179" s="3" t="s">
        <v>4418</v>
      </c>
      <c r="C179" s="3" t="s">
        <v>293</v>
      </c>
      <c r="D179" s="3" t="s">
        <v>4419</v>
      </c>
      <c r="E179" s="3" t="s">
        <v>4420</v>
      </c>
    </row>
    <row r="180" spans="1:5">
      <c r="A180" s="3" t="s">
        <v>4421</v>
      </c>
      <c r="B180" s="3" t="s">
        <v>4422</v>
      </c>
      <c r="C180" s="3" t="s">
        <v>293</v>
      </c>
      <c r="D180" s="3" t="s">
        <v>4423</v>
      </c>
      <c r="E180" s="3" t="s">
        <v>4424</v>
      </c>
    </row>
    <row r="181" spans="1:5">
      <c r="A181" s="3" t="s">
        <v>4425</v>
      </c>
      <c r="B181" s="3" t="s">
        <v>4426</v>
      </c>
      <c r="C181" s="3" t="s">
        <v>293</v>
      </c>
      <c r="D181" s="3" t="s">
        <v>4427</v>
      </c>
      <c r="E181" s="3" t="s">
        <v>4428</v>
      </c>
    </row>
    <row r="182" spans="1:5">
      <c r="A182" s="3" t="s">
        <v>4429</v>
      </c>
      <c r="B182" s="3" t="s">
        <v>4430</v>
      </c>
      <c r="C182" s="3" t="s">
        <v>293</v>
      </c>
      <c r="D182" s="3" t="s">
        <v>4431</v>
      </c>
      <c r="E182" s="3" t="s">
        <v>4432</v>
      </c>
    </row>
    <row r="183" spans="1:5">
      <c r="A183" s="3" t="s">
        <v>4433</v>
      </c>
      <c r="B183" s="3" t="s">
        <v>4434</v>
      </c>
      <c r="C183" s="3" t="s">
        <v>293</v>
      </c>
      <c r="D183" s="3" t="s">
        <v>4435</v>
      </c>
      <c r="E183" s="3" t="s">
        <v>4436</v>
      </c>
    </row>
    <row r="184" spans="1:5">
      <c r="A184" s="3" t="s">
        <v>4437</v>
      </c>
      <c r="B184" s="3" t="s">
        <v>4438</v>
      </c>
      <c r="C184" s="3" t="s">
        <v>293</v>
      </c>
      <c r="D184" s="3" t="s">
        <v>4439</v>
      </c>
      <c r="E184" s="3" t="s">
        <v>4440</v>
      </c>
    </row>
    <row r="185" spans="1:5">
      <c r="A185" s="3" t="s">
        <v>4441</v>
      </c>
      <c r="B185" s="3" t="s">
        <v>4442</v>
      </c>
      <c r="C185" s="3" t="s">
        <v>293</v>
      </c>
      <c r="D185" s="3" t="s">
        <v>4443</v>
      </c>
      <c r="E185" s="3" t="s">
        <v>4444</v>
      </c>
    </row>
    <row r="186" spans="1:5">
      <c r="A186" s="3" t="s">
        <v>4445</v>
      </c>
      <c r="B186" s="3" t="s">
        <v>4446</v>
      </c>
      <c r="C186" s="3" t="s">
        <v>293</v>
      </c>
      <c r="D186" s="3" t="s">
        <v>4447</v>
      </c>
      <c r="E186" s="3" t="s">
        <v>4448</v>
      </c>
    </row>
    <row r="187" spans="1:5">
      <c r="A187" s="3" t="s">
        <v>4449</v>
      </c>
      <c r="B187" s="3" t="s">
        <v>4450</v>
      </c>
      <c r="C187" s="3" t="s">
        <v>293</v>
      </c>
      <c r="D187" s="3" t="s">
        <v>4451</v>
      </c>
      <c r="E187" s="3" t="s">
        <v>4452</v>
      </c>
    </row>
    <row r="188" spans="1:5">
      <c r="A188" s="3" t="s">
        <v>4453</v>
      </c>
      <c r="B188" s="3" t="s">
        <v>4454</v>
      </c>
      <c r="C188" s="3" t="s">
        <v>293</v>
      </c>
      <c r="D188" s="3" t="s">
        <v>4455</v>
      </c>
      <c r="E188" s="3" t="s">
        <v>4456</v>
      </c>
    </row>
    <row r="189" spans="1:5">
      <c r="A189" s="3" t="s">
        <v>4457</v>
      </c>
      <c r="B189" s="3" t="s">
        <v>4458</v>
      </c>
      <c r="C189" s="3" t="s">
        <v>293</v>
      </c>
      <c r="D189" s="3" t="s">
        <v>4459</v>
      </c>
      <c r="E189" s="3" t="s">
        <v>4460</v>
      </c>
    </row>
    <row r="190" spans="1:5">
      <c r="A190" s="3" t="s">
        <v>4461</v>
      </c>
      <c r="B190" s="3" t="s">
        <v>4462</v>
      </c>
      <c r="C190" s="3" t="s">
        <v>293</v>
      </c>
      <c r="D190" s="3" t="s">
        <v>4463</v>
      </c>
      <c r="E190" s="3" t="s">
        <v>4464</v>
      </c>
    </row>
    <row r="191" spans="1:5">
      <c r="A191" s="3" t="s">
        <v>4465</v>
      </c>
      <c r="B191" s="3" t="s">
        <v>4466</v>
      </c>
      <c r="C191" s="3" t="s">
        <v>293</v>
      </c>
      <c r="D191" s="3" t="s">
        <v>4467</v>
      </c>
      <c r="E191" s="3" t="s">
        <v>4468</v>
      </c>
    </row>
    <row r="192" spans="1:5">
      <c r="A192" s="3" t="s">
        <v>4469</v>
      </c>
      <c r="B192" s="3" t="s">
        <v>4470</v>
      </c>
      <c r="C192" s="3" t="s">
        <v>293</v>
      </c>
      <c r="D192" s="3" t="s">
        <v>4471</v>
      </c>
      <c r="E192" s="3" t="s">
        <v>4472</v>
      </c>
    </row>
    <row r="193" spans="1:5">
      <c r="A193" s="3" t="s">
        <v>4473</v>
      </c>
      <c r="B193" s="3" t="s">
        <v>4474</v>
      </c>
      <c r="C193" s="3" t="s">
        <v>293</v>
      </c>
      <c r="D193" s="3" t="s">
        <v>4475</v>
      </c>
      <c r="E193" s="3" t="s">
        <v>4476</v>
      </c>
    </row>
    <row r="194" spans="1:5">
      <c r="A194" s="3" t="s">
        <v>4477</v>
      </c>
      <c r="B194" s="3" t="s">
        <v>4478</v>
      </c>
      <c r="C194" s="3" t="s">
        <v>293</v>
      </c>
      <c r="D194" s="3" t="s">
        <v>4479</v>
      </c>
      <c r="E194" s="3" t="s">
        <v>4480</v>
      </c>
    </row>
    <row r="195" spans="1:5">
      <c r="A195" s="3" t="s">
        <v>4481</v>
      </c>
      <c r="B195" s="3" t="s">
        <v>4482</v>
      </c>
      <c r="C195" s="3" t="s">
        <v>293</v>
      </c>
      <c r="D195" s="3" t="s">
        <v>4483</v>
      </c>
      <c r="E195" s="3" t="s">
        <v>4484</v>
      </c>
    </row>
    <row r="196" spans="1:5">
      <c r="A196" s="3" t="s">
        <v>4485</v>
      </c>
      <c r="B196" s="3" t="s">
        <v>4486</v>
      </c>
      <c r="C196" s="3" t="s">
        <v>293</v>
      </c>
      <c r="D196" s="3" t="s">
        <v>4487</v>
      </c>
      <c r="E196" s="3" t="s">
        <v>4488</v>
      </c>
    </row>
    <row r="197" spans="1:5">
      <c r="A197" s="3" t="s">
        <v>4489</v>
      </c>
      <c r="B197" s="3" t="s">
        <v>4490</v>
      </c>
      <c r="C197" s="3" t="s">
        <v>293</v>
      </c>
      <c r="D197" s="3" t="s">
        <v>4491</v>
      </c>
      <c r="E197" s="3" t="s">
        <v>4492</v>
      </c>
    </row>
    <row r="198" spans="1:5">
      <c r="A198" s="3" t="s">
        <v>4493</v>
      </c>
      <c r="B198" s="3" t="s">
        <v>4494</v>
      </c>
      <c r="C198" s="3" t="s">
        <v>293</v>
      </c>
      <c r="D198" s="3" t="s">
        <v>4495</v>
      </c>
      <c r="E198" s="3" t="s">
        <v>4496</v>
      </c>
    </row>
    <row r="199" spans="1:5">
      <c r="A199" s="3" t="s">
        <v>4497</v>
      </c>
      <c r="B199" s="3" t="s">
        <v>4498</v>
      </c>
      <c r="C199" s="3" t="s">
        <v>293</v>
      </c>
      <c r="D199" s="3" t="s">
        <v>4499</v>
      </c>
      <c r="E199" s="3" t="s">
        <v>4500</v>
      </c>
    </row>
    <row r="200" spans="1:5">
      <c r="A200" s="3" t="s">
        <v>4501</v>
      </c>
      <c r="B200" s="3" t="s">
        <v>4502</v>
      </c>
      <c r="C200" s="3" t="s">
        <v>293</v>
      </c>
      <c r="D200" s="3" t="s">
        <v>4503</v>
      </c>
      <c r="E200" s="3" t="s">
        <v>4504</v>
      </c>
    </row>
    <row r="201" spans="1:5">
      <c r="A201" s="3" t="s">
        <v>4505</v>
      </c>
      <c r="B201" s="3" t="s">
        <v>4506</v>
      </c>
      <c r="C201" s="3" t="s">
        <v>293</v>
      </c>
      <c r="D201" s="3" t="s">
        <v>4507</v>
      </c>
      <c r="E201" s="3" t="s">
        <v>4508</v>
      </c>
    </row>
    <row r="202" spans="1:5">
      <c r="A202" s="3" t="s">
        <v>4509</v>
      </c>
      <c r="B202" s="3" t="s">
        <v>4510</v>
      </c>
      <c r="C202" s="3" t="s">
        <v>293</v>
      </c>
      <c r="D202" s="3" t="s">
        <v>4511</v>
      </c>
      <c r="E202" s="3" t="s">
        <v>4512</v>
      </c>
    </row>
    <row r="203" spans="1:5">
      <c r="A203" s="3" t="s">
        <v>4513</v>
      </c>
      <c r="B203" s="3" t="s">
        <v>4514</v>
      </c>
      <c r="C203" s="3" t="s">
        <v>293</v>
      </c>
      <c r="D203" s="3" t="s">
        <v>4515</v>
      </c>
      <c r="E203" s="3" t="s">
        <v>4516</v>
      </c>
    </row>
    <row r="204" spans="1:5">
      <c r="A204" s="3" t="s">
        <v>4517</v>
      </c>
      <c r="B204" s="3" t="s">
        <v>4518</v>
      </c>
      <c r="C204" s="3" t="s">
        <v>293</v>
      </c>
      <c r="D204" s="3" t="s">
        <v>4519</v>
      </c>
      <c r="E204" s="3" t="s">
        <v>4520</v>
      </c>
    </row>
    <row r="205" spans="1:5">
      <c r="A205" s="3" t="s">
        <v>4521</v>
      </c>
      <c r="B205" s="3" t="s">
        <v>4522</v>
      </c>
      <c r="C205" s="3" t="s">
        <v>293</v>
      </c>
      <c r="D205" s="3" t="s">
        <v>4523</v>
      </c>
      <c r="E205" s="3" t="s">
        <v>4524</v>
      </c>
    </row>
    <row r="206" spans="1:5">
      <c r="A206" s="3" t="s">
        <v>4525</v>
      </c>
      <c r="B206" s="3" t="s">
        <v>4526</v>
      </c>
      <c r="C206" s="3" t="s">
        <v>293</v>
      </c>
      <c r="D206" s="3" t="s">
        <v>4527</v>
      </c>
      <c r="E206" s="3" t="s">
        <v>4528</v>
      </c>
    </row>
    <row r="207" spans="1:5">
      <c r="A207" s="3" t="s">
        <v>4529</v>
      </c>
      <c r="B207" s="3" t="s">
        <v>4530</v>
      </c>
      <c r="C207" s="3" t="s">
        <v>293</v>
      </c>
      <c r="D207" s="3" t="s">
        <v>4531</v>
      </c>
      <c r="E207" s="3" t="s">
        <v>4532</v>
      </c>
    </row>
    <row r="208" spans="1:5">
      <c r="A208" s="3" t="s">
        <v>4533</v>
      </c>
      <c r="B208" s="3" t="s">
        <v>4534</v>
      </c>
      <c r="C208" s="3" t="s">
        <v>293</v>
      </c>
      <c r="D208" s="3" t="s">
        <v>4535</v>
      </c>
      <c r="E208" s="3" t="s">
        <v>4536</v>
      </c>
    </row>
    <row r="209" spans="1:5">
      <c r="A209" s="3" t="s">
        <v>4537</v>
      </c>
      <c r="B209" s="3" t="s">
        <v>4538</v>
      </c>
      <c r="C209" s="3" t="s">
        <v>293</v>
      </c>
      <c r="D209" s="3" t="s">
        <v>4539</v>
      </c>
      <c r="E209" s="3" t="s">
        <v>4540</v>
      </c>
    </row>
    <row r="210" spans="1:5">
      <c r="A210" s="3" t="s">
        <v>4541</v>
      </c>
      <c r="B210" s="3" t="s">
        <v>4542</v>
      </c>
      <c r="C210" s="3" t="s">
        <v>293</v>
      </c>
      <c r="D210" s="3" t="s">
        <v>4543</v>
      </c>
      <c r="E210" s="3" t="s">
        <v>4544</v>
      </c>
    </row>
    <row r="211" spans="1:5">
      <c r="A211" s="3" t="s">
        <v>4545</v>
      </c>
      <c r="B211" s="3" t="s">
        <v>4546</v>
      </c>
      <c r="C211" s="3" t="s">
        <v>293</v>
      </c>
      <c r="D211" s="3" t="s">
        <v>4547</v>
      </c>
      <c r="E211" s="3" t="s">
        <v>4548</v>
      </c>
    </row>
    <row r="212" spans="1:5">
      <c r="A212" s="3" t="s">
        <v>4549</v>
      </c>
      <c r="B212" s="3" t="s">
        <v>4550</v>
      </c>
      <c r="C212" s="3" t="s">
        <v>293</v>
      </c>
      <c r="D212" s="3" t="s">
        <v>4551</v>
      </c>
      <c r="E212" s="3" t="s">
        <v>4552</v>
      </c>
    </row>
    <row r="213" spans="1:5">
      <c r="A213" s="3" t="s">
        <v>4553</v>
      </c>
      <c r="B213" s="3" t="s">
        <v>4554</v>
      </c>
      <c r="C213" s="3" t="s">
        <v>293</v>
      </c>
      <c r="D213" s="3" t="s">
        <v>4555</v>
      </c>
      <c r="E213" s="3" t="s">
        <v>4556</v>
      </c>
    </row>
    <row r="214" spans="1:5">
      <c r="A214" s="3" t="s">
        <v>4557</v>
      </c>
      <c r="B214" s="3" t="s">
        <v>4558</v>
      </c>
      <c r="C214" s="3" t="s">
        <v>293</v>
      </c>
      <c r="D214" s="3" t="s">
        <v>4559</v>
      </c>
      <c r="E214" s="3" t="s">
        <v>4560</v>
      </c>
    </row>
    <row r="215" spans="1:5">
      <c r="A215" s="3" t="s">
        <v>4561</v>
      </c>
      <c r="B215" s="3" t="s">
        <v>4562</v>
      </c>
      <c r="C215" s="3" t="s">
        <v>293</v>
      </c>
      <c r="D215" s="3" t="s">
        <v>4563</v>
      </c>
      <c r="E215" s="3" t="s">
        <v>4564</v>
      </c>
    </row>
    <row r="216" spans="1:5">
      <c r="A216" s="3" t="s">
        <v>4565</v>
      </c>
      <c r="B216" s="3" t="s">
        <v>4566</v>
      </c>
      <c r="C216" s="3" t="s">
        <v>293</v>
      </c>
      <c r="D216" s="3" t="s">
        <v>4567</v>
      </c>
      <c r="E216" s="3" t="s">
        <v>4568</v>
      </c>
    </row>
    <row r="217" spans="1:5">
      <c r="A217" s="3" t="s">
        <v>4569</v>
      </c>
      <c r="B217" s="3" t="s">
        <v>4570</v>
      </c>
      <c r="C217" s="3" t="s">
        <v>293</v>
      </c>
      <c r="D217" s="3" t="s">
        <v>4571</v>
      </c>
      <c r="E217" s="3" t="s">
        <v>4572</v>
      </c>
    </row>
    <row r="218" spans="1:5">
      <c r="A218" s="3" t="s">
        <v>4573</v>
      </c>
      <c r="B218" s="3" t="s">
        <v>4574</v>
      </c>
      <c r="C218" s="3" t="s">
        <v>293</v>
      </c>
      <c r="D218" s="3" t="s">
        <v>4575</v>
      </c>
      <c r="E218" s="3" t="s">
        <v>4576</v>
      </c>
    </row>
    <row r="219" spans="1:5">
      <c r="A219" s="3" t="s">
        <v>4577</v>
      </c>
      <c r="B219" s="3" t="s">
        <v>4578</v>
      </c>
      <c r="C219" s="3" t="s">
        <v>293</v>
      </c>
      <c r="D219" s="3" t="s">
        <v>4579</v>
      </c>
      <c r="E219" s="3" t="s">
        <v>4580</v>
      </c>
    </row>
    <row r="220" spans="1:5">
      <c r="A220" s="3" t="s">
        <v>4581</v>
      </c>
      <c r="B220" s="3" t="s">
        <v>4582</v>
      </c>
      <c r="C220" s="3" t="s">
        <v>293</v>
      </c>
      <c r="D220" s="3" t="s">
        <v>4583</v>
      </c>
      <c r="E220" s="3" t="s">
        <v>4584</v>
      </c>
    </row>
    <row r="221" spans="1:5">
      <c r="A221" s="3" t="s">
        <v>4585</v>
      </c>
      <c r="B221" s="3" t="s">
        <v>4586</v>
      </c>
      <c r="C221" s="3" t="s">
        <v>293</v>
      </c>
      <c r="D221" s="3" t="s">
        <v>4587</v>
      </c>
      <c r="E221" s="3" t="s">
        <v>4588</v>
      </c>
    </row>
    <row r="222" spans="1:5">
      <c r="A222" s="3" t="s">
        <v>4589</v>
      </c>
      <c r="B222" s="3" t="s">
        <v>4590</v>
      </c>
      <c r="C222" s="3" t="s">
        <v>293</v>
      </c>
      <c r="D222" s="3" t="s">
        <v>4591</v>
      </c>
      <c r="E222" s="3" t="s">
        <v>4592</v>
      </c>
    </row>
    <row r="223" spans="1:5">
      <c r="A223" s="3" t="s">
        <v>4593</v>
      </c>
      <c r="B223" s="3" t="s">
        <v>4594</v>
      </c>
      <c r="C223" s="3" t="s">
        <v>293</v>
      </c>
      <c r="D223" s="3" t="s">
        <v>4595</v>
      </c>
      <c r="E223" s="3" t="s">
        <v>4596</v>
      </c>
    </row>
    <row r="224" spans="1:5">
      <c r="A224" s="3" t="s">
        <v>4597</v>
      </c>
      <c r="B224" s="3" t="s">
        <v>4598</v>
      </c>
      <c r="C224" s="3" t="s">
        <v>293</v>
      </c>
      <c r="D224" s="3" t="s">
        <v>4599</v>
      </c>
      <c r="E224" s="3" t="s">
        <v>4600</v>
      </c>
    </row>
    <row r="225" spans="1:5">
      <c r="A225" s="3" t="s">
        <v>4601</v>
      </c>
      <c r="B225" s="3" t="s">
        <v>4602</v>
      </c>
      <c r="C225" s="3" t="s">
        <v>293</v>
      </c>
      <c r="D225" s="3" t="s">
        <v>4603</v>
      </c>
      <c r="E225" s="3" t="s">
        <v>4604</v>
      </c>
    </row>
    <row r="226" spans="1:5">
      <c r="A226" s="3" t="s">
        <v>4605</v>
      </c>
      <c r="B226" s="3" t="s">
        <v>4606</v>
      </c>
      <c r="C226" s="3" t="s">
        <v>293</v>
      </c>
      <c r="D226" s="3" t="s">
        <v>4607</v>
      </c>
      <c r="E226" s="3" t="s">
        <v>4608</v>
      </c>
    </row>
    <row r="227" spans="1:5">
      <c r="A227" s="3" t="s">
        <v>4609</v>
      </c>
      <c r="B227" s="3" t="s">
        <v>4610</v>
      </c>
      <c r="C227" s="3" t="s">
        <v>293</v>
      </c>
      <c r="D227" s="3" t="s">
        <v>4611</v>
      </c>
      <c r="E227" s="3" t="s">
        <v>4612</v>
      </c>
    </row>
    <row r="228" spans="1:5">
      <c r="A228" s="3" t="s">
        <v>4613</v>
      </c>
      <c r="B228" s="3" t="s">
        <v>4614</v>
      </c>
      <c r="C228" s="3" t="s">
        <v>293</v>
      </c>
      <c r="D228" s="3" t="s">
        <v>4615</v>
      </c>
      <c r="E228" s="3" t="s">
        <v>4616</v>
      </c>
    </row>
    <row r="229" spans="1:5">
      <c r="A229" s="3" t="s">
        <v>4617</v>
      </c>
      <c r="B229" s="3" t="s">
        <v>4618</v>
      </c>
      <c r="C229" s="3" t="s">
        <v>293</v>
      </c>
      <c r="D229" s="3" t="s">
        <v>4619</v>
      </c>
      <c r="E229" s="3" t="s">
        <v>4620</v>
      </c>
    </row>
    <row r="230" spans="1:5">
      <c r="A230" s="3" t="s">
        <v>4621</v>
      </c>
      <c r="B230" s="3" t="s">
        <v>4622</v>
      </c>
      <c r="C230" s="3" t="s">
        <v>293</v>
      </c>
      <c r="D230" s="3" t="s">
        <v>4623</v>
      </c>
      <c r="E230" s="3" t="s">
        <v>4624</v>
      </c>
    </row>
    <row r="231" spans="1:5">
      <c r="A231" s="3" t="s">
        <v>4625</v>
      </c>
      <c r="B231" s="3" t="s">
        <v>4626</v>
      </c>
      <c r="C231" s="3" t="s">
        <v>293</v>
      </c>
      <c r="D231" s="3" t="s">
        <v>4627</v>
      </c>
      <c r="E231" s="3" t="s">
        <v>4628</v>
      </c>
    </row>
    <row r="232" spans="1:5">
      <c r="A232" s="3" t="s">
        <v>4629</v>
      </c>
      <c r="B232" s="3" t="s">
        <v>4630</v>
      </c>
      <c r="C232" s="3" t="s">
        <v>293</v>
      </c>
      <c r="D232" s="3" t="s">
        <v>4631</v>
      </c>
      <c r="E232" s="3" t="s">
        <v>4632</v>
      </c>
    </row>
    <row r="233" spans="1:5">
      <c r="A233" s="3" t="s">
        <v>4633</v>
      </c>
      <c r="B233" s="3" t="s">
        <v>4634</v>
      </c>
      <c r="C233" s="3" t="s">
        <v>293</v>
      </c>
      <c r="D233" s="3" t="s">
        <v>4635</v>
      </c>
      <c r="E233" s="3" t="s">
        <v>4636</v>
      </c>
    </row>
    <row r="234" spans="1:5">
      <c r="A234" s="3" t="s">
        <v>4637</v>
      </c>
      <c r="B234" s="3" t="s">
        <v>4638</v>
      </c>
      <c r="C234" s="3" t="s">
        <v>293</v>
      </c>
      <c r="D234" s="3" t="s">
        <v>4639</v>
      </c>
      <c r="E234" s="3" t="s">
        <v>4640</v>
      </c>
    </row>
    <row r="235" spans="1:5">
      <c r="A235" s="3" t="s">
        <v>4641</v>
      </c>
      <c r="B235" s="3" t="s">
        <v>4642</v>
      </c>
      <c r="C235" s="3" t="s">
        <v>293</v>
      </c>
      <c r="D235" s="3" t="s">
        <v>4643</v>
      </c>
      <c r="E235" s="3" t="s">
        <v>4644</v>
      </c>
    </row>
    <row r="236" spans="1:5">
      <c r="A236" s="3" t="s">
        <v>4645</v>
      </c>
      <c r="B236" s="3" t="s">
        <v>4646</v>
      </c>
      <c r="C236" s="3" t="s">
        <v>293</v>
      </c>
      <c r="D236" s="3" t="s">
        <v>4647</v>
      </c>
      <c r="E236" s="3" t="s">
        <v>4648</v>
      </c>
    </row>
    <row r="237" spans="1:5">
      <c r="A237" s="3" t="s">
        <v>4649</v>
      </c>
      <c r="B237" s="3" t="s">
        <v>4650</v>
      </c>
      <c r="C237" s="3" t="s">
        <v>293</v>
      </c>
      <c r="D237" s="3" t="s">
        <v>4651</v>
      </c>
      <c r="E237" s="3" t="s">
        <v>4652</v>
      </c>
    </row>
    <row r="238" spans="1:5">
      <c r="A238" s="3" t="s">
        <v>4653</v>
      </c>
      <c r="B238" s="3" t="s">
        <v>4654</v>
      </c>
      <c r="C238" s="3" t="s">
        <v>293</v>
      </c>
      <c r="D238" s="3" t="s">
        <v>4655</v>
      </c>
      <c r="E238" s="3" t="s">
        <v>4656</v>
      </c>
    </row>
    <row r="239" spans="1:5">
      <c r="A239" s="3" t="s">
        <v>4657</v>
      </c>
      <c r="B239" s="3" t="s">
        <v>4658</v>
      </c>
      <c r="C239" s="3" t="s">
        <v>293</v>
      </c>
      <c r="D239" s="3" t="s">
        <v>4659</v>
      </c>
      <c r="E239" s="3" t="s">
        <v>4660</v>
      </c>
    </row>
    <row r="240" spans="1:5">
      <c r="A240" s="3" t="s">
        <v>4661</v>
      </c>
      <c r="B240" s="3" t="s">
        <v>4662</v>
      </c>
      <c r="C240" s="3" t="s">
        <v>293</v>
      </c>
      <c r="D240" s="3" t="s">
        <v>4663</v>
      </c>
      <c r="E240" s="3" t="s">
        <v>4664</v>
      </c>
    </row>
    <row r="241" spans="1:5">
      <c r="A241" s="3" t="s">
        <v>4665</v>
      </c>
      <c r="B241" s="3" t="s">
        <v>4666</v>
      </c>
      <c r="C241" s="3" t="s">
        <v>293</v>
      </c>
      <c r="D241" s="3" t="s">
        <v>4667</v>
      </c>
      <c r="E241" s="3" t="s">
        <v>4668</v>
      </c>
    </row>
    <row r="242" spans="1:5">
      <c r="A242" s="3" t="s">
        <v>4669</v>
      </c>
      <c r="B242" s="3" t="s">
        <v>4670</v>
      </c>
      <c r="C242" s="3" t="s">
        <v>293</v>
      </c>
      <c r="D242" s="3" t="s">
        <v>4671</v>
      </c>
      <c r="E242" s="3" t="s">
        <v>4672</v>
      </c>
    </row>
    <row r="243" spans="1:5">
      <c r="A243" s="3" t="s">
        <v>4673</v>
      </c>
      <c r="B243" s="3" t="s">
        <v>4674</v>
      </c>
      <c r="C243" s="3" t="s">
        <v>293</v>
      </c>
      <c r="D243" s="3" t="s">
        <v>4675</v>
      </c>
      <c r="E243" s="3" t="s">
        <v>4676</v>
      </c>
    </row>
    <row r="244" spans="1:5">
      <c r="A244" s="3" t="s">
        <v>4677</v>
      </c>
      <c r="B244" s="3" t="s">
        <v>4678</v>
      </c>
      <c r="C244" s="3" t="s">
        <v>293</v>
      </c>
      <c r="D244" s="3" t="s">
        <v>4679</v>
      </c>
      <c r="E244" s="3" t="s">
        <v>4680</v>
      </c>
    </row>
    <row r="245" spans="1:5">
      <c r="A245" s="3" t="s">
        <v>4681</v>
      </c>
      <c r="B245" s="3" t="s">
        <v>4682</v>
      </c>
      <c r="C245" s="3" t="s">
        <v>293</v>
      </c>
      <c r="D245" s="3" t="s">
        <v>4683</v>
      </c>
      <c r="E245" s="3" t="s">
        <v>4684</v>
      </c>
    </row>
    <row r="246" spans="1:5">
      <c r="A246" s="3" t="s">
        <v>4685</v>
      </c>
      <c r="B246" s="3" t="s">
        <v>4686</v>
      </c>
      <c r="C246" s="3" t="s">
        <v>293</v>
      </c>
      <c r="D246" s="3" t="s">
        <v>4687</v>
      </c>
      <c r="E246" s="3" t="s">
        <v>4688</v>
      </c>
    </row>
    <row r="247" spans="1:5">
      <c r="A247" s="3" t="s">
        <v>4689</v>
      </c>
      <c r="B247" s="3" t="s">
        <v>4690</v>
      </c>
      <c r="C247" s="3" t="s">
        <v>293</v>
      </c>
      <c r="D247" s="3" t="s">
        <v>4691</v>
      </c>
      <c r="E247" s="3" t="s">
        <v>4692</v>
      </c>
    </row>
    <row r="248" spans="1:5">
      <c r="A248" s="3" t="s">
        <v>4693</v>
      </c>
      <c r="B248" s="3" t="s">
        <v>4694</v>
      </c>
      <c r="C248" s="3" t="s">
        <v>293</v>
      </c>
      <c r="D248" s="3" t="s">
        <v>4695</v>
      </c>
      <c r="E248" s="3" t="s">
        <v>4696</v>
      </c>
    </row>
    <row r="249" spans="1:5">
      <c r="A249" s="3" t="s">
        <v>4697</v>
      </c>
      <c r="B249" s="3" t="s">
        <v>4698</v>
      </c>
      <c r="C249" s="3" t="s">
        <v>293</v>
      </c>
      <c r="D249" s="3" t="s">
        <v>4699</v>
      </c>
      <c r="E249" s="3" t="s">
        <v>4700</v>
      </c>
    </row>
    <row r="250" spans="1:5">
      <c r="A250" s="3" t="s">
        <v>4701</v>
      </c>
      <c r="B250" s="3" t="s">
        <v>4702</v>
      </c>
      <c r="C250" s="3" t="s">
        <v>293</v>
      </c>
      <c r="D250" s="3" t="s">
        <v>4703</v>
      </c>
      <c r="E250" s="3" t="s">
        <v>4704</v>
      </c>
    </row>
    <row r="251" spans="1:5">
      <c r="A251" s="3" t="s">
        <v>4705</v>
      </c>
      <c r="B251" s="3" t="s">
        <v>4706</v>
      </c>
      <c r="C251" s="3" t="s">
        <v>293</v>
      </c>
      <c r="D251" s="3" t="s">
        <v>4707</v>
      </c>
      <c r="E251" s="3" t="s">
        <v>4708</v>
      </c>
    </row>
    <row r="252" spans="1:5">
      <c r="A252" s="3" t="s">
        <v>4709</v>
      </c>
      <c r="B252" s="3" t="s">
        <v>4710</v>
      </c>
      <c r="C252" s="3" t="s">
        <v>293</v>
      </c>
      <c r="D252" s="3" t="s">
        <v>4711</v>
      </c>
      <c r="E252" s="3" t="s">
        <v>4712</v>
      </c>
    </row>
    <row r="253" spans="1:5">
      <c r="A253" s="3" t="s">
        <v>4713</v>
      </c>
      <c r="B253" s="3" t="s">
        <v>4714</v>
      </c>
      <c r="C253" s="3" t="s">
        <v>293</v>
      </c>
      <c r="D253" s="3" t="s">
        <v>4715</v>
      </c>
      <c r="E253" s="3" t="s">
        <v>4716</v>
      </c>
    </row>
    <row r="254" spans="1:5">
      <c r="A254" s="3" t="s">
        <v>4717</v>
      </c>
      <c r="B254" s="3" t="s">
        <v>4718</v>
      </c>
      <c r="C254" s="3" t="s">
        <v>293</v>
      </c>
      <c r="D254" s="3" t="s">
        <v>4719</v>
      </c>
      <c r="E254" s="3" t="s">
        <v>4720</v>
      </c>
    </row>
    <row r="255" spans="1:5">
      <c r="A255" s="3" t="s">
        <v>4721</v>
      </c>
      <c r="B255" s="3" t="s">
        <v>4722</v>
      </c>
      <c r="C255" s="3" t="s">
        <v>293</v>
      </c>
      <c r="D255" s="3" t="s">
        <v>4723</v>
      </c>
      <c r="E255" s="3" t="s">
        <v>4724</v>
      </c>
    </row>
    <row r="256" spans="1:5">
      <c r="A256" s="3" t="s">
        <v>4725</v>
      </c>
      <c r="B256" s="3" t="s">
        <v>4726</v>
      </c>
      <c r="C256" s="3" t="s">
        <v>293</v>
      </c>
      <c r="D256" s="3" t="s">
        <v>4727</v>
      </c>
      <c r="E256" s="3" t="s">
        <v>4728</v>
      </c>
    </row>
    <row r="257" spans="1:5">
      <c r="A257" s="3" t="s">
        <v>4729</v>
      </c>
      <c r="B257" s="3" t="s">
        <v>4730</v>
      </c>
      <c r="C257" s="3" t="s">
        <v>293</v>
      </c>
      <c r="D257" s="3" t="s">
        <v>4731</v>
      </c>
      <c r="E257" s="3" t="s">
        <v>4732</v>
      </c>
    </row>
    <row r="258" spans="1:5">
      <c r="A258" s="3" t="s">
        <v>4733</v>
      </c>
      <c r="B258" s="3" t="s">
        <v>4734</v>
      </c>
      <c r="C258" s="3" t="s">
        <v>293</v>
      </c>
      <c r="D258" s="3" t="s">
        <v>4735</v>
      </c>
      <c r="E258" s="3" t="s">
        <v>4736</v>
      </c>
    </row>
    <row r="259" spans="1:5">
      <c r="A259" s="3" t="s">
        <v>4737</v>
      </c>
      <c r="B259" s="3" t="s">
        <v>4738</v>
      </c>
      <c r="C259" s="3" t="s">
        <v>293</v>
      </c>
      <c r="D259" s="3" t="s">
        <v>4739</v>
      </c>
      <c r="E259" s="3" t="s">
        <v>4740</v>
      </c>
    </row>
    <row r="260" spans="1:5">
      <c r="A260" s="3" t="s">
        <v>4741</v>
      </c>
      <c r="B260" s="3" t="s">
        <v>4742</v>
      </c>
      <c r="C260" s="3" t="s">
        <v>293</v>
      </c>
      <c r="D260" s="3" t="s">
        <v>4743</v>
      </c>
      <c r="E260" s="3" t="s">
        <v>4744</v>
      </c>
    </row>
    <row r="261" spans="1:5">
      <c r="A261" s="3" t="s">
        <v>4745</v>
      </c>
      <c r="B261" s="3" t="s">
        <v>4746</v>
      </c>
      <c r="C261" s="3" t="s">
        <v>293</v>
      </c>
      <c r="D261" s="3" t="s">
        <v>4747</v>
      </c>
      <c r="E261" s="3" t="s">
        <v>4748</v>
      </c>
    </row>
    <row r="262" spans="1:5">
      <c r="A262" s="3" t="s">
        <v>4749</v>
      </c>
      <c r="B262" s="3" t="s">
        <v>4750</v>
      </c>
      <c r="C262" s="3" t="s">
        <v>293</v>
      </c>
      <c r="D262" s="3" t="s">
        <v>4751</v>
      </c>
      <c r="E262" s="3" t="s">
        <v>4752</v>
      </c>
    </row>
    <row r="263" spans="1:5">
      <c r="A263" s="3" t="s">
        <v>4753</v>
      </c>
      <c r="B263" s="3" t="s">
        <v>4754</v>
      </c>
      <c r="C263" s="3" t="s">
        <v>293</v>
      </c>
      <c r="D263" s="3" t="s">
        <v>4755</v>
      </c>
      <c r="E263" s="3" t="s">
        <v>4756</v>
      </c>
    </row>
    <row r="264" spans="1:5">
      <c r="A264" s="3" t="s">
        <v>4757</v>
      </c>
      <c r="B264" s="3" t="s">
        <v>4758</v>
      </c>
      <c r="C264" s="3" t="s">
        <v>293</v>
      </c>
      <c r="D264" s="3" t="s">
        <v>4759</v>
      </c>
      <c r="E264" s="3" t="s">
        <v>4760</v>
      </c>
    </row>
    <row r="265" spans="1:5">
      <c r="A265" s="3" t="s">
        <v>4761</v>
      </c>
      <c r="B265" s="3" t="s">
        <v>4762</v>
      </c>
      <c r="C265" s="3" t="s">
        <v>293</v>
      </c>
      <c r="D265" s="3" t="s">
        <v>4763</v>
      </c>
      <c r="E265" s="3" t="s">
        <v>4764</v>
      </c>
    </row>
    <row r="266" spans="1:5">
      <c r="A266" s="3" t="s">
        <v>4765</v>
      </c>
      <c r="B266" s="3" t="s">
        <v>4766</v>
      </c>
      <c r="C266" s="3" t="s">
        <v>293</v>
      </c>
      <c r="D266" s="3" t="s">
        <v>4767</v>
      </c>
      <c r="E266" s="3" t="s">
        <v>4768</v>
      </c>
    </row>
    <row r="267" spans="1:5">
      <c r="A267" s="3" t="s">
        <v>4769</v>
      </c>
      <c r="B267" s="3" t="s">
        <v>4770</v>
      </c>
      <c r="C267" s="3" t="s">
        <v>293</v>
      </c>
      <c r="D267" s="3" t="s">
        <v>4771</v>
      </c>
      <c r="E267" s="3" t="s">
        <v>4772</v>
      </c>
    </row>
    <row r="268" spans="1:5">
      <c r="A268" s="3" t="s">
        <v>4773</v>
      </c>
      <c r="B268" s="3" t="s">
        <v>4774</v>
      </c>
      <c r="C268" s="3" t="s">
        <v>293</v>
      </c>
      <c r="D268" s="3" t="s">
        <v>4775</v>
      </c>
      <c r="E268" s="3" t="s">
        <v>4776</v>
      </c>
    </row>
    <row r="269" spans="1:5">
      <c r="A269" s="3" t="s">
        <v>4777</v>
      </c>
      <c r="B269" s="3" t="s">
        <v>4778</v>
      </c>
      <c r="C269" s="3" t="s">
        <v>293</v>
      </c>
      <c r="D269" s="3" t="s">
        <v>4779</v>
      </c>
      <c r="E269" s="3" t="s">
        <v>4780</v>
      </c>
    </row>
    <row r="270" spans="1:5">
      <c r="A270" s="3" t="s">
        <v>4781</v>
      </c>
      <c r="B270" s="3" t="s">
        <v>4782</v>
      </c>
      <c r="C270" s="3" t="s">
        <v>293</v>
      </c>
      <c r="D270" s="3" t="s">
        <v>4783</v>
      </c>
      <c r="E270" s="3" t="s">
        <v>4784</v>
      </c>
    </row>
    <row r="271" spans="1:5">
      <c r="A271" s="3" t="s">
        <v>4785</v>
      </c>
      <c r="B271" s="3" t="s">
        <v>4786</v>
      </c>
      <c r="C271" s="3" t="s">
        <v>293</v>
      </c>
      <c r="D271" s="3" t="s">
        <v>4787</v>
      </c>
      <c r="E271" s="3" t="s">
        <v>4788</v>
      </c>
    </row>
    <row r="272" spans="1:5">
      <c r="A272" s="3" t="s">
        <v>4789</v>
      </c>
      <c r="B272" s="3" t="s">
        <v>4790</v>
      </c>
      <c r="C272" s="3" t="s">
        <v>293</v>
      </c>
      <c r="D272" s="3" t="s">
        <v>4791</v>
      </c>
      <c r="E272" s="3" t="s">
        <v>4792</v>
      </c>
    </row>
    <row r="273" spans="1:5">
      <c r="A273" s="3" t="s">
        <v>4793</v>
      </c>
      <c r="B273" s="3" t="s">
        <v>4794</v>
      </c>
      <c r="C273" s="3" t="s">
        <v>293</v>
      </c>
      <c r="D273" s="3" t="s">
        <v>4795</v>
      </c>
      <c r="E273" s="3" t="s">
        <v>4796</v>
      </c>
    </row>
    <row r="274" spans="1:5">
      <c r="A274" s="3" t="s">
        <v>4797</v>
      </c>
      <c r="B274" s="3" t="s">
        <v>4798</v>
      </c>
      <c r="C274" s="3" t="s">
        <v>293</v>
      </c>
      <c r="D274" s="3" t="s">
        <v>4799</v>
      </c>
      <c r="E274" s="3" t="s">
        <v>4800</v>
      </c>
    </row>
    <row r="275" spans="1:5">
      <c r="A275" s="3" t="s">
        <v>4801</v>
      </c>
      <c r="B275" s="3" t="s">
        <v>4802</v>
      </c>
      <c r="C275" s="3" t="s">
        <v>293</v>
      </c>
      <c r="D275" s="3" t="s">
        <v>4803</v>
      </c>
      <c r="E275" s="3" t="s">
        <v>4804</v>
      </c>
    </row>
    <row r="276" spans="1:5">
      <c r="A276" s="3" t="s">
        <v>4805</v>
      </c>
      <c r="B276" s="3" t="s">
        <v>4806</v>
      </c>
      <c r="C276" s="3" t="s">
        <v>293</v>
      </c>
      <c r="D276" s="3" t="s">
        <v>4807</v>
      </c>
      <c r="E276" s="3" t="s">
        <v>4808</v>
      </c>
    </row>
    <row r="277" spans="1:5">
      <c r="A277" s="3" t="s">
        <v>4809</v>
      </c>
      <c r="B277" s="3" t="s">
        <v>4810</v>
      </c>
      <c r="C277" s="3" t="s">
        <v>293</v>
      </c>
      <c r="D277" s="3" t="s">
        <v>4811</v>
      </c>
      <c r="E277" s="3" t="s">
        <v>4812</v>
      </c>
    </row>
    <row r="278" spans="1:5">
      <c r="A278" s="3" t="s">
        <v>4813</v>
      </c>
      <c r="B278" s="3" t="s">
        <v>4814</v>
      </c>
      <c r="C278" s="3" t="s">
        <v>293</v>
      </c>
      <c r="D278" s="3" t="s">
        <v>4815</v>
      </c>
      <c r="E278" s="3" t="s">
        <v>4816</v>
      </c>
    </row>
    <row r="279" spans="1:5">
      <c r="A279" s="3" t="s">
        <v>4817</v>
      </c>
      <c r="B279" s="3" t="s">
        <v>4818</v>
      </c>
      <c r="C279" s="3" t="s">
        <v>293</v>
      </c>
      <c r="D279" s="3" t="s">
        <v>4819</v>
      </c>
      <c r="E279" s="3" t="s">
        <v>4820</v>
      </c>
    </row>
    <row r="280" spans="1:5">
      <c r="A280" s="3" t="s">
        <v>4821</v>
      </c>
      <c r="B280" s="3" t="s">
        <v>4822</v>
      </c>
      <c r="C280" s="3" t="s">
        <v>293</v>
      </c>
      <c r="D280" s="3" t="s">
        <v>4823</v>
      </c>
      <c r="E280" s="3" t="s">
        <v>4824</v>
      </c>
    </row>
    <row r="281" spans="1:5">
      <c r="A281" s="3" t="s">
        <v>4825</v>
      </c>
      <c r="B281" s="3" t="s">
        <v>4826</v>
      </c>
      <c r="C281" s="3" t="s">
        <v>293</v>
      </c>
      <c r="D281" s="3" t="s">
        <v>4827</v>
      </c>
      <c r="E281" s="3" t="s">
        <v>4828</v>
      </c>
    </row>
    <row r="282" spans="1:5">
      <c r="A282" s="3" t="s">
        <v>4829</v>
      </c>
      <c r="B282" s="3" t="s">
        <v>4830</v>
      </c>
      <c r="C282" s="3" t="s">
        <v>293</v>
      </c>
      <c r="D282" s="3" t="s">
        <v>4831</v>
      </c>
      <c r="E282" s="3" t="s">
        <v>4832</v>
      </c>
    </row>
    <row r="283" spans="1:5">
      <c r="A283" s="3" t="s">
        <v>4833</v>
      </c>
      <c r="B283" s="3" t="s">
        <v>4834</v>
      </c>
      <c r="C283" s="3" t="s">
        <v>293</v>
      </c>
      <c r="D283" s="3" t="s">
        <v>4835</v>
      </c>
      <c r="E283" s="3" t="s">
        <v>4836</v>
      </c>
    </row>
    <row r="284" spans="1:5">
      <c r="A284" s="3" t="s">
        <v>4837</v>
      </c>
      <c r="B284" s="3" t="s">
        <v>4838</v>
      </c>
      <c r="C284" s="3" t="s">
        <v>293</v>
      </c>
      <c r="D284" s="3" t="s">
        <v>4839</v>
      </c>
      <c r="E284" s="3" t="s">
        <v>4840</v>
      </c>
    </row>
    <row r="285" spans="1:5">
      <c r="A285" s="3" t="s">
        <v>4841</v>
      </c>
      <c r="B285" s="3" t="s">
        <v>4842</v>
      </c>
      <c r="C285" s="3" t="s">
        <v>293</v>
      </c>
      <c r="D285" s="3" t="s">
        <v>4843</v>
      </c>
      <c r="E285" s="3" t="s">
        <v>4844</v>
      </c>
    </row>
    <row r="286" spans="1:5">
      <c r="A286" s="3" t="s">
        <v>4845</v>
      </c>
      <c r="B286" s="3" t="s">
        <v>4846</v>
      </c>
      <c r="C286" s="3" t="s">
        <v>293</v>
      </c>
      <c r="D286" s="3" t="s">
        <v>4847</v>
      </c>
      <c r="E286" s="3" t="s">
        <v>4848</v>
      </c>
    </row>
    <row r="287" spans="1:5">
      <c r="A287" s="3" t="s">
        <v>4849</v>
      </c>
      <c r="B287" s="3" t="s">
        <v>4850</v>
      </c>
      <c r="C287" s="3" t="s">
        <v>293</v>
      </c>
      <c r="D287" s="3" t="s">
        <v>4851</v>
      </c>
      <c r="E287" s="3" t="s">
        <v>4852</v>
      </c>
    </row>
    <row r="288" spans="1:5">
      <c r="A288" s="3" t="s">
        <v>4853</v>
      </c>
      <c r="B288" s="3" t="s">
        <v>4854</v>
      </c>
      <c r="C288" s="3" t="s">
        <v>293</v>
      </c>
      <c r="D288" s="3" t="s">
        <v>4855</v>
      </c>
      <c r="E288" s="3" t="s">
        <v>4856</v>
      </c>
    </row>
    <row r="289" spans="1:5">
      <c r="A289" s="3" t="s">
        <v>4857</v>
      </c>
      <c r="B289" s="3" t="s">
        <v>4858</v>
      </c>
      <c r="C289" s="3" t="s">
        <v>293</v>
      </c>
      <c r="D289" s="3" t="s">
        <v>4859</v>
      </c>
      <c r="E289" s="3" t="s">
        <v>4860</v>
      </c>
    </row>
    <row r="290" spans="1:5">
      <c r="A290" s="3" t="s">
        <v>4861</v>
      </c>
      <c r="B290" s="3" t="s">
        <v>4862</v>
      </c>
      <c r="C290" s="3" t="s">
        <v>293</v>
      </c>
      <c r="D290" s="3" t="s">
        <v>4863</v>
      </c>
      <c r="E290" s="3" t="s">
        <v>4864</v>
      </c>
    </row>
    <row r="291" spans="1:5">
      <c r="A291" s="3" t="s">
        <v>4865</v>
      </c>
      <c r="B291" s="3" t="s">
        <v>4866</v>
      </c>
      <c r="C291" s="3" t="s">
        <v>293</v>
      </c>
      <c r="D291" s="3" t="s">
        <v>4867</v>
      </c>
      <c r="E291" s="3" t="s">
        <v>4868</v>
      </c>
    </row>
    <row r="292" spans="1:5">
      <c r="A292" s="3" t="s">
        <v>4869</v>
      </c>
      <c r="B292" s="3" t="s">
        <v>4870</v>
      </c>
      <c r="C292" s="3" t="s">
        <v>293</v>
      </c>
      <c r="D292" s="3" t="s">
        <v>4871</v>
      </c>
      <c r="E292" s="3" t="s">
        <v>4872</v>
      </c>
    </row>
    <row r="293" spans="1:5">
      <c r="A293" s="3" t="s">
        <v>4873</v>
      </c>
      <c r="B293" s="3" t="s">
        <v>4874</v>
      </c>
      <c r="C293" s="3" t="s">
        <v>293</v>
      </c>
      <c r="D293" s="3" t="s">
        <v>4875</v>
      </c>
      <c r="E293" s="3" t="s">
        <v>4876</v>
      </c>
    </row>
    <row r="294" spans="1:5">
      <c r="A294" s="3" t="s">
        <v>4877</v>
      </c>
      <c r="B294" s="3" t="s">
        <v>4878</v>
      </c>
      <c r="C294" s="3" t="s">
        <v>293</v>
      </c>
      <c r="D294" s="3" t="s">
        <v>4879</v>
      </c>
      <c r="E294" s="3" t="s">
        <v>4880</v>
      </c>
    </row>
    <row r="295" spans="1:5">
      <c r="A295" s="3" t="s">
        <v>4881</v>
      </c>
      <c r="B295" s="3" t="s">
        <v>4882</v>
      </c>
      <c r="C295" s="3" t="s">
        <v>293</v>
      </c>
      <c r="D295" s="3" t="s">
        <v>4883</v>
      </c>
      <c r="E295" s="3" t="s">
        <v>4884</v>
      </c>
    </row>
    <row r="296" spans="1:5">
      <c r="A296" s="3" t="s">
        <v>4885</v>
      </c>
      <c r="B296" s="3" t="s">
        <v>4886</v>
      </c>
      <c r="C296" s="3" t="s">
        <v>293</v>
      </c>
      <c r="D296" s="3" t="s">
        <v>4887</v>
      </c>
      <c r="E296" s="3" t="s">
        <v>4888</v>
      </c>
    </row>
    <row r="297" spans="1:5">
      <c r="A297" s="3" t="s">
        <v>4889</v>
      </c>
      <c r="B297" s="3" t="s">
        <v>4890</v>
      </c>
      <c r="C297" s="3" t="s">
        <v>293</v>
      </c>
      <c r="D297" s="3" t="s">
        <v>4891</v>
      </c>
      <c r="E297" s="3" t="s">
        <v>4892</v>
      </c>
    </row>
    <row r="298" spans="1:5">
      <c r="A298" s="3" t="s">
        <v>4893</v>
      </c>
      <c r="B298" s="3" t="s">
        <v>4894</v>
      </c>
      <c r="C298" s="3" t="s">
        <v>293</v>
      </c>
      <c r="D298" s="3" t="s">
        <v>4895</v>
      </c>
      <c r="E298" s="3" t="s">
        <v>4896</v>
      </c>
    </row>
    <row r="299" spans="1:5">
      <c r="A299" s="3" t="s">
        <v>4897</v>
      </c>
      <c r="B299" s="3" t="s">
        <v>4898</v>
      </c>
      <c r="C299" s="3" t="s">
        <v>293</v>
      </c>
      <c r="D299" s="3" t="s">
        <v>4899</v>
      </c>
      <c r="E299" s="3" t="s">
        <v>4900</v>
      </c>
    </row>
    <row r="300" spans="1:5">
      <c r="A300" s="3" t="s">
        <v>4901</v>
      </c>
      <c r="B300" s="3" t="s">
        <v>4902</v>
      </c>
      <c r="C300" s="3" t="s">
        <v>293</v>
      </c>
      <c r="D300" s="3" t="s">
        <v>4903</v>
      </c>
      <c r="E300" s="3" t="s">
        <v>4904</v>
      </c>
    </row>
    <row r="301" spans="1:5">
      <c r="A301" s="3" t="s">
        <v>4905</v>
      </c>
      <c r="B301" s="3" t="s">
        <v>4906</v>
      </c>
      <c r="C301" s="3" t="s">
        <v>293</v>
      </c>
      <c r="D301" s="3" t="s">
        <v>4907</v>
      </c>
      <c r="E301" s="3" t="s">
        <v>4908</v>
      </c>
    </row>
    <row r="302" spans="1:5">
      <c r="A302" s="3" t="s">
        <v>4909</v>
      </c>
      <c r="B302" s="3" t="s">
        <v>4910</v>
      </c>
      <c r="C302" s="3" t="s">
        <v>293</v>
      </c>
      <c r="D302" s="3" t="s">
        <v>4911</v>
      </c>
      <c r="E302" s="3" t="s">
        <v>4912</v>
      </c>
    </row>
    <row r="303" spans="1:5">
      <c r="A303" s="3" t="s">
        <v>4913</v>
      </c>
      <c r="B303" s="3" t="s">
        <v>4914</v>
      </c>
      <c r="C303" s="3" t="s">
        <v>293</v>
      </c>
      <c r="D303" s="3" t="s">
        <v>4915</v>
      </c>
      <c r="E303" s="3" t="s">
        <v>4916</v>
      </c>
    </row>
    <row r="304" spans="1:5">
      <c r="A304" s="3" t="s">
        <v>4917</v>
      </c>
      <c r="B304" s="3" t="s">
        <v>4918</v>
      </c>
      <c r="C304" s="3" t="s">
        <v>293</v>
      </c>
      <c r="D304" s="3" t="s">
        <v>4919</v>
      </c>
      <c r="E304" s="3" t="s">
        <v>4920</v>
      </c>
    </row>
    <row r="305" spans="1:5">
      <c r="A305" s="3" t="s">
        <v>4921</v>
      </c>
      <c r="B305" s="3" t="s">
        <v>4922</v>
      </c>
      <c r="C305" s="3" t="s">
        <v>293</v>
      </c>
      <c r="D305" s="3" t="s">
        <v>4923</v>
      </c>
      <c r="E305" s="3" t="s">
        <v>4924</v>
      </c>
    </row>
    <row r="306" spans="1:5">
      <c r="A306" s="3" t="s">
        <v>4925</v>
      </c>
      <c r="B306" s="3" t="s">
        <v>4926</v>
      </c>
      <c r="C306" s="3" t="s">
        <v>293</v>
      </c>
      <c r="D306" s="3" t="s">
        <v>4927</v>
      </c>
      <c r="E306" s="3" t="s">
        <v>4928</v>
      </c>
    </row>
    <row r="307" spans="1:5">
      <c r="A307" s="3" t="s">
        <v>4929</v>
      </c>
      <c r="B307" s="3" t="s">
        <v>4930</v>
      </c>
      <c r="C307" s="3" t="s">
        <v>293</v>
      </c>
      <c r="D307" s="3" t="s">
        <v>4931</v>
      </c>
      <c r="E307" s="3" t="s">
        <v>4932</v>
      </c>
    </row>
    <row r="308" spans="1:5">
      <c r="A308" s="3" t="s">
        <v>4933</v>
      </c>
      <c r="B308" s="3" t="s">
        <v>4934</v>
      </c>
      <c r="C308" s="3" t="s">
        <v>293</v>
      </c>
      <c r="D308" s="3" t="s">
        <v>4935</v>
      </c>
      <c r="E308" s="3" t="s">
        <v>4936</v>
      </c>
    </row>
    <row r="309" spans="1:5">
      <c r="A309" s="3" t="s">
        <v>4937</v>
      </c>
      <c r="B309" s="3" t="s">
        <v>4938</v>
      </c>
      <c r="C309" s="3" t="s">
        <v>293</v>
      </c>
      <c r="D309" s="3" t="s">
        <v>4939</v>
      </c>
      <c r="E309" s="3" t="s">
        <v>4940</v>
      </c>
    </row>
    <row r="310" spans="1:5">
      <c r="A310" s="3" t="s">
        <v>4941</v>
      </c>
      <c r="B310" s="3" t="s">
        <v>4942</v>
      </c>
      <c r="C310" s="3" t="s">
        <v>293</v>
      </c>
      <c r="D310" s="3" t="s">
        <v>4943</v>
      </c>
      <c r="E310" s="3" t="s">
        <v>4944</v>
      </c>
    </row>
    <row r="311" spans="1:5">
      <c r="A311" s="3" t="s">
        <v>4945</v>
      </c>
      <c r="B311" s="3" t="s">
        <v>4946</v>
      </c>
      <c r="C311" s="3" t="s">
        <v>293</v>
      </c>
      <c r="D311" s="3" t="s">
        <v>4947</v>
      </c>
      <c r="E311" s="3" t="s">
        <v>4948</v>
      </c>
    </row>
    <row r="312" spans="1:5">
      <c r="A312" s="3" t="s">
        <v>4949</v>
      </c>
      <c r="B312" s="3" t="s">
        <v>4950</v>
      </c>
      <c r="C312" s="3" t="s">
        <v>293</v>
      </c>
      <c r="D312" s="3" t="s">
        <v>4951</v>
      </c>
      <c r="E312" s="3" t="s">
        <v>4952</v>
      </c>
    </row>
    <row r="313" spans="1:5">
      <c r="A313" s="3" t="s">
        <v>4953</v>
      </c>
      <c r="B313" s="3" t="s">
        <v>4954</v>
      </c>
      <c r="C313" s="3" t="s">
        <v>293</v>
      </c>
      <c r="D313" s="3" t="s">
        <v>4955</v>
      </c>
      <c r="E313" s="3" t="s">
        <v>4956</v>
      </c>
    </row>
    <row r="314" spans="1:5">
      <c r="A314" s="3" t="s">
        <v>4957</v>
      </c>
      <c r="B314" s="3" t="s">
        <v>4958</v>
      </c>
      <c r="C314" s="3" t="s">
        <v>293</v>
      </c>
      <c r="D314" s="3" t="s">
        <v>4959</v>
      </c>
      <c r="E314" s="3" t="s">
        <v>4960</v>
      </c>
    </row>
    <row r="315" spans="1:5">
      <c r="A315" s="3" t="s">
        <v>4961</v>
      </c>
      <c r="B315" s="3" t="s">
        <v>4962</v>
      </c>
      <c r="C315" s="3" t="s">
        <v>293</v>
      </c>
      <c r="D315" s="3" t="s">
        <v>4963</v>
      </c>
      <c r="E315" s="3" t="s">
        <v>4964</v>
      </c>
    </row>
    <row r="316" spans="1:5">
      <c r="A316" s="3" t="s">
        <v>4965</v>
      </c>
      <c r="B316" s="3" t="s">
        <v>4966</v>
      </c>
      <c r="C316" s="3" t="s">
        <v>293</v>
      </c>
      <c r="D316" s="3" t="s">
        <v>4967</v>
      </c>
      <c r="E316" s="3" t="s">
        <v>4968</v>
      </c>
    </row>
    <row r="317" spans="1:5">
      <c r="A317" s="3" t="s">
        <v>4969</v>
      </c>
      <c r="B317" s="3" t="s">
        <v>4970</v>
      </c>
      <c r="C317" s="3" t="s">
        <v>293</v>
      </c>
      <c r="D317" s="3" t="s">
        <v>4971</v>
      </c>
      <c r="E317" s="3" t="s">
        <v>4972</v>
      </c>
    </row>
    <row r="318" spans="1:5">
      <c r="A318" s="3" t="s">
        <v>4973</v>
      </c>
      <c r="B318" s="3" t="s">
        <v>4974</v>
      </c>
      <c r="C318" s="3" t="s">
        <v>293</v>
      </c>
      <c r="D318" s="3" t="s">
        <v>4975</v>
      </c>
      <c r="E318" s="3" t="s">
        <v>4976</v>
      </c>
    </row>
    <row r="319" spans="1:5">
      <c r="A319" s="3" t="s">
        <v>4977</v>
      </c>
      <c r="B319" s="3" t="s">
        <v>4978</v>
      </c>
      <c r="C319" s="3" t="s">
        <v>293</v>
      </c>
      <c r="D319" s="3" t="s">
        <v>4979</v>
      </c>
      <c r="E319" s="3" t="s">
        <v>4980</v>
      </c>
    </row>
    <row r="320" spans="1:5">
      <c r="A320" s="3" t="s">
        <v>4981</v>
      </c>
      <c r="B320" s="3" t="s">
        <v>4982</v>
      </c>
      <c r="C320" s="3" t="s">
        <v>293</v>
      </c>
      <c r="D320" s="3" t="s">
        <v>4983</v>
      </c>
      <c r="E320" s="3" t="s">
        <v>4984</v>
      </c>
    </row>
    <row r="321" spans="1:5">
      <c r="A321" s="3" t="s">
        <v>4985</v>
      </c>
      <c r="B321" s="3" t="s">
        <v>4986</v>
      </c>
      <c r="C321" s="3" t="s">
        <v>293</v>
      </c>
      <c r="D321" s="3" t="s">
        <v>4987</v>
      </c>
      <c r="E321" s="3" t="s">
        <v>4988</v>
      </c>
    </row>
    <row r="322" spans="1:5">
      <c r="A322" s="3" t="s">
        <v>4989</v>
      </c>
      <c r="B322" s="3" t="s">
        <v>4990</v>
      </c>
      <c r="C322" s="3" t="s">
        <v>293</v>
      </c>
      <c r="D322" s="3" t="s">
        <v>4991</v>
      </c>
      <c r="E322" s="3" t="s">
        <v>4992</v>
      </c>
    </row>
    <row r="323" spans="1:5">
      <c r="A323" s="3" t="s">
        <v>4993</v>
      </c>
      <c r="B323" s="3" t="s">
        <v>4994</v>
      </c>
      <c r="C323" s="3" t="s">
        <v>293</v>
      </c>
      <c r="D323" s="3" t="s">
        <v>4995</v>
      </c>
      <c r="E323" s="3" t="s">
        <v>4996</v>
      </c>
    </row>
    <row r="324" spans="1:5">
      <c r="A324" s="3" t="s">
        <v>4997</v>
      </c>
      <c r="B324" s="3" t="s">
        <v>4998</v>
      </c>
      <c r="C324" s="3" t="s">
        <v>293</v>
      </c>
      <c r="D324" s="3" t="s">
        <v>4999</v>
      </c>
      <c r="E324" s="3" t="s">
        <v>5000</v>
      </c>
    </row>
    <row r="325" spans="1:5">
      <c r="A325" s="3" t="s">
        <v>5001</v>
      </c>
      <c r="B325" s="3" t="s">
        <v>5002</v>
      </c>
      <c r="C325" s="3" t="s">
        <v>293</v>
      </c>
      <c r="D325" s="3" t="s">
        <v>5003</v>
      </c>
      <c r="E325" s="3" t="s">
        <v>5004</v>
      </c>
    </row>
    <row r="326" spans="1:5">
      <c r="A326" s="3" t="s">
        <v>5005</v>
      </c>
      <c r="B326" s="3" t="s">
        <v>5006</v>
      </c>
      <c r="C326" s="3" t="s">
        <v>293</v>
      </c>
      <c r="D326" s="3" t="s">
        <v>5007</v>
      </c>
      <c r="E326" s="3" t="s">
        <v>5008</v>
      </c>
    </row>
    <row r="327" spans="1:5">
      <c r="A327" s="3" t="s">
        <v>5009</v>
      </c>
      <c r="B327" s="3" t="s">
        <v>5010</v>
      </c>
      <c r="C327" s="3" t="s">
        <v>293</v>
      </c>
      <c r="D327" s="3" t="s">
        <v>5011</v>
      </c>
      <c r="E327" s="3" t="s">
        <v>5012</v>
      </c>
    </row>
    <row r="328" spans="1:5">
      <c r="A328" s="3" t="s">
        <v>5013</v>
      </c>
      <c r="B328" s="3" t="s">
        <v>5014</v>
      </c>
      <c r="C328" s="3" t="s">
        <v>293</v>
      </c>
      <c r="D328" s="3" t="s">
        <v>5015</v>
      </c>
      <c r="E328" s="3" t="s">
        <v>5016</v>
      </c>
    </row>
    <row r="329" ht="40.5" spans="1:5">
      <c r="A329" s="3" t="s">
        <v>5017</v>
      </c>
      <c r="B329" s="3" t="s">
        <v>5018</v>
      </c>
      <c r="C329" s="3" t="s">
        <v>293</v>
      </c>
      <c r="D329" s="5" t="s">
        <v>5019</v>
      </c>
      <c r="E329" s="3" t="s">
        <v>5020</v>
      </c>
    </row>
    <row r="330" spans="1:5">
      <c r="A330" s="3" t="s">
        <v>5021</v>
      </c>
      <c r="B330" s="3" t="s">
        <v>5022</v>
      </c>
      <c r="C330" s="3" t="s">
        <v>293</v>
      </c>
      <c r="D330" s="3" t="s">
        <v>5023</v>
      </c>
      <c r="E330" s="3" t="s">
        <v>5024</v>
      </c>
    </row>
    <row r="331" spans="1:5">
      <c r="A331" s="3" t="s">
        <v>5025</v>
      </c>
      <c r="B331" s="3" t="s">
        <v>5026</v>
      </c>
      <c r="C331" s="3" t="s">
        <v>293</v>
      </c>
      <c r="D331" s="3" t="s">
        <v>5027</v>
      </c>
      <c r="E331" s="3" t="s">
        <v>5028</v>
      </c>
    </row>
    <row r="332" spans="1:5">
      <c r="A332" s="3" t="s">
        <v>5029</v>
      </c>
      <c r="B332" s="3" t="s">
        <v>5030</v>
      </c>
      <c r="C332" s="3" t="s">
        <v>293</v>
      </c>
      <c r="D332" s="3" t="s">
        <v>5031</v>
      </c>
      <c r="E332" s="3" t="s">
        <v>5032</v>
      </c>
    </row>
    <row r="333" spans="1:5">
      <c r="A333" s="3" t="s">
        <v>5033</v>
      </c>
      <c r="B333" s="3" t="s">
        <v>5034</v>
      </c>
      <c r="C333" s="3" t="s">
        <v>293</v>
      </c>
      <c r="D333" s="3" t="s">
        <v>5035</v>
      </c>
      <c r="E333" s="3" t="s">
        <v>5036</v>
      </c>
    </row>
    <row r="334" spans="1:5">
      <c r="A334" s="3" t="s">
        <v>5037</v>
      </c>
      <c r="B334" s="3" t="s">
        <v>5038</v>
      </c>
      <c r="C334" s="3" t="s">
        <v>293</v>
      </c>
      <c r="D334" s="3" t="s">
        <v>5039</v>
      </c>
      <c r="E334" s="3" t="s">
        <v>5040</v>
      </c>
    </row>
    <row r="335" spans="1:5">
      <c r="A335" s="3" t="s">
        <v>5041</v>
      </c>
      <c r="B335" s="3" t="s">
        <v>5042</v>
      </c>
      <c r="C335" s="3" t="s">
        <v>293</v>
      </c>
      <c r="D335" s="3" t="s">
        <v>5043</v>
      </c>
      <c r="E335" s="3" t="s">
        <v>5044</v>
      </c>
    </row>
    <row r="336" spans="1:5">
      <c r="A336" s="3" t="s">
        <v>5045</v>
      </c>
      <c r="B336" s="3" t="s">
        <v>5046</v>
      </c>
      <c r="C336" s="3" t="s">
        <v>293</v>
      </c>
      <c r="D336" s="3" t="s">
        <v>5047</v>
      </c>
      <c r="E336" s="3" t="s">
        <v>5048</v>
      </c>
    </row>
    <row r="337" spans="1:5">
      <c r="A337" s="3" t="s">
        <v>5049</v>
      </c>
      <c r="B337" s="3" t="s">
        <v>5050</v>
      </c>
      <c r="C337" s="3" t="s">
        <v>293</v>
      </c>
      <c r="D337" s="3" t="s">
        <v>5051</v>
      </c>
      <c r="E337" s="3" t="s">
        <v>5052</v>
      </c>
    </row>
    <row r="338" spans="1:5">
      <c r="A338" s="3" t="s">
        <v>5053</v>
      </c>
      <c r="B338" s="3" t="s">
        <v>5054</v>
      </c>
      <c r="C338" s="3" t="s">
        <v>293</v>
      </c>
      <c r="D338" s="3" t="s">
        <v>5055</v>
      </c>
      <c r="E338" s="3" t="s">
        <v>5056</v>
      </c>
    </row>
    <row r="339" spans="1:5">
      <c r="A339" s="3" t="s">
        <v>5057</v>
      </c>
      <c r="B339" s="3" t="s">
        <v>5058</v>
      </c>
      <c r="C339" s="3" t="s">
        <v>293</v>
      </c>
      <c r="D339" s="3" t="s">
        <v>5059</v>
      </c>
      <c r="E339" s="3" t="s">
        <v>5060</v>
      </c>
    </row>
    <row r="340" spans="1:5">
      <c r="A340" s="3" t="s">
        <v>5061</v>
      </c>
      <c r="B340" s="3" t="s">
        <v>5062</v>
      </c>
      <c r="C340" s="3" t="s">
        <v>293</v>
      </c>
      <c r="D340" s="3" t="s">
        <v>5063</v>
      </c>
      <c r="E340" s="3" t="s">
        <v>5064</v>
      </c>
    </row>
    <row r="341" spans="1:5">
      <c r="A341" s="3" t="s">
        <v>5065</v>
      </c>
      <c r="B341" s="3" t="s">
        <v>5066</v>
      </c>
      <c r="C341" s="3" t="s">
        <v>293</v>
      </c>
      <c r="D341" s="3" t="s">
        <v>5067</v>
      </c>
      <c r="E341" s="3" t="s">
        <v>5068</v>
      </c>
    </row>
    <row r="342" spans="1:5">
      <c r="A342" s="3" t="s">
        <v>5069</v>
      </c>
      <c r="B342" s="3" t="s">
        <v>5070</v>
      </c>
      <c r="C342" s="3" t="s">
        <v>293</v>
      </c>
      <c r="D342" s="3" t="s">
        <v>5071</v>
      </c>
      <c r="E342" s="3" t="s">
        <v>5072</v>
      </c>
    </row>
    <row r="343" spans="1:5">
      <c r="A343" s="3" t="s">
        <v>5073</v>
      </c>
      <c r="B343" s="3" t="s">
        <v>5074</v>
      </c>
      <c r="C343" s="3" t="s">
        <v>293</v>
      </c>
      <c r="D343" s="3" t="s">
        <v>5075</v>
      </c>
      <c r="E343" s="3" t="s">
        <v>5076</v>
      </c>
    </row>
    <row r="344" spans="1:5">
      <c r="A344" s="3" t="s">
        <v>5077</v>
      </c>
      <c r="B344" s="3" t="s">
        <v>5078</v>
      </c>
      <c r="C344" s="3" t="s">
        <v>293</v>
      </c>
      <c r="D344" s="3" t="s">
        <v>5079</v>
      </c>
      <c r="E344" s="3" t="s">
        <v>5080</v>
      </c>
    </row>
    <row r="345" spans="1:5">
      <c r="A345" s="3" t="s">
        <v>5081</v>
      </c>
      <c r="B345" s="3" t="s">
        <v>5082</v>
      </c>
      <c r="C345" s="3" t="s">
        <v>293</v>
      </c>
      <c r="D345" s="3" t="s">
        <v>5083</v>
      </c>
      <c r="E345" s="3" t="s">
        <v>5084</v>
      </c>
    </row>
    <row r="346" spans="1:5">
      <c r="A346" s="3" t="s">
        <v>5085</v>
      </c>
      <c r="B346" s="3" t="s">
        <v>5086</v>
      </c>
      <c r="C346" s="3" t="s">
        <v>293</v>
      </c>
      <c r="D346" s="3" t="s">
        <v>5087</v>
      </c>
      <c r="E346" s="3" t="s">
        <v>5088</v>
      </c>
    </row>
    <row r="347" spans="1:5">
      <c r="A347" s="3" t="s">
        <v>5089</v>
      </c>
      <c r="B347" s="3" t="s">
        <v>5090</v>
      </c>
      <c r="C347" s="3" t="s">
        <v>293</v>
      </c>
      <c r="D347" s="3" t="s">
        <v>5091</v>
      </c>
      <c r="E347" s="3" t="s">
        <v>5092</v>
      </c>
    </row>
    <row r="348" spans="1:5">
      <c r="A348" s="3" t="s">
        <v>5093</v>
      </c>
      <c r="B348" s="3" t="s">
        <v>5094</v>
      </c>
      <c r="C348" s="3" t="s">
        <v>293</v>
      </c>
      <c r="D348" s="3" t="s">
        <v>5095</v>
      </c>
      <c r="E348" s="3" t="s">
        <v>5096</v>
      </c>
    </row>
    <row r="349" spans="1:5">
      <c r="A349" s="3" t="s">
        <v>5097</v>
      </c>
      <c r="B349" s="3" t="s">
        <v>5098</v>
      </c>
      <c r="C349" s="3" t="s">
        <v>293</v>
      </c>
      <c r="D349" s="3" t="s">
        <v>5099</v>
      </c>
      <c r="E349" s="3" t="s">
        <v>5100</v>
      </c>
    </row>
    <row r="350" spans="1:5">
      <c r="A350" s="3" t="s">
        <v>5101</v>
      </c>
      <c r="B350" s="3" t="s">
        <v>5102</v>
      </c>
      <c r="C350" s="3" t="s">
        <v>293</v>
      </c>
      <c r="D350" s="3" t="s">
        <v>5103</v>
      </c>
      <c r="E350" s="3" t="s">
        <v>5104</v>
      </c>
    </row>
    <row r="351" spans="1:5">
      <c r="A351" s="3" t="s">
        <v>5105</v>
      </c>
      <c r="B351" s="3" t="s">
        <v>5106</v>
      </c>
      <c r="C351" s="3" t="s">
        <v>293</v>
      </c>
      <c r="D351" s="3" t="s">
        <v>5107</v>
      </c>
      <c r="E351" s="3" t="s">
        <v>5108</v>
      </c>
    </row>
    <row r="352" spans="1:5">
      <c r="A352" s="3" t="s">
        <v>5109</v>
      </c>
      <c r="B352" s="3" t="s">
        <v>5110</v>
      </c>
      <c r="C352" s="3" t="s">
        <v>293</v>
      </c>
      <c r="D352" s="3" t="s">
        <v>5111</v>
      </c>
      <c r="E352" s="3" t="s">
        <v>5112</v>
      </c>
    </row>
    <row r="353" spans="1:5">
      <c r="A353" s="3" t="s">
        <v>5113</v>
      </c>
      <c r="B353" s="3" t="s">
        <v>5114</v>
      </c>
      <c r="C353" s="3" t="s">
        <v>293</v>
      </c>
      <c r="D353" s="3" t="s">
        <v>5115</v>
      </c>
      <c r="E353" s="3" t="s">
        <v>5116</v>
      </c>
    </row>
    <row r="354" spans="1:5">
      <c r="A354" s="3" t="s">
        <v>5117</v>
      </c>
      <c r="B354" s="3" t="s">
        <v>5118</v>
      </c>
      <c r="C354" s="3" t="s">
        <v>293</v>
      </c>
      <c r="D354" s="3" t="s">
        <v>5119</v>
      </c>
      <c r="E354" s="3" t="s">
        <v>5120</v>
      </c>
    </row>
    <row r="355" spans="1:5">
      <c r="A355" s="3" t="s">
        <v>5121</v>
      </c>
      <c r="B355" s="3" t="s">
        <v>5122</v>
      </c>
      <c r="C355" s="3" t="s">
        <v>293</v>
      </c>
      <c r="D355" s="3" t="s">
        <v>5123</v>
      </c>
      <c r="E355" s="3" t="s">
        <v>5124</v>
      </c>
    </row>
    <row r="356" spans="1:5">
      <c r="A356" s="3" t="s">
        <v>5125</v>
      </c>
      <c r="B356" s="3" t="s">
        <v>5126</v>
      </c>
      <c r="C356" s="3" t="s">
        <v>293</v>
      </c>
      <c r="D356" s="3" t="s">
        <v>5127</v>
      </c>
      <c r="E356" s="3" t="s">
        <v>5128</v>
      </c>
    </row>
    <row r="357" spans="1:5">
      <c r="A357" s="3" t="s">
        <v>5129</v>
      </c>
      <c r="B357" s="3" t="s">
        <v>5130</v>
      </c>
      <c r="C357" s="3" t="s">
        <v>293</v>
      </c>
      <c r="D357" s="3" t="s">
        <v>5131</v>
      </c>
      <c r="E357" s="3" t="s">
        <v>5132</v>
      </c>
    </row>
    <row r="358" spans="1:5">
      <c r="A358" s="3" t="s">
        <v>5133</v>
      </c>
      <c r="B358" s="3" t="s">
        <v>5134</v>
      </c>
      <c r="C358" s="3" t="s">
        <v>293</v>
      </c>
      <c r="D358" s="3" t="s">
        <v>5135</v>
      </c>
      <c r="E358" s="3" t="s">
        <v>5136</v>
      </c>
    </row>
    <row r="359" spans="1:5">
      <c r="A359" s="3" t="s">
        <v>5137</v>
      </c>
      <c r="B359" s="3" t="s">
        <v>5138</v>
      </c>
      <c r="C359" s="3" t="s">
        <v>293</v>
      </c>
      <c r="D359" s="3" t="s">
        <v>5139</v>
      </c>
      <c r="E359" s="3" t="s">
        <v>5140</v>
      </c>
    </row>
    <row r="360" spans="1:5">
      <c r="A360" s="3" t="s">
        <v>5141</v>
      </c>
      <c r="B360" s="3" t="s">
        <v>5142</v>
      </c>
      <c r="C360" s="3" t="s">
        <v>293</v>
      </c>
      <c r="D360" s="3" t="s">
        <v>5143</v>
      </c>
      <c r="E360" s="3" t="s">
        <v>5144</v>
      </c>
    </row>
    <row r="361" spans="1:5">
      <c r="A361" s="3" t="s">
        <v>5145</v>
      </c>
      <c r="B361" s="3" t="s">
        <v>5146</v>
      </c>
      <c r="C361" s="3" t="s">
        <v>293</v>
      </c>
      <c r="D361" s="3" t="s">
        <v>5147</v>
      </c>
      <c r="E361" s="3" t="s">
        <v>5148</v>
      </c>
    </row>
    <row r="362" spans="1:5">
      <c r="A362" s="3" t="s">
        <v>5149</v>
      </c>
      <c r="B362" s="3" t="s">
        <v>5150</v>
      </c>
      <c r="C362" s="3" t="s">
        <v>293</v>
      </c>
      <c r="D362" s="3" t="s">
        <v>5151</v>
      </c>
      <c r="E362" s="3" t="s">
        <v>5152</v>
      </c>
    </row>
    <row r="363" spans="1:5">
      <c r="A363" s="3" t="s">
        <v>5153</v>
      </c>
      <c r="B363" s="3" t="s">
        <v>5154</v>
      </c>
      <c r="C363" s="3" t="s">
        <v>293</v>
      </c>
      <c r="D363" s="3" t="s">
        <v>5155</v>
      </c>
      <c r="E363" s="3" t="s">
        <v>5156</v>
      </c>
    </row>
    <row r="364" spans="1:5">
      <c r="A364" s="3" t="s">
        <v>5157</v>
      </c>
      <c r="B364" s="3" t="s">
        <v>5158</v>
      </c>
      <c r="C364" s="3" t="s">
        <v>293</v>
      </c>
      <c r="D364" s="3" t="s">
        <v>5159</v>
      </c>
      <c r="E364" s="3" t="s">
        <v>5160</v>
      </c>
    </row>
    <row r="365" spans="1:5">
      <c r="A365" s="3" t="s">
        <v>5161</v>
      </c>
      <c r="B365" s="3" t="s">
        <v>5162</v>
      </c>
      <c r="C365" s="3" t="s">
        <v>293</v>
      </c>
      <c r="D365" s="3" t="s">
        <v>5163</v>
      </c>
      <c r="E365" s="3" t="s">
        <v>5164</v>
      </c>
    </row>
    <row r="366" spans="1:5">
      <c r="A366" s="3" t="s">
        <v>5165</v>
      </c>
      <c r="B366" s="3" t="s">
        <v>5166</v>
      </c>
      <c r="C366" s="3" t="s">
        <v>293</v>
      </c>
      <c r="D366" s="3" t="s">
        <v>5167</v>
      </c>
      <c r="E366" s="3" t="s">
        <v>5168</v>
      </c>
    </row>
    <row r="367" spans="1:5">
      <c r="A367" s="3" t="s">
        <v>5169</v>
      </c>
      <c r="B367" s="3" t="s">
        <v>5170</v>
      </c>
      <c r="C367" s="3" t="s">
        <v>293</v>
      </c>
      <c r="D367" s="3" t="s">
        <v>5171</v>
      </c>
      <c r="E367" s="3" t="s">
        <v>5172</v>
      </c>
    </row>
    <row r="368" spans="1:5">
      <c r="A368" s="3" t="s">
        <v>5173</v>
      </c>
      <c r="B368" s="3" t="s">
        <v>5174</v>
      </c>
      <c r="C368" s="3" t="s">
        <v>293</v>
      </c>
      <c r="D368" s="3" t="s">
        <v>5175</v>
      </c>
      <c r="E368" s="3" t="s">
        <v>5176</v>
      </c>
    </row>
    <row r="369" spans="1:5">
      <c r="A369" s="3" t="s">
        <v>5177</v>
      </c>
      <c r="B369" s="3" t="s">
        <v>5178</v>
      </c>
      <c r="C369" s="3" t="s">
        <v>293</v>
      </c>
      <c r="D369" s="3" t="s">
        <v>5179</v>
      </c>
      <c r="E369" s="3" t="s">
        <v>5180</v>
      </c>
    </row>
    <row r="370" spans="1:5">
      <c r="A370" s="3" t="s">
        <v>5181</v>
      </c>
      <c r="B370" s="3" t="s">
        <v>5182</v>
      </c>
      <c r="C370" s="3" t="s">
        <v>293</v>
      </c>
      <c r="D370" s="3" t="s">
        <v>5183</v>
      </c>
      <c r="E370" s="3" t="s">
        <v>5184</v>
      </c>
    </row>
    <row r="371" spans="1:5">
      <c r="A371" s="3" t="s">
        <v>5185</v>
      </c>
      <c r="B371" s="3" t="s">
        <v>5186</v>
      </c>
      <c r="C371" s="3" t="s">
        <v>293</v>
      </c>
      <c r="D371" s="3" t="s">
        <v>5187</v>
      </c>
      <c r="E371" s="3" t="s">
        <v>5188</v>
      </c>
    </row>
    <row r="372" spans="1:5">
      <c r="A372" s="3" t="s">
        <v>5189</v>
      </c>
      <c r="B372" s="3" t="s">
        <v>5190</v>
      </c>
      <c r="C372" s="3" t="s">
        <v>293</v>
      </c>
      <c r="D372" s="3" t="s">
        <v>5191</v>
      </c>
      <c r="E372" s="3" t="s">
        <v>5192</v>
      </c>
    </row>
    <row r="373" spans="1:5">
      <c r="A373" s="3" t="s">
        <v>5193</v>
      </c>
      <c r="B373" s="3" t="s">
        <v>5194</v>
      </c>
      <c r="C373" s="3" t="s">
        <v>293</v>
      </c>
      <c r="D373" s="3" t="s">
        <v>5195</v>
      </c>
      <c r="E373" s="3" t="s">
        <v>5196</v>
      </c>
    </row>
    <row r="374" spans="1:5">
      <c r="A374" s="3" t="s">
        <v>5197</v>
      </c>
      <c r="B374" s="3" t="s">
        <v>5198</v>
      </c>
      <c r="C374" s="3" t="s">
        <v>293</v>
      </c>
      <c r="D374" s="3" t="s">
        <v>5199</v>
      </c>
      <c r="E374" s="3" t="s">
        <v>5200</v>
      </c>
    </row>
    <row r="375" spans="1:5">
      <c r="A375" s="3" t="s">
        <v>5201</v>
      </c>
      <c r="B375" s="3" t="s">
        <v>5202</v>
      </c>
      <c r="C375" s="3" t="s">
        <v>293</v>
      </c>
      <c r="D375" s="3" t="s">
        <v>5203</v>
      </c>
      <c r="E375" s="3" t="s">
        <v>5204</v>
      </c>
    </row>
    <row r="376" spans="1:5">
      <c r="A376" s="3" t="s">
        <v>5205</v>
      </c>
      <c r="B376" s="3" t="s">
        <v>5206</v>
      </c>
      <c r="C376" s="3" t="s">
        <v>293</v>
      </c>
      <c r="D376" s="3" t="s">
        <v>5207</v>
      </c>
      <c r="E376" s="3" t="s">
        <v>5208</v>
      </c>
    </row>
    <row r="377" spans="1:5">
      <c r="A377" s="3" t="s">
        <v>5209</v>
      </c>
      <c r="B377" s="3" t="s">
        <v>5210</v>
      </c>
      <c r="C377" s="3" t="s">
        <v>293</v>
      </c>
      <c r="D377" s="3" t="s">
        <v>5211</v>
      </c>
      <c r="E377" s="3" t="s">
        <v>5212</v>
      </c>
    </row>
    <row r="378" spans="1:5">
      <c r="A378" s="3" t="s">
        <v>5213</v>
      </c>
      <c r="B378" s="3" t="s">
        <v>5214</v>
      </c>
      <c r="C378" s="3" t="s">
        <v>293</v>
      </c>
      <c r="D378" s="3" t="s">
        <v>5215</v>
      </c>
      <c r="E378" s="3" t="s">
        <v>5216</v>
      </c>
    </row>
    <row r="379" spans="1:5">
      <c r="A379" s="3" t="s">
        <v>5217</v>
      </c>
      <c r="B379" s="3" t="s">
        <v>5218</v>
      </c>
      <c r="C379" s="3" t="s">
        <v>293</v>
      </c>
      <c r="D379" s="3" t="s">
        <v>5219</v>
      </c>
      <c r="E379" s="3" t="s">
        <v>5220</v>
      </c>
    </row>
    <row r="380" spans="1:5">
      <c r="A380" s="3" t="s">
        <v>5221</v>
      </c>
      <c r="B380" s="3" t="s">
        <v>5222</v>
      </c>
      <c r="C380" s="3" t="s">
        <v>293</v>
      </c>
      <c r="D380" s="3" t="s">
        <v>5223</v>
      </c>
      <c r="E380" s="3" t="s">
        <v>5224</v>
      </c>
    </row>
    <row r="381" spans="1:5">
      <c r="A381" s="3" t="s">
        <v>5225</v>
      </c>
      <c r="B381" s="3" t="s">
        <v>5226</v>
      </c>
      <c r="C381" s="3" t="s">
        <v>293</v>
      </c>
      <c r="D381" s="3" t="s">
        <v>5227</v>
      </c>
      <c r="E381" s="3" t="s">
        <v>5228</v>
      </c>
    </row>
    <row r="382" spans="1:5">
      <c r="A382" s="3" t="s">
        <v>5229</v>
      </c>
      <c r="B382" s="3" t="s">
        <v>5230</v>
      </c>
      <c r="C382" s="3" t="s">
        <v>293</v>
      </c>
      <c r="D382" s="3" t="s">
        <v>5231</v>
      </c>
      <c r="E382" s="3" t="s">
        <v>5232</v>
      </c>
    </row>
    <row r="383" spans="1:5">
      <c r="A383" s="3" t="s">
        <v>5233</v>
      </c>
      <c r="B383" s="3" t="s">
        <v>5234</v>
      </c>
      <c r="C383" s="3" t="s">
        <v>293</v>
      </c>
      <c r="D383" s="3" t="s">
        <v>5235</v>
      </c>
      <c r="E383" s="3" t="s">
        <v>5236</v>
      </c>
    </row>
    <row r="384" spans="1:5">
      <c r="A384" s="3" t="s">
        <v>5237</v>
      </c>
      <c r="B384" s="3" t="s">
        <v>5238</v>
      </c>
      <c r="C384" s="3" t="s">
        <v>293</v>
      </c>
      <c r="D384" s="3" t="s">
        <v>5239</v>
      </c>
      <c r="E384" s="3" t="s">
        <v>5240</v>
      </c>
    </row>
    <row r="385" spans="1:5">
      <c r="A385" s="3" t="s">
        <v>5241</v>
      </c>
      <c r="B385" s="3" t="s">
        <v>5242</v>
      </c>
      <c r="C385" s="3" t="s">
        <v>293</v>
      </c>
      <c r="D385" s="3" t="s">
        <v>5243</v>
      </c>
      <c r="E385" s="3" t="s">
        <v>5244</v>
      </c>
    </row>
    <row r="386" spans="1:5">
      <c r="A386" s="3" t="s">
        <v>5245</v>
      </c>
      <c r="B386" s="3" t="s">
        <v>5246</v>
      </c>
      <c r="C386" s="3" t="s">
        <v>293</v>
      </c>
      <c r="D386" s="3" t="s">
        <v>5247</v>
      </c>
      <c r="E386" s="3" t="s">
        <v>5248</v>
      </c>
    </row>
    <row r="387" spans="1:5">
      <c r="A387" s="3" t="s">
        <v>5249</v>
      </c>
      <c r="B387" s="3" t="s">
        <v>5250</v>
      </c>
      <c r="C387" s="3" t="s">
        <v>293</v>
      </c>
      <c r="D387" s="3" t="s">
        <v>5251</v>
      </c>
      <c r="E387" s="3" t="s">
        <v>5252</v>
      </c>
    </row>
    <row r="388" spans="1:5">
      <c r="A388" s="3" t="s">
        <v>5253</v>
      </c>
      <c r="B388" s="3" t="s">
        <v>5254</v>
      </c>
      <c r="C388" s="3" t="s">
        <v>293</v>
      </c>
      <c r="D388" s="3" t="s">
        <v>5255</v>
      </c>
      <c r="E388" s="3" t="s">
        <v>5256</v>
      </c>
    </row>
    <row r="389" spans="1:5">
      <c r="A389" s="3" t="s">
        <v>5257</v>
      </c>
      <c r="B389" s="3" t="s">
        <v>5258</v>
      </c>
      <c r="C389" s="3" t="s">
        <v>293</v>
      </c>
      <c r="D389" s="3" t="s">
        <v>5259</v>
      </c>
      <c r="E389" s="3" t="s">
        <v>5260</v>
      </c>
    </row>
    <row r="390" spans="1:5">
      <c r="A390" s="3" t="s">
        <v>5261</v>
      </c>
      <c r="B390" s="3" t="s">
        <v>5262</v>
      </c>
      <c r="C390" s="3" t="s">
        <v>293</v>
      </c>
      <c r="D390" s="3" t="s">
        <v>5263</v>
      </c>
      <c r="E390" s="3" t="s">
        <v>5264</v>
      </c>
    </row>
    <row r="391" spans="1:5">
      <c r="A391" s="3" t="s">
        <v>5265</v>
      </c>
      <c r="B391" s="3" t="s">
        <v>5266</v>
      </c>
      <c r="C391" s="3" t="s">
        <v>293</v>
      </c>
      <c r="D391" s="3" t="s">
        <v>5267</v>
      </c>
      <c r="E391" s="3" t="s">
        <v>5268</v>
      </c>
    </row>
    <row r="392" spans="1:5">
      <c r="A392" s="3" t="s">
        <v>5269</v>
      </c>
      <c r="B392" s="3" t="s">
        <v>5270</v>
      </c>
      <c r="C392" s="3" t="s">
        <v>293</v>
      </c>
      <c r="D392" s="3" t="s">
        <v>5271</v>
      </c>
      <c r="E392" s="3" t="s">
        <v>5272</v>
      </c>
    </row>
    <row r="393" spans="1:5">
      <c r="A393" s="3" t="s">
        <v>5273</v>
      </c>
      <c r="B393" s="3" t="s">
        <v>5274</v>
      </c>
      <c r="C393" s="3" t="s">
        <v>293</v>
      </c>
      <c r="D393" s="3" t="s">
        <v>5275</v>
      </c>
      <c r="E393" s="3" t="s">
        <v>5276</v>
      </c>
    </row>
    <row r="394" spans="1:5">
      <c r="A394" s="3" t="s">
        <v>5277</v>
      </c>
      <c r="B394" s="3" t="s">
        <v>5278</v>
      </c>
      <c r="C394" s="3" t="s">
        <v>293</v>
      </c>
      <c r="D394" s="3" t="s">
        <v>5279</v>
      </c>
      <c r="E394" s="3" t="s">
        <v>5280</v>
      </c>
    </row>
    <row r="395" spans="1:5">
      <c r="A395" s="3" t="s">
        <v>5281</v>
      </c>
      <c r="B395" s="3" t="s">
        <v>5282</v>
      </c>
      <c r="C395" s="3" t="s">
        <v>293</v>
      </c>
      <c r="D395" s="3" t="s">
        <v>5283</v>
      </c>
      <c r="E395" s="3" t="s">
        <v>5284</v>
      </c>
    </row>
    <row r="396" spans="1:5">
      <c r="A396" s="3" t="s">
        <v>5285</v>
      </c>
      <c r="B396" s="3" t="s">
        <v>5286</v>
      </c>
      <c r="C396" s="3" t="s">
        <v>293</v>
      </c>
      <c r="D396" s="3" t="s">
        <v>5287</v>
      </c>
      <c r="E396" s="3" t="s">
        <v>5288</v>
      </c>
    </row>
    <row r="397" spans="1:5">
      <c r="A397" s="3" t="s">
        <v>5289</v>
      </c>
      <c r="B397" s="3" t="s">
        <v>5290</v>
      </c>
      <c r="C397" s="3" t="s">
        <v>293</v>
      </c>
      <c r="D397" s="3" t="s">
        <v>5291</v>
      </c>
      <c r="E397" s="3" t="s">
        <v>5292</v>
      </c>
    </row>
    <row r="398" spans="1:5">
      <c r="A398" s="3" t="s">
        <v>5293</v>
      </c>
      <c r="B398" s="3" t="s">
        <v>5294</v>
      </c>
      <c r="C398" s="3" t="s">
        <v>293</v>
      </c>
      <c r="D398" s="3" t="s">
        <v>5295</v>
      </c>
      <c r="E398" s="3" t="s">
        <v>5296</v>
      </c>
    </row>
    <row r="399" spans="1:5">
      <c r="A399" s="3" t="s">
        <v>5297</v>
      </c>
      <c r="B399" s="3" t="s">
        <v>5298</v>
      </c>
      <c r="C399" s="3" t="s">
        <v>293</v>
      </c>
      <c r="D399" s="3" t="s">
        <v>5299</v>
      </c>
      <c r="E399" s="3" t="s">
        <v>5300</v>
      </c>
    </row>
    <row r="400" spans="1:5">
      <c r="A400" s="3" t="s">
        <v>5301</v>
      </c>
      <c r="B400" s="3" t="s">
        <v>5302</v>
      </c>
      <c r="C400" s="3" t="s">
        <v>293</v>
      </c>
      <c r="D400" s="3" t="s">
        <v>5303</v>
      </c>
      <c r="E400" s="3" t="s">
        <v>5304</v>
      </c>
    </row>
    <row r="401" spans="1:5">
      <c r="A401" s="3" t="s">
        <v>5305</v>
      </c>
      <c r="B401" s="3" t="s">
        <v>5306</v>
      </c>
      <c r="C401" s="3" t="s">
        <v>293</v>
      </c>
      <c r="D401" s="3" t="s">
        <v>5307</v>
      </c>
      <c r="E401" s="3" t="s">
        <v>5308</v>
      </c>
    </row>
    <row r="402" spans="1:5">
      <c r="A402" s="3" t="s">
        <v>5309</v>
      </c>
      <c r="B402" s="3" t="s">
        <v>5310</v>
      </c>
      <c r="C402" s="3" t="s">
        <v>293</v>
      </c>
      <c r="D402" s="3" t="s">
        <v>5311</v>
      </c>
      <c r="E402" s="3" t="s">
        <v>5312</v>
      </c>
    </row>
    <row r="403" spans="1:5">
      <c r="A403" s="3" t="s">
        <v>5313</v>
      </c>
      <c r="B403" s="3" t="s">
        <v>5314</v>
      </c>
      <c r="C403" s="3" t="s">
        <v>293</v>
      </c>
      <c r="D403" s="3" t="s">
        <v>5315</v>
      </c>
      <c r="E403" s="3" t="s">
        <v>5316</v>
      </c>
    </row>
    <row r="404" spans="1:5">
      <c r="A404" s="3" t="s">
        <v>5317</v>
      </c>
      <c r="B404" s="3" t="s">
        <v>5318</v>
      </c>
      <c r="C404" s="3" t="s">
        <v>293</v>
      </c>
      <c r="D404" s="3" t="s">
        <v>5319</v>
      </c>
      <c r="E404" s="3" t="s">
        <v>5320</v>
      </c>
    </row>
    <row r="405" spans="1:5">
      <c r="A405" s="3" t="s">
        <v>5321</v>
      </c>
      <c r="B405" s="3" t="s">
        <v>5322</v>
      </c>
      <c r="C405" s="3" t="s">
        <v>293</v>
      </c>
      <c r="D405" s="3" t="s">
        <v>5323</v>
      </c>
      <c r="E405" s="3" t="s">
        <v>5324</v>
      </c>
    </row>
    <row r="406" spans="1:5">
      <c r="A406" s="3" t="s">
        <v>5325</v>
      </c>
      <c r="B406" s="3" t="s">
        <v>5326</v>
      </c>
      <c r="C406" s="3" t="s">
        <v>293</v>
      </c>
      <c r="D406" s="3" t="s">
        <v>5327</v>
      </c>
      <c r="E406" s="3" t="s">
        <v>5328</v>
      </c>
    </row>
    <row r="407" spans="1:5">
      <c r="A407" s="3" t="s">
        <v>5329</v>
      </c>
      <c r="B407" s="3" t="s">
        <v>5330</v>
      </c>
      <c r="C407" s="3" t="s">
        <v>293</v>
      </c>
      <c r="D407" s="3" t="s">
        <v>5331</v>
      </c>
      <c r="E407" s="3" t="s">
        <v>5332</v>
      </c>
    </row>
    <row r="408" spans="1:5">
      <c r="A408" s="3" t="s">
        <v>5333</v>
      </c>
      <c r="B408" s="3" t="s">
        <v>5334</v>
      </c>
      <c r="C408" s="3" t="s">
        <v>293</v>
      </c>
      <c r="D408" s="3" t="s">
        <v>5335</v>
      </c>
      <c r="E408" s="3" t="s">
        <v>5336</v>
      </c>
    </row>
    <row r="409" spans="1:5">
      <c r="A409" s="3" t="s">
        <v>5337</v>
      </c>
      <c r="B409" s="3" t="s">
        <v>5338</v>
      </c>
      <c r="C409" s="3" t="s">
        <v>293</v>
      </c>
      <c r="D409" s="3" t="s">
        <v>5339</v>
      </c>
      <c r="E409" s="3" t="s">
        <v>5340</v>
      </c>
    </row>
    <row r="410" spans="1:5">
      <c r="A410" s="3" t="s">
        <v>5341</v>
      </c>
      <c r="B410" s="3" t="s">
        <v>5342</v>
      </c>
      <c r="C410" s="3" t="s">
        <v>293</v>
      </c>
      <c r="D410" s="3" t="s">
        <v>5343</v>
      </c>
      <c r="E410" s="3" t="s">
        <v>5344</v>
      </c>
    </row>
    <row r="411" spans="1:5">
      <c r="A411" s="3" t="s">
        <v>5345</v>
      </c>
      <c r="B411" s="3" t="s">
        <v>5346</v>
      </c>
      <c r="C411" s="3" t="s">
        <v>293</v>
      </c>
      <c r="D411" s="3" t="s">
        <v>5347</v>
      </c>
      <c r="E411" s="3" t="s">
        <v>5348</v>
      </c>
    </row>
    <row r="412" spans="1:5">
      <c r="A412" s="3" t="s">
        <v>5349</v>
      </c>
      <c r="B412" s="3" t="s">
        <v>5350</v>
      </c>
      <c r="C412" s="3" t="s">
        <v>293</v>
      </c>
      <c r="D412" s="3" t="s">
        <v>5351</v>
      </c>
      <c r="E412" s="3" t="s">
        <v>5352</v>
      </c>
    </row>
    <row r="413" spans="1:5">
      <c r="A413" s="3" t="s">
        <v>5353</v>
      </c>
      <c r="B413" s="3" t="s">
        <v>5354</v>
      </c>
      <c r="C413" s="3" t="s">
        <v>293</v>
      </c>
      <c r="D413" s="3" t="s">
        <v>5355</v>
      </c>
      <c r="E413" s="3" t="s">
        <v>5356</v>
      </c>
    </row>
    <row r="414" spans="1:5">
      <c r="A414" s="3" t="s">
        <v>5357</v>
      </c>
      <c r="B414" s="3" t="s">
        <v>5358</v>
      </c>
      <c r="C414" s="3" t="s">
        <v>293</v>
      </c>
      <c r="D414" s="3" t="s">
        <v>5359</v>
      </c>
      <c r="E414" s="3" t="s">
        <v>5360</v>
      </c>
    </row>
    <row r="415" spans="1:5">
      <c r="A415" s="3" t="s">
        <v>5361</v>
      </c>
      <c r="B415" s="3" t="s">
        <v>5362</v>
      </c>
      <c r="C415" s="3" t="s">
        <v>293</v>
      </c>
      <c r="D415" s="3" t="s">
        <v>5363</v>
      </c>
      <c r="E415" s="3" t="s">
        <v>5364</v>
      </c>
    </row>
    <row r="416" spans="1:5">
      <c r="A416" s="3" t="s">
        <v>5365</v>
      </c>
      <c r="B416" s="3" t="s">
        <v>5366</v>
      </c>
      <c r="C416" s="3" t="s">
        <v>293</v>
      </c>
      <c r="D416" s="3" t="s">
        <v>5367</v>
      </c>
      <c r="E416" s="3" t="s">
        <v>5368</v>
      </c>
    </row>
    <row r="417" spans="1:5">
      <c r="A417" s="3" t="s">
        <v>5369</v>
      </c>
      <c r="B417" s="3" t="s">
        <v>5370</v>
      </c>
      <c r="C417" s="3" t="s">
        <v>293</v>
      </c>
      <c r="D417" s="3" t="s">
        <v>5371</v>
      </c>
      <c r="E417" s="3" t="s">
        <v>5372</v>
      </c>
    </row>
    <row r="418" spans="1:5">
      <c r="A418" s="3" t="s">
        <v>5373</v>
      </c>
      <c r="B418" s="3" t="s">
        <v>5374</v>
      </c>
      <c r="C418" s="3" t="s">
        <v>293</v>
      </c>
      <c r="D418" s="3" t="s">
        <v>5375</v>
      </c>
      <c r="E418" s="3" t="s">
        <v>5376</v>
      </c>
    </row>
    <row r="419" spans="1:5">
      <c r="A419" s="3" t="s">
        <v>5377</v>
      </c>
      <c r="B419" s="3" t="s">
        <v>5378</v>
      </c>
      <c r="C419" s="3" t="s">
        <v>293</v>
      </c>
      <c r="D419" s="3" t="s">
        <v>5379</v>
      </c>
      <c r="E419" s="3" t="s">
        <v>5380</v>
      </c>
    </row>
    <row r="420" spans="1:5">
      <c r="A420" s="3" t="s">
        <v>5381</v>
      </c>
      <c r="B420" s="3" t="s">
        <v>5382</v>
      </c>
      <c r="C420" s="3" t="s">
        <v>293</v>
      </c>
      <c r="D420" s="3" t="s">
        <v>5383</v>
      </c>
      <c r="E420" s="3" t="s">
        <v>5384</v>
      </c>
    </row>
    <row r="421" spans="1:5">
      <c r="A421" s="3" t="s">
        <v>5385</v>
      </c>
      <c r="B421" s="3" t="s">
        <v>5386</v>
      </c>
      <c r="C421" s="3" t="s">
        <v>293</v>
      </c>
      <c r="D421" s="3" t="s">
        <v>5387</v>
      </c>
      <c r="E421" s="3" t="s">
        <v>5388</v>
      </c>
    </row>
    <row r="422" spans="1:5">
      <c r="A422" s="3" t="s">
        <v>5389</v>
      </c>
      <c r="B422" s="3" t="s">
        <v>5390</v>
      </c>
      <c r="C422" s="3" t="s">
        <v>293</v>
      </c>
      <c r="D422" s="3" t="s">
        <v>5391</v>
      </c>
      <c r="E422" s="3" t="s">
        <v>5392</v>
      </c>
    </row>
    <row r="423" spans="1:5">
      <c r="A423" s="3" t="s">
        <v>5393</v>
      </c>
      <c r="B423" s="3" t="s">
        <v>5394</v>
      </c>
      <c r="C423" s="3" t="s">
        <v>293</v>
      </c>
      <c r="D423" s="3" t="s">
        <v>5395</v>
      </c>
      <c r="E423" s="3" t="s">
        <v>5396</v>
      </c>
    </row>
    <row r="424" spans="1:5">
      <c r="A424" s="3" t="s">
        <v>5397</v>
      </c>
      <c r="B424" s="3" t="s">
        <v>5398</v>
      </c>
      <c r="C424" s="3" t="s">
        <v>293</v>
      </c>
      <c r="D424" s="3" t="s">
        <v>5399</v>
      </c>
      <c r="E424" s="3" t="s">
        <v>5400</v>
      </c>
    </row>
    <row r="425" spans="1:5">
      <c r="A425" s="3" t="s">
        <v>5401</v>
      </c>
      <c r="B425" s="3" t="s">
        <v>5402</v>
      </c>
      <c r="C425" s="3" t="s">
        <v>293</v>
      </c>
      <c r="D425" s="3" t="s">
        <v>5403</v>
      </c>
      <c r="E425" s="3" t="s">
        <v>5404</v>
      </c>
    </row>
    <row r="426" spans="1:5">
      <c r="A426" s="3" t="s">
        <v>5405</v>
      </c>
      <c r="B426" s="3" t="s">
        <v>5406</v>
      </c>
      <c r="C426" s="3" t="s">
        <v>293</v>
      </c>
      <c r="D426" s="3" t="s">
        <v>5407</v>
      </c>
      <c r="E426" s="3" t="s">
        <v>5408</v>
      </c>
    </row>
    <row r="427" spans="1:5">
      <c r="A427" s="3" t="s">
        <v>5409</v>
      </c>
      <c r="B427" s="3" t="s">
        <v>5410</v>
      </c>
      <c r="C427" s="3" t="s">
        <v>293</v>
      </c>
      <c r="D427" s="3" t="s">
        <v>5411</v>
      </c>
      <c r="E427" s="3" t="s">
        <v>5412</v>
      </c>
    </row>
    <row r="428" spans="1:5">
      <c r="A428" s="3" t="s">
        <v>5413</v>
      </c>
      <c r="B428" s="3" t="s">
        <v>5414</v>
      </c>
      <c r="C428" s="3" t="s">
        <v>293</v>
      </c>
      <c r="D428" s="3" t="s">
        <v>5415</v>
      </c>
      <c r="E428" s="3" t="s">
        <v>5416</v>
      </c>
    </row>
    <row r="429" spans="1:5">
      <c r="A429" s="3" t="s">
        <v>5417</v>
      </c>
      <c r="B429" s="3" t="s">
        <v>5418</v>
      </c>
      <c r="C429" s="3" t="s">
        <v>293</v>
      </c>
      <c r="D429" s="3" t="s">
        <v>5419</v>
      </c>
      <c r="E429" s="3" t="s">
        <v>5420</v>
      </c>
    </row>
    <row r="430" spans="1:5">
      <c r="A430" s="3" t="s">
        <v>5421</v>
      </c>
      <c r="B430" s="3" t="s">
        <v>5422</v>
      </c>
      <c r="C430" s="3" t="s">
        <v>293</v>
      </c>
      <c r="D430" s="3" t="s">
        <v>5423</v>
      </c>
      <c r="E430" s="3" t="s">
        <v>5424</v>
      </c>
    </row>
    <row r="431" spans="1:5">
      <c r="A431" s="3" t="s">
        <v>5425</v>
      </c>
      <c r="B431" s="3" t="s">
        <v>5426</v>
      </c>
      <c r="C431" s="3" t="s">
        <v>293</v>
      </c>
      <c r="D431" s="3" t="s">
        <v>5427</v>
      </c>
      <c r="E431" s="3" t="s">
        <v>5428</v>
      </c>
    </row>
    <row r="432" spans="1:5">
      <c r="A432" s="3" t="s">
        <v>5429</v>
      </c>
      <c r="B432" s="3" t="s">
        <v>5430</v>
      </c>
      <c r="C432" s="3" t="s">
        <v>293</v>
      </c>
      <c r="D432" s="3" t="s">
        <v>5431</v>
      </c>
      <c r="E432" s="3" t="s">
        <v>5432</v>
      </c>
    </row>
    <row r="433" spans="1:5">
      <c r="A433" s="3" t="s">
        <v>5433</v>
      </c>
      <c r="B433" s="3" t="s">
        <v>5434</v>
      </c>
      <c r="C433" s="3" t="s">
        <v>293</v>
      </c>
      <c r="D433" s="3" t="s">
        <v>5435</v>
      </c>
      <c r="E433" s="3" t="s">
        <v>5436</v>
      </c>
    </row>
    <row r="434" spans="1:5">
      <c r="A434" s="3" t="s">
        <v>5437</v>
      </c>
      <c r="B434" s="3" t="s">
        <v>5438</v>
      </c>
      <c r="C434" s="3" t="s">
        <v>293</v>
      </c>
      <c r="D434" s="3" t="s">
        <v>5439</v>
      </c>
      <c r="E434" s="3" t="s">
        <v>5440</v>
      </c>
    </row>
    <row r="435" spans="1:5">
      <c r="A435" s="3" t="s">
        <v>5441</v>
      </c>
      <c r="B435" s="3" t="s">
        <v>5442</v>
      </c>
      <c r="C435" s="3" t="s">
        <v>293</v>
      </c>
      <c r="D435" s="3" t="s">
        <v>5443</v>
      </c>
      <c r="E435" s="3" t="s">
        <v>5444</v>
      </c>
    </row>
    <row r="436" spans="1:5">
      <c r="A436" s="3" t="s">
        <v>5445</v>
      </c>
      <c r="B436" s="3" t="s">
        <v>5446</v>
      </c>
      <c r="C436" s="3" t="s">
        <v>293</v>
      </c>
      <c r="D436" s="3" t="s">
        <v>5447</v>
      </c>
      <c r="E436" s="3" t="s">
        <v>5448</v>
      </c>
    </row>
    <row r="437" spans="1:5">
      <c r="A437" s="3" t="s">
        <v>5449</v>
      </c>
      <c r="B437" s="3" t="s">
        <v>5450</v>
      </c>
      <c r="C437" s="3" t="s">
        <v>293</v>
      </c>
      <c r="D437" s="3" t="s">
        <v>5451</v>
      </c>
      <c r="E437" s="3" t="s">
        <v>5452</v>
      </c>
    </row>
    <row r="438" spans="1:5">
      <c r="A438" s="3" t="s">
        <v>5453</v>
      </c>
      <c r="B438" s="3" t="s">
        <v>5454</v>
      </c>
      <c r="C438" s="3" t="s">
        <v>293</v>
      </c>
      <c r="D438" s="3" t="s">
        <v>5455</v>
      </c>
      <c r="E438" s="3" t="s">
        <v>5456</v>
      </c>
    </row>
    <row r="439" spans="1:5">
      <c r="A439" s="3" t="s">
        <v>5457</v>
      </c>
      <c r="B439" s="3" t="s">
        <v>5458</v>
      </c>
      <c r="C439" s="3" t="s">
        <v>293</v>
      </c>
      <c r="D439" s="3" t="s">
        <v>5459</v>
      </c>
      <c r="E439" s="3" t="s">
        <v>5460</v>
      </c>
    </row>
    <row r="440" spans="1:5">
      <c r="A440" s="3" t="s">
        <v>5461</v>
      </c>
      <c r="B440" s="3" t="s">
        <v>5462</v>
      </c>
      <c r="C440" s="3" t="s">
        <v>293</v>
      </c>
      <c r="D440" s="3" t="s">
        <v>5463</v>
      </c>
      <c r="E440" s="3" t="s">
        <v>5464</v>
      </c>
    </row>
    <row r="441" spans="1:5">
      <c r="A441" s="3" t="s">
        <v>5465</v>
      </c>
      <c r="B441" s="3" t="s">
        <v>5466</v>
      </c>
      <c r="C441" s="3" t="s">
        <v>293</v>
      </c>
      <c r="D441" s="3" t="s">
        <v>5467</v>
      </c>
      <c r="E441" s="3" t="s">
        <v>5468</v>
      </c>
    </row>
    <row r="442" spans="1:5">
      <c r="A442" s="3" t="s">
        <v>5469</v>
      </c>
      <c r="B442" s="3" t="s">
        <v>5470</v>
      </c>
      <c r="C442" s="3" t="s">
        <v>293</v>
      </c>
      <c r="D442" s="3" t="s">
        <v>5471</v>
      </c>
      <c r="E442" s="3" t="s">
        <v>5472</v>
      </c>
    </row>
    <row r="443" spans="1:5">
      <c r="A443" s="3" t="s">
        <v>5473</v>
      </c>
      <c r="B443" s="3" t="s">
        <v>5474</v>
      </c>
      <c r="C443" s="3" t="s">
        <v>293</v>
      </c>
      <c r="D443" s="3" t="s">
        <v>5475</v>
      </c>
      <c r="E443" s="3" t="s">
        <v>5476</v>
      </c>
    </row>
    <row r="444" spans="1:5">
      <c r="A444" s="3" t="s">
        <v>5477</v>
      </c>
      <c r="B444" s="3" t="s">
        <v>5478</v>
      </c>
      <c r="C444" s="3" t="s">
        <v>293</v>
      </c>
      <c r="D444" s="3" t="s">
        <v>5479</v>
      </c>
      <c r="E444" s="3" t="s">
        <v>5480</v>
      </c>
    </row>
    <row r="445" spans="1:5">
      <c r="A445" s="3" t="s">
        <v>5481</v>
      </c>
      <c r="B445" s="3" t="s">
        <v>5482</v>
      </c>
      <c r="C445" s="3" t="s">
        <v>293</v>
      </c>
      <c r="D445" s="3" t="s">
        <v>5483</v>
      </c>
      <c r="E445" s="3" t="s">
        <v>5484</v>
      </c>
    </row>
    <row r="446" spans="1:5">
      <c r="A446" s="3" t="s">
        <v>5485</v>
      </c>
      <c r="B446" s="3" t="s">
        <v>5486</v>
      </c>
      <c r="C446" s="3" t="s">
        <v>293</v>
      </c>
      <c r="D446" s="3" t="s">
        <v>5487</v>
      </c>
      <c r="E446" s="3" t="s">
        <v>5488</v>
      </c>
    </row>
    <row r="447" spans="1:5">
      <c r="A447" s="3" t="s">
        <v>5489</v>
      </c>
      <c r="B447" s="3" t="s">
        <v>5490</v>
      </c>
      <c r="C447" s="3" t="s">
        <v>293</v>
      </c>
      <c r="D447" s="3" t="s">
        <v>5491</v>
      </c>
      <c r="E447" s="3" t="s">
        <v>5492</v>
      </c>
    </row>
    <row r="448" spans="1:5">
      <c r="A448" s="3" t="s">
        <v>5493</v>
      </c>
      <c r="B448" s="3" t="s">
        <v>5494</v>
      </c>
      <c r="C448" s="3" t="s">
        <v>293</v>
      </c>
      <c r="D448" s="3" t="s">
        <v>5495</v>
      </c>
      <c r="E448" s="3" t="s">
        <v>5496</v>
      </c>
    </row>
    <row r="449" spans="1:5">
      <c r="A449" s="3" t="s">
        <v>5497</v>
      </c>
      <c r="B449" s="3" t="s">
        <v>5498</v>
      </c>
      <c r="C449" s="3" t="s">
        <v>293</v>
      </c>
      <c r="D449" s="3" t="s">
        <v>5499</v>
      </c>
      <c r="E449" s="3" t="s">
        <v>5500</v>
      </c>
    </row>
    <row r="450" spans="1:5">
      <c r="A450" s="3" t="s">
        <v>5501</v>
      </c>
      <c r="B450" s="3" t="s">
        <v>5502</v>
      </c>
      <c r="C450" s="3" t="s">
        <v>293</v>
      </c>
      <c r="D450" s="3" t="s">
        <v>5503</v>
      </c>
      <c r="E450" s="3" t="s">
        <v>5504</v>
      </c>
    </row>
    <row r="451" spans="1:5">
      <c r="A451" s="3" t="s">
        <v>5505</v>
      </c>
      <c r="B451" s="3" t="s">
        <v>5506</v>
      </c>
      <c r="C451" s="3" t="s">
        <v>293</v>
      </c>
      <c r="D451" s="3" t="s">
        <v>5507</v>
      </c>
      <c r="E451" s="3" t="s">
        <v>5508</v>
      </c>
    </row>
    <row r="452" spans="1:5">
      <c r="A452" s="3" t="s">
        <v>5509</v>
      </c>
      <c r="B452" s="3" t="s">
        <v>5510</v>
      </c>
      <c r="C452" s="3" t="s">
        <v>293</v>
      </c>
      <c r="D452" s="3" t="s">
        <v>5511</v>
      </c>
      <c r="E452" s="3" t="s">
        <v>5512</v>
      </c>
    </row>
    <row r="453" spans="1:5">
      <c r="A453" s="3" t="s">
        <v>5513</v>
      </c>
      <c r="B453" s="3" t="s">
        <v>5514</v>
      </c>
      <c r="C453" s="3" t="s">
        <v>293</v>
      </c>
      <c r="D453" s="3" t="s">
        <v>5515</v>
      </c>
      <c r="E453" s="3" t="s">
        <v>5516</v>
      </c>
    </row>
    <row r="454" spans="1:5">
      <c r="A454" s="3" t="s">
        <v>5517</v>
      </c>
      <c r="B454" s="3" t="s">
        <v>5518</v>
      </c>
      <c r="C454" s="3" t="s">
        <v>293</v>
      </c>
      <c r="D454" s="3" t="s">
        <v>5519</v>
      </c>
      <c r="E454" s="3" t="s">
        <v>5520</v>
      </c>
    </row>
    <row r="455" spans="1:5">
      <c r="A455" s="3" t="s">
        <v>5521</v>
      </c>
      <c r="B455" s="3" t="s">
        <v>5522</v>
      </c>
      <c r="C455" s="3" t="s">
        <v>293</v>
      </c>
      <c r="D455" s="3" t="s">
        <v>5523</v>
      </c>
      <c r="E455" s="3" t="s">
        <v>5524</v>
      </c>
    </row>
    <row r="456" spans="1:5">
      <c r="A456" s="3" t="s">
        <v>5525</v>
      </c>
      <c r="B456" s="3" t="s">
        <v>5526</v>
      </c>
      <c r="C456" s="3" t="s">
        <v>293</v>
      </c>
      <c r="D456" s="3" t="s">
        <v>5527</v>
      </c>
      <c r="E456" s="3" t="s">
        <v>5528</v>
      </c>
    </row>
    <row r="457" spans="1:5">
      <c r="A457" s="3" t="s">
        <v>5529</v>
      </c>
      <c r="B457" s="3" t="s">
        <v>5530</v>
      </c>
      <c r="C457" s="3" t="s">
        <v>293</v>
      </c>
      <c r="D457" s="3" t="s">
        <v>5531</v>
      </c>
      <c r="E457" s="3" t="s">
        <v>5532</v>
      </c>
    </row>
    <row r="458" spans="1:5">
      <c r="A458" s="3" t="s">
        <v>5533</v>
      </c>
      <c r="B458" s="3" t="s">
        <v>5534</v>
      </c>
      <c r="C458" s="3" t="s">
        <v>293</v>
      </c>
      <c r="D458" s="3" t="s">
        <v>5535</v>
      </c>
      <c r="E458" s="3" t="s">
        <v>5536</v>
      </c>
    </row>
    <row r="459" spans="1:5">
      <c r="A459" s="3" t="s">
        <v>5537</v>
      </c>
      <c r="B459" s="3" t="s">
        <v>5538</v>
      </c>
      <c r="C459" s="3" t="s">
        <v>293</v>
      </c>
      <c r="D459" s="3" t="s">
        <v>5539</v>
      </c>
      <c r="E459" s="3" t="s">
        <v>5540</v>
      </c>
    </row>
    <row r="460" spans="1:5">
      <c r="A460" s="3" t="s">
        <v>5541</v>
      </c>
      <c r="B460" s="3" t="s">
        <v>5542</v>
      </c>
      <c r="C460" s="3" t="s">
        <v>293</v>
      </c>
      <c r="D460" s="3" t="s">
        <v>5543</v>
      </c>
      <c r="E460" s="3" t="s">
        <v>5544</v>
      </c>
    </row>
    <row r="461" spans="1:5">
      <c r="A461" s="3" t="s">
        <v>5545</v>
      </c>
      <c r="B461" s="3" t="s">
        <v>5546</v>
      </c>
      <c r="C461" s="3" t="s">
        <v>293</v>
      </c>
      <c r="D461" s="3" t="s">
        <v>5547</v>
      </c>
      <c r="E461" s="3" t="s">
        <v>5548</v>
      </c>
    </row>
    <row r="462" spans="1:5">
      <c r="A462" s="3" t="s">
        <v>5549</v>
      </c>
      <c r="B462" s="3" t="s">
        <v>5550</v>
      </c>
      <c r="C462" s="3" t="s">
        <v>293</v>
      </c>
      <c r="D462" s="3" t="s">
        <v>5551</v>
      </c>
      <c r="E462" s="3" t="s">
        <v>5552</v>
      </c>
    </row>
    <row r="463" spans="1:5">
      <c r="A463" s="3" t="s">
        <v>5553</v>
      </c>
      <c r="B463" s="3" t="s">
        <v>5554</v>
      </c>
      <c r="C463" s="3" t="s">
        <v>293</v>
      </c>
      <c r="D463" s="3" t="s">
        <v>5555</v>
      </c>
      <c r="E463" s="3" t="s">
        <v>5556</v>
      </c>
    </row>
  </sheetData>
  <pageMargins left="0.75" right="0.75" top="1" bottom="1" header="0.511805555555556" footer="0.511805555555556"/>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63"/>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214</v>
      </c>
      <c r="B2" s="2" t="s">
        <v>5557</v>
      </c>
      <c r="C2" s="2" t="s">
        <v>214</v>
      </c>
    </row>
    <row r="3" spans="1:5">
      <c r="A3" s="1" t="s">
        <v>259</v>
      </c>
      <c r="B3" s="1" t="s">
        <v>260</v>
      </c>
      <c r="C3" s="1" t="s">
        <v>261</v>
      </c>
      <c r="D3" s="1" t="s">
        <v>262</v>
      </c>
      <c r="E3" s="1" t="s">
        <v>263</v>
      </c>
    </row>
    <row r="4" spans="1:5">
      <c r="A4" s="3" t="s">
        <v>533</v>
      </c>
      <c r="B4" s="3" t="s">
        <v>534</v>
      </c>
      <c r="C4" s="3" t="s">
        <v>266</v>
      </c>
      <c r="D4" s="3" t="s">
        <v>533</v>
      </c>
      <c r="E4" s="3"/>
    </row>
    <row r="5" spans="1:5">
      <c r="A5" s="3" t="s">
        <v>818</v>
      </c>
      <c r="B5" s="3" t="s">
        <v>536</v>
      </c>
      <c r="C5" s="3" t="s">
        <v>3732</v>
      </c>
      <c r="D5" s="3" t="s">
        <v>818</v>
      </c>
      <c r="E5" s="3"/>
    </row>
    <row r="6" spans="1:5">
      <c r="A6" s="3" t="s">
        <v>3733</v>
      </c>
      <c r="B6" s="3" t="s">
        <v>3734</v>
      </c>
      <c r="C6" s="3" t="s">
        <v>293</v>
      </c>
      <c r="D6" s="3" t="s">
        <v>3735</v>
      </c>
      <c r="E6" s="3" t="s">
        <v>3736</v>
      </c>
    </row>
    <row r="7" spans="1:5">
      <c r="A7" s="3" t="s">
        <v>3737</v>
      </c>
      <c r="B7" s="3" t="s">
        <v>3738</v>
      </c>
      <c r="C7" s="3" t="s">
        <v>293</v>
      </c>
      <c r="D7" s="3" t="s">
        <v>3739</v>
      </c>
      <c r="E7" s="3" t="s">
        <v>3740</v>
      </c>
    </row>
    <row r="8" spans="1:5">
      <c r="A8" s="3" t="s">
        <v>3741</v>
      </c>
      <c r="B8" s="3" t="s">
        <v>3742</v>
      </c>
      <c r="C8" s="3" t="s">
        <v>293</v>
      </c>
      <c r="D8" s="3" t="s">
        <v>3743</v>
      </c>
      <c r="E8" s="3" t="s">
        <v>3744</v>
      </c>
    </row>
    <row r="9" spans="1:5">
      <c r="A9" s="3" t="s">
        <v>3745</v>
      </c>
      <c r="B9" s="3" t="s">
        <v>3746</v>
      </c>
      <c r="C9" s="3" t="s">
        <v>293</v>
      </c>
      <c r="D9" s="3" t="s">
        <v>3747</v>
      </c>
      <c r="E9" s="3" t="s">
        <v>3748</v>
      </c>
    </row>
    <row r="10" spans="1:5">
      <c r="A10" s="3" t="s">
        <v>3749</v>
      </c>
      <c r="B10" s="3" t="s">
        <v>3750</v>
      </c>
      <c r="C10" s="3" t="s">
        <v>293</v>
      </c>
      <c r="D10" s="3" t="s">
        <v>3751</v>
      </c>
      <c r="E10" s="3" t="s">
        <v>3752</v>
      </c>
    </row>
    <row r="11" spans="1:5">
      <c r="A11" s="3" t="s">
        <v>3753</v>
      </c>
      <c r="B11" s="3" t="s">
        <v>3754</v>
      </c>
      <c r="C11" s="3" t="s">
        <v>293</v>
      </c>
      <c r="D11" s="3" t="s">
        <v>3755</v>
      </c>
      <c r="E11" s="3" t="s">
        <v>3756</v>
      </c>
    </row>
    <row r="12" spans="1:5">
      <c r="A12" s="3" t="s">
        <v>3757</v>
      </c>
      <c r="B12" s="3" t="s">
        <v>3758</v>
      </c>
      <c r="C12" s="3" t="s">
        <v>293</v>
      </c>
      <c r="D12" s="3" t="s">
        <v>3759</v>
      </c>
      <c r="E12" s="3" t="s">
        <v>3760</v>
      </c>
    </row>
    <row r="13" spans="1:5">
      <c r="A13" s="3" t="s">
        <v>3761</v>
      </c>
      <c r="B13" s="3" t="s">
        <v>3762</v>
      </c>
      <c r="C13" s="3" t="s">
        <v>293</v>
      </c>
      <c r="D13" s="3" t="s">
        <v>3763</v>
      </c>
      <c r="E13" s="3" t="s">
        <v>3764</v>
      </c>
    </row>
    <row r="14" spans="1:5">
      <c r="A14" s="3" t="s">
        <v>3765</v>
      </c>
      <c r="B14" s="3" t="s">
        <v>3766</v>
      </c>
      <c r="C14" s="3" t="s">
        <v>293</v>
      </c>
      <c r="D14" s="3" t="s">
        <v>3767</v>
      </c>
      <c r="E14" s="3" t="s">
        <v>3768</v>
      </c>
    </row>
    <row r="15" spans="1:5">
      <c r="A15" s="3" t="s">
        <v>3769</v>
      </c>
      <c r="B15" s="3" t="s">
        <v>3770</v>
      </c>
      <c r="C15" s="3" t="s">
        <v>293</v>
      </c>
      <c r="D15" s="3" t="s">
        <v>3771</v>
      </c>
      <c r="E15" s="3" t="s">
        <v>3772</v>
      </c>
    </row>
    <row r="16" spans="1:5">
      <c r="A16" s="3" t="s">
        <v>3773</v>
      </c>
      <c r="B16" s="3" t="s">
        <v>3774</v>
      </c>
      <c r="C16" s="3" t="s">
        <v>293</v>
      </c>
      <c r="D16" s="3" t="s">
        <v>3775</v>
      </c>
      <c r="E16" s="3" t="s">
        <v>3776</v>
      </c>
    </row>
    <row r="17" spans="1:5">
      <c r="A17" s="3" t="s">
        <v>3777</v>
      </c>
      <c r="B17" s="3" t="s">
        <v>3778</v>
      </c>
      <c r="C17" s="3" t="s">
        <v>293</v>
      </c>
      <c r="D17" s="3" t="s">
        <v>3779</v>
      </c>
      <c r="E17" s="3" t="s">
        <v>3780</v>
      </c>
    </row>
    <row r="18" spans="1:5">
      <c r="A18" s="3" t="s">
        <v>3781</v>
      </c>
      <c r="B18" s="3" t="s">
        <v>3782</v>
      </c>
      <c r="C18" s="3" t="s">
        <v>293</v>
      </c>
      <c r="D18" s="3" t="s">
        <v>3783</v>
      </c>
      <c r="E18" s="3" t="s">
        <v>3784</v>
      </c>
    </row>
    <row r="19" spans="1:5">
      <c r="A19" s="3" t="s">
        <v>3785</v>
      </c>
      <c r="B19" s="3" t="s">
        <v>3786</v>
      </c>
      <c r="C19" s="3" t="s">
        <v>293</v>
      </c>
      <c r="D19" s="3" t="s">
        <v>3787</v>
      </c>
      <c r="E19" s="3" t="s">
        <v>3788</v>
      </c>
    </row>
    <row r="20" spans="1:5">
      <c r="A20" s="3" t="s">
        <v>3789</v>
      </c>
      <c r="B20" s="3" t="s">
        <v>3790</v>
      </c>
      <c r="C20" s="3" t="s">
        <v>293</v>
      </c>
      <c r="D20" s="3" t="s">
        <v>3791</v>
      </c>
      <c r="E20" s="3" t="s">
        <v>3792</v>
      </c>
    </row>
    <row r="21" spans="1:5">
      <c r="A21" s="3" t="s">
        <v>3793</v>
      </c>
      <c r="B21" s="3" t="s">
        <v>3794</v>
      </c>
      <c r="C21" s="3" t="s">
        <v>293</v>
      </c>
      <c r="D21" s="3" t="s">
        <v>3795</v>
      </c>
      <c r="E21" s="3" t="s">
        <v>3796</v>
      </c>
    </row>
    <row r="22" spans="1:5">
      <c r="A22" s="3" t="s">
        <v>3797</v>
      </c>
      <c r="B22" s="3" t="s">
        <v>3798</v>
      </c>
      <c r="C22" s="3" t="s">
        <v>293</v>
      </c>
      <c r="D22" s="3" t="s">
        <v>3799</v>
      </c>
      <c r="E22" s="3" t="s">
        <v>3800</v>
      </c>
    </row>
    <row r="23" spans="1:5">
      <c r="A23" s="3" t="s">
        <v>3801</v>
      </c>
      <c r="B23" s="3" t="s">
        <v>3802</v>
      </c>
      <c r="C23" s="3" t="s">
        <v>293</v>
      </c>
      <c r="D23" s="3" t="s">
        <v>3803</v>
      </c>
      <c r="E23" s="3" t="s">
        <v>3804</v>
      </c>
    </row>
    <row r="24" spans="1:5">
      <c r="A24" s="3" t="s">
        <v>3805</v>
      </c>
      <c r="B24" s="3" t="s">
        <v>3806</v>
      </c>
      <c r="C24" s="3" t="s">
        <v>293</v>
      </c>
      <c r="D24" s="3" t="s">
        <v>3807</v>
      </c>
      <c r="E24" s="3" t="s">
        <v>3808</v>
      </c>
    </row>
    <row r="25" spans="1:5">
      <c r="A25" s="3" t="s">
        <v>3809</v>
      </c>
      <c r="B25" s="3" t="s">
        <v>3810</v>
      </c>
      <c r="C25" s="3" t="s">
        <v>293</v>
      </c>
      <c r="D25" s="3" t="s">
        <v>3811</v>
      </c>
      <c r="E25" s="3" t="s">
        <v>3812</v>
      </c>
    </row>
    <row r="26" spans="1:5">
      <c r="A26" s="3" t="s">
        <v>3813</v>
      </c>
      <c r="B26" s="3" t="s">
        <v>3814</v>
      </c>
      <c r="C26" s="3" t="s">
        <v>293</v>
      </c>
      <c r="D26" s="3" t="s">
        <v>3815</v>
      </c>
      <c r="E26" s="3" t="s">
        <v>3816</v>
      </c>
    </row>
    <row r="27" spans="1:5">
      <c r="A27" s="3" t="s">
        <v>3817</v>
      </c>
      <c r="B27" s="3" t="s">
        <v>3818</v>
      </c>
      <c r="C27" s="3" t="s">
        <v>293</v>
      </c>
      <c r="D27" s="3" t="s">
        <v>3819</v>
      </c>
      <c r="E27" s="3" t="s">
        <v>3820</v>
      </c>
    </row>
    <row r="28" spans="1:5">
      <c r="A28" s="3" t="s">
        <v>3821</v>
      </c>
      <c r="B28" s="3" t="s">
        <v>3822</v>
      </c>
      <c r="C28" s="3" t="s">
        <v>293</v>
      </c>
      <c r="D28" s="3" t="s">
        <v>3823</v>
      </c>
      <c r="E28" s="3" t="s">
        <v>3824</v>
      </c>
    </row>
    <row r="29" spans="1:5">
      <c r="A29" s="3" t="s">
        <v>3825</v>
      </c>
      <c r="B29" s="3" t="s">
        <v>3826</v>
      </c>
      <c r="C29" s="3" t="s">
        <v>293</v>
      </c>
      <c r="D29" s="3" t="s">
        <v>3827</v>
      </c>
      <c r="E29" s="3" t="s">
        <v>3828</v>
      </c>
    </row>
    <row r="30" spans="1:5">
      <c r="A30" s="3" t="s">
        <v>3829</v>
      </c>
      <c r="B30" s="3" t="s">
        <v>3830</v>
      </c>
      <c r="C30" s="3" t="s">
        <v>293</v>
      </c>
      <c r="D30" s="3" t="s">
        <v>3831</v>
      </c>
      <c r="E30" s="3" t="s">
        <v>3832</v>
      </c>
    </row>
    <row r="31" spans="1:5">
      <c r="A31" s="3" t="s">
        <v>3833</v>
      </c>
      <c r="B31" s="3" t="s">
        <v>3834</v>
      </c>
      <c r="C31" s="3" t="s">
        <v>293</v>
      </c>
      <c r="D31" s="3" t="s">
        <v>3835</v>
      </c>
      <c r="E31" s="3" t="s">
        <v>3836</v>
      </c>
    </row>
    <row r="32" spans="1:5">
      <c r="A32" s="3" t="s">
        <v>3837</v>
      </c>
      <c r="B32" s="3" t="s">
        <v>3838</v>
      </c>
      <c r="C32" s="3" t="s">
        <v>293</v>
      </c>
      <c r="D32" s="3" t="s">
        <v>3839</v>
      </c>
      <c r="E32" s="3" t="s">
        <v>3840</v>
      </c>
    </row>
    <row r="33" spans="1:5">
      <c r="A33" s="3" t="s">
        <v>3841</v>
      </c>
      <c r="B33" s="3" t="s">
        <v>3842</v>
      </c>
      <c r="C33" s="3" t="s">
        <v>293</v>
      </c>
      <c r="D33" s="3" t="s">
        <v>3843</v>
      </c>
      <c r="E33" s="3" t="s">
        <v>3844</v>
      </c>
    </row>
    <row r="34" spans="1:5">
      <c r="A34" s="3" t="s">
        <v>3845</v>
      </c>
      <c r="B34" s="3" t="s">
        <v>3846</v>
      </c>
      <c r="C34" s="3" t="s">
        <v>293</v>
      </c>
      <c r="D34" s="3" t="s">
        <v>3847</v>
      </c>
      <c r="E34" s="3" t="s">
        <v>3848</v>
      </c>
    </row>
    <row r="35" spans="1:5">
      <c r="A35" s="3" t="s">
        <v>3849</v>
      </c>
      <c r="B35" s="3" t="s">
        <v>3850</v>
      </c>
      <c r="C35" s="3" t="s">
        <v>293</v>
      </c>
      <c r="D35" s="3" t="s">
        <v>3851</v>
      </c>
      <c r="E35" s="3" t="s">
        <v>3852</v>
      </c>
    </row>
    <row r="36" spans="1:5">
      <c r="A36" s="3" t="s">
        <v>3853</v>
      </c>
      <c r="B36" s="3" t="s">
        <v>3854</v>
      </c>
      <c r="C36" s="3" t="s">
        <v>293</v>
      </c>
      <c r="D36" s="3" t="s">
        <v>3855</v>
      </c>
      <c r="E36" s="3" t="s">
        <v>3856</v>
      </c>
    </row>
    <row r="37" spans="1:5">
      <c r="A37" s="3" t="s">
        <v>3857</v>
      </c>
      <c r="B37" s="3" t="s">
        <v>3858</v>
      </c>
      <c r="C37" s="3" t="s">
        <v>293</v>
      </c>
      <c r="D37" s="3" t="s">
        <v>3859</v>
      </c>
      <c r="E37" s="3" t="s">
        <v>3860</v>
      </c>
    </row>
    <row r="38" spans="1:5">
      <c r="A38" s="3" t="s">
        <v>3861</v>
      </c>
      <c r="B38" s="3" t="s">
        <v>3862</v>
      </c>
      <c r="C38" s="3" t="s">
        <v>293</v>
      </c>
      <c r="D38" s="3" t="s">
        <v>3863</v>
      </c>
      <c r="E38" s="3" t="s">
        <v>3864</v>
      </c>
    </row>
    <row r="39" spans="1:5">
      <c r="A39" s="3" t="s">
        <v>3865</v>
      </c>
      <c r="B39" s="3" t="s">
        <v>3866</v>
      </c>
      <c r="C39" s="3" t="s">
        <v>293</v>
      </c>
      <c r="D39" s="3" t="s">
        <v>3867</v>
      </c>
      <c r="E39" s="3" t="s">
        <v>3868</v>
      </c>
    </row>
    <row r="40" spans="1:5">
      <c r="A40" s="3" t="s">
        <v>3869</v>
      </c>
      <c r="B40" s="3" t="s">
        <v>3870</v>
      </c>
      <c r="C40" s="3" t="s">
        <v>293</v>
      </c>
      <c r="D40" s="3" t="s">
        <v>3871</v>
      </c>
      <c r="E40" s="3" t="s">
        <v>3872</v>
      </c>
    </row>
    <row r="41" spans="1:5">
      <c r="A41" s="3" t="s">
        <v>3873</v>
      </c>
      <c r="B41" s="3" t="s">
        <v>3874</v>
      </c>
      <c r="C41" s="3" t="s">
        <v>293</v>
      </c>
      <c r="D41" s="3" t="s">
        <v>3875</v>
      </c>
      <c r="E41" s="3" t="s">
        <v>3876</v>
      </c>
    </row>
    <row r="42" spans="1:5">
      <c r="A42" s="3" t="s">
        <v>3877</v>
      </c>
      <c r="B42" s="3" t="s">
        <v>3878</v>
      </c>
      <c r="C42" s="3" t="s">
        <v>293</v>
      </c>
      <c r="D42" s="3" t="s">
        <v>3879</v>
      </c>
      <c r="E42" s="3" t="s">
        <v>3880</v>
      </c>
    </row>
    <row r="43" spans="1:5">
      <c r="A43" s="3" t="s">
        <v>3881</v>
      </c>
      <c r="B43" s="3" t="s">
        <v>3882</v>
      </c>
      <c r="C43" s="3" t="s">
        <v>293</v>
      </c>
      <c r="D43" s="3" t="s">
        <v>3883</v>
      </c>
      <c r="E43" s="3" t="s">
        <v>3884</v>
      </c>
    </row>
    <row r="44" spans="1:5">
      <c r="A44" s="3" t="s">
        <v>3885</v>
      </c>
      <c r="B44" s="3" t="s">
        <v>3886</v>
      </c>
      <c r="C44" s="3" t="s">
        <v>293</v>
      </c>
      <c r="D44" s="3" t="s">
        <v>3887</v>
      </c>
      <c r="E44" s="3" t="s">
        <v>3888</v>
      </c>
    </row>
    <row r="45" spans="1:5">
      <c r="A45" s="3" t="s">
        <v>3889</v>
      </c>
      <c r="B45" s="3" t="s">
        <v>3890</v>
      </c>
      <c r="C45" s="3" t="s">
        <v>293</v>
      </c>
      <c r="D45" s="3" t="s">
        <v>3891</v>
      </c>
      <c r="E45" s="3" t="s">
        <v>3892</v>
      </c>
    </row>
    <row r="46" spans="1:5">
      <c r="A46" s="3" t="s">
        <v>3893</v>
      </c>
      <c r="B46" s="3" t="s">
        <v>3894</v>
      </c>
      <c r="C46" s="3" t="s">
        <v>293</v>
      </c>
      <c r="D46" s="3" t="s">
        <v>3895</v>
      </c>
      <c r="E46" s="3" t="s">
        <v>3896</v>
      </c>
    </row>
    <row r="47" spans="1:5">
      <c r="A47" s="3" t="s">
        <v>3897</v>
      </c>
      <c r="B47" s="3" t="s">
        <v>3898</v>
      </c>
      <c r="C47" s="3" t="s">
        <v>293</v>
      </c>
      <c r="D47" s="3" t="s">
        <v>3899</v>
      </c>
      <c r="E47" s="3" t="s">
        <v>3900</v>
      </c>
    </row>
    <row r="48" spans="1:5">
      <c r="A48" s="3" t="s">
        <v>3901</v>
      </c>
      <c r="B48" s="3" t="s">
        <v>3902</v>
      </c>
      <c r="C48" s="3" t="s">
        <v>293</v>
      </c>
      <c r="D48" s="3" t="s">
        <v>3903</v>
      </c>
      <c r="E48" s="3" t="s">
        <v>3904</v>
      </c>
    </row>
    <row r="49" spans="1:5">
      <c r="A49" s="3" t="s">
        <v>3905</v>
      </c>
      <c r="B49" s="3" t="s">
        <v>3906</v>
      </c>
      <c r="C49" s="3" t="s">
        <v>293</v>
      </c>
      <c r="D49" s="3" t="s">
        <v>3907</v>
      </c>
      <c r="E49" s="3" t="s">
        <v>3908</v>
      </c>
    </row>
    <row r="50" spans="1:5">
      <c r="A50" s="3" t="s">
        <v>3909</v>
      </c>
      <c r="B50" s="3" t="s">
        <v>3910</v>
      </c>
      <c r="C50" s="3" t="s">
        <v>293</v>
      </c>
      <c r="D50" s="3" t="s">
        <v>3911</v>
      </c>
      <c r="E50" s="3" t="s">
        <v>3912</v>
      </c>
    </row>
    <row r="51" spans="1:5">
      <c r="A51" s="3" t="s">
        <v>3913</v>
      </c>
      <c r="B51" s="3" t="s">
        <v>3914</v>
      </c>
      <c r="C51" s="3" t="s">
        <v>293</v>
      </c>
      <c r="D51" s="3" t="s">
        <v>3915</v>
      </c>
      <c r="E51" s="3" t="s">
        <v>3916</v>
      </c>
    </row>
    <row r="52" spans="1:5">
      <c r="A52" s="3" t="s">
        <v>3917</v>
      </c>
      <c r="B52" s="3" t="s">
        <v>3918</v>
      </c>
      <c r="C52" s="3" t="s">
        <v>293</v>
      </c>
      <c r="D52" s="3" t="s">
        <v>3919</v>
      </c>
      <c r="E52" s="3" t="s">
        <v>3920</v>
      </c>
    </row>
    <row r="53" spans="1:5">
      <c r="A53" s="3" t="s">
        <v>3921</v>
      </c>
      <c r="B53" s="3" t="s">
        <v>3922</v>
      </c>
      <c r="C53" s="3" t="s">
        <v>293</v>
      </c>
      <c r="D53" s="3" t="s">
        <v>3923</v>
      </c>
      <c r="E53" s="3" t="s">
        <v>3924</v>
      </c>
    </row>
    <row r="54" spans="1:5">
      <c r="A54" s="3" t="s">
        <v>3925</v>
      </c>
      <c r="B54" s="3" t="s">
        <v>3926</v>
      </c>
      <c r="C54" s="3" t="s">
        <v>293</v>
      </c>
      <c r="D54" s="3" t="s">
        <v>3927</v>
      </c>
      <c r="E54" s="3" t="s">
        <v>3928</v>
      </c>
    </row>
    <row r="55" spans="1:5">
      <c r="A55" s="3" t="s">
        <v>3929</v>
      </c>
      <c r="B55" s="3" t="s">
        <v>3930</v>
      </c>
      <c r="C55" s="3" t="s">
        <v>293</v>
      </c>
      <c r="D55" s="3" t="s">
        <v>3931</v>
      </c>
      <c r="E55" s="3" t="s">
        <v>3932</v>
      </c>
    </row>
    <row r="56" spans="1:5">
      <c r="A56" s="3" t="s">
        <v>3933</v>
      </c>
      <c r="B56" s="3" t="s">
        <v>3934</v>
      </c>
      <c r="C56" s="3" t="s">
        <v>293</v>
      </c>
      <c r="D56" s="3" t="s">
        <v>3935</v>
      </c>
      <c r="E56" s="3" t="s">
        <v>3936</v>
      </c>
    </row>
    <row r="57" spans="1:5">
      <c r="A57" s="3" t="s">
        <v>3937</v>
      </c>
      <c r="B57" s="3" t="s">
        <v>3938</v>
      </c>
      <c r="C57" s="3" t="s">
        <v>293</v>
      </c>
      <c r="D57" s="3" t="s">
        <v>3939</v>
      </c>
      <c r="E57" s="3" t="s">
        <v>3940</v>
      </c>
    </row>
    <row r="58" spans="1:5">
      <c r="A58" s="3" t="s">
        <v>3941</v>
      </c>
      <c r="B58" s="3" t="s">
        <v>3942</v>
      </c>
      <c r="C58" s="3" t="s">
        <v>293</v>
      </c>
      <c r="D58" s="3" t="s">
        <v>3943</v>
      </c>
      <c r="E58" s="3" t="s">
        <v>3944</v>
      </c>
    </row>
    <row r="59" spans="1:5">
      <c r="A59" s="3" t="s">
        <v>3945</v>
      </c>
      <c r="B59" s="3" t="s">
        <v>3946</v>
      </c>
      <c r="C59" s="3" t="s">
        <v>293</v>
      </c>
      <c r="D59" s="3" t="s">
        <v>3947</v>
      </c>
      <c r="E59" s="3" t="s">
        <v>3948</v>
      </c>
    </row>
    <row r="60" spans="1:5">
      <c r="A60" s="3" t="s">
        <v>3949</v>
      </c>
      <c r="B60" s="3" t="s">
        <v>3950</v>
      </c>
      <c r="C60" s="3" t="s">
        <v>293</v>
      </c>
      <c r="D60" s="3" t="s">
        <v>3951</v>
      </c>
      <c r="E60" s="3" t="s">
        <v>3952</v>
      </c>
    </row>
    <row r="61" spans="1:5">
      <c r="A61" s="3" t="s">
        <v>3953</v>
      </c>
      <c r="B61" s="3" t="s">
        <v>3954</v>
      </c>
      <c r="C61" s="3" t="s">
        <v>293</v>
      </c>
      <c r="D61" s="3" t="s">
        <v>3955</v>
      </c>
      <c r="E61" s="3" t="s">
        <v>3956</v>
      </c>
    </row>
    <row r="62" spans="1:5">
      <c r="A62" s="3" t="s">
        <v>3957</v>
      </c>
      <c r="B62" s="3" t="s">
        <v>3958</v>
      </c>
      <c r="C62" s="3" t="s">
        <v>293</v>
      </c>
      <c r="D62" s="3" t="s">
        <v>3959</v>
      </c>
      <c r="E62" s="3" t="s">
        <v>3960</v>
      </c>
    </row>
    <row r="63" spans="1:5">
      <c r="A63" s="3" t="s">
        <v>3961</v>
      </c>
      <c r="B63" s="3" t="s">
        <v>3962</v>
      </c>
      <c r="C63" s="3" t="s">
        <v>293</v>
      </c>
      <c r="D63" s="3" t="s">
        <v>3963</v>
      </c>
      <c r="E63" s="3" t="s">
        <v>3964</v>
      </c>
    </row>
    <row r="64" spans="1:5">
      <c r="A64" s="3" t="s">
        <v>3965</v>
      </c>
      <c r="B64" s="3" t="s">
        <v>3966</v>
      </c>
      <c r="C64" s="3" t="s">
        <v>293</v>
      </c>
      <c r="D64" s="3" t="s">
        <v>3967</v>
      </c>
      <c r="E64" s="3" t="s">
        <v>3968</v>
      </c>
    </row>
    <row r="65" spans="1:5">
      <c r="A65" s="3" t="s">
        <v>3969</v>
      </c>
      <c r="B65" s="3" t="s">
        <v>3970</v>
      </c>
      <c r="C65" s="3" t="s">
        <v>293</v>
      </c>
      <c r="D65" s="3" t="s">
        <v>3971</v>
      </c>
      <c r="E65" s="3" t="s">
        <v>3972</v>
      </c>
    </row>
    <row r="66" spans="1:5">
      <c r="A66" s="3" t="s">
        <v>3973</v>
      </c>
      <c r="B66" s="3" t="s">
        <v>3974</v>
      </c>
      <c r="C66" s="3" t="s">
        <v>293</v>
      </c>
      <c r="D66" s="3" t="s">
        <v>3975</v>
      </c>
      <c r="E66" s="3" t="s">
        <v>3976</v>
      </c>
    </row>
    <row r="67" spans="1:5">
      <c r="A67" s="3" t="s">
        <v>3977</v>
      </c>
      <c r="B67" s="3" t="s">
        <v>3978</v>
      </c>
      <c r="C67" s="3" t="s">
        <v>293</v>
      </c>
      <c r="D67" s="3" t="s">
        <v>3979</v>
      </c>
      <c r="E67" s="3" t="s">
        <v>3980</v>
      </c>
    </row>
    <row r="68" spans="1:5">
      <c r="A68" s="3" t="s">
        <v>3981</v>
      </c>
      <c r="B68" s="3" t="s">
        <v>3982</v>
      </c>
      <c r="C68" s="3" t="s">
        <v>293</v>
      </c>
      <c r="D68" s="3" t="s">
        <v>3983</v>
      </c>
      <c r="E68" s="3" t="s">
        <v>3984</v>
      </c>
    </row>
    <row r="69" spans="1:5">
      <c r="A69" s="3" t="s">
        <v>3985</v>
      </c>
      <c r="B69" s="3" t="s">
        <v>3986</v>
      </c>
      <c r="C69" s="3" t="s">
        <v>293</v>
      </c>
      <c r="D69" s="3" t="s">
        <v>3987</v>
      </c>
      <c r="E69" s="3" t="s">
        <v>3988</v>
      </c>
    </row>
    <row r="70" spans="1:5">
      <c r="A70" s="3" t="s">
        <v>3989</v>
      </c>
      <c r="B70" s="3" t="s">
        <v>3990</v>
      </c>
      <c r="C70" s="3" t="s">
        <v>293</v>
      </c>
      <c r="D70" s="3" t="s">
        <v>3991</v>
      </c>
      <c r="E70" s="3" t="s">
        <v>3992</v>
      </c>
    </row>
    <row r="71" spans="1:5">
      <c r="A71" s="3" t="s">
        <v>3993</v>
      </c>
      <c r="B71" s="3" t="s">
        <v>3994</v>
      </c>
      <c r="C71" s="3" t="s">
        <v>293</v>
      </c>
      <c r="D71" s="3" t="s">
        <v>3995</v>
      </c>
      <c r="E71" s="3" t="s">
        <v>3996</v>
      </c>
    </row>
    <row r="72" spans="1:5">
      <c r="A72" s="3" t="s">
        <v>3997</v>
      </c>
      <c r="B72" s="3" t="s">
        <v>3998</v>
      </c>
      <c r="C72" s="3" t="s">
        <v>293</v>
      </c>
      <c r="D72" s="3" t="s">
        <v>3999</v>
      </c>
      <c r="E72" s="3" t="s">
        <v>4000</v>
      </c>
    </row>
    <row r="73" spans="1:5">
      <c r="A73" s="3" t="s">
        <v>4001</v>
      </c>
      <c r="B73" s="3" t="s">
        <v>4002</v>
      </c>
      <c r="C73" s="3" t="s">
        <v>293</v>
      </c>
      <c r="D73" s="3" t="s">
        <v>4003</v>
      </c>
      <c r="E73" s="3" t="s">
        <v>4004</v>
      </c>
    </row>
    <row r="74" spans="1:5">
      <c r="A74" s="3" t="s">
        <v>4005</v>
      </c>
      <c r="B74" s="3" t="s">
        <v>4006</v>
      </c>
      <c r="C74" s="3" t="s">
        <v>293</v>
      </c>
      <c r="D74" s="3" t="s">
        <v>4007</v>
      </c>
      <c r="E74" s="3" t="s">
        <v>4008</v>
      </c>
    </row>
    <row r="75" spans="1:5">
      <c r="A75" s="3" t="s">
        <v>4009</v>
      </c>
      <c r="B75" s="3" t="s">
        <v>4010</v>
      </c>
      <c r="C75" s="3" t="s">
        <v>293</v>
      </c>
      <c r="D75" s="3" t="s">
        <v>4011</v>
      </c>
      <c r="E75" s="3" t="s">
        <v>4012</v>
      </c>
    </row>
    <row r="76" spans="1:5">
      <c r="A76" s="3" t="s">
        <v>4013</v>
      </c>
      <c r="B76" s="3" t="s">
        <v>4014</v>
      </c>
      <c r="C76" s="3" t="s">
        <v>293</v>
      </c>
      <c r="D76" s="3" t="s">
        <v>4015</v>
      </c>
      <c r="E76" s="3" t="s">
        <v>4016</v>
      </c>
    </row>
    <row r="77" spans="1:5">
      <c r="A77" s="3" t="s">
        <v>4017</v>
      </c>
      <c r="B77" s="3" t="s">
        <v>4018</v>
      </c>
      <c r="C77" s="3" t="s">
        <v>293</v>
      </c>
      <c r="D77" s="3" t="s">
        <v>4019</v>
      </c>
      <c r="E77" s="3" t="s">
        <v>4020</v>
      </c>
    </row>
    <row r="78" spans="1:5">
      <c r="A78" s="3" t="s">
        <v>4021</v>
      </c>
      <c r="B78" s="3" t="s">
        <v>4022</v>
      </c>
      <c r="C78" s="3" t="s">
        <v>293</v>
      </c>
      <c r="D78" s="3" t="s">
        <v>4023</v>
      </c>
      <c r="E78" s="3" t="s">
        <v>4024</v>
      </c>
    </row>
    <row r="79" spans="1:5">
      <c r="A79" s="3" t="s">
        <v>4025</v>
      </c>
      <c r="B79" s="3" t="s">
        <v>4026</v>
      </c>
      <c r="C79" s="3" t="s">
        <v>293</v>
      </c>
      <c r="D79" s="3" t="s">
        <v>4027</v>
      </c>
      <c r="E79" s="3" t="s">
        <v>4028</v>
      </c>
    </row>
    <row r="80" spans="1:5">
      <c r="A80" s="3" t="s">
        <v>4029</v>
      </c>
      <c r="B80" s="3" t="s">
        <v>4030</v>
      </c>
      <c r="C80" s="3" t="s">
        <v>293</v>
      </c>
      <c r="D80" s="3" t="s">
        <v>4031</v>
      </c>
      <c r="E80" s="3" t="s">
        <v>4032</v>
      </c>
    </row>
    <row r="81" spans="1:5">
      <c r="A81" s="3" t="s">
        <v>4033</v>
      </c>
      <c r="B81" s="3" t="s">
        <v>4034</v>
      </c>
      <c r="C81" s="3" t="s">
        <v>293</v>
      </c>
      <c r="D81" s="3" t="s">
        <v>4035</v>
      </c>
      <c r="E81" s="3" t="s">
        <v>4036</v>
      </c>
    </row>
    <row r="82" spans="1:5">
      <c r="A82" s="3" t="s">
        <v>4037</v>
      </c>
      <c r="B82" s="3" t="s">
        <v>4038</v>
      </c>
      <c r="C82" s="3" t="s">
        <v>293</v>
      </c>
      <c r="D82" s="3" t="s">
        <v>4039</v>
      </c>
      <c r="E82" s="3" t="s">
        <v>4040</v>
      </c>
    </row>
    <row r="83" spans="1:5">
      <c r="A83" s="3" t="s">
        <v>4041</v>
      </c>
      <c r="B83" s="3" t="s">
        <v>4042</v>
      </c>
      <c r="C83" s="3" t="s">
        <v>293</v>
      </c>
      <c r="D83" s="3" t="s">
        <v>4043</v>
      </c>
      <c r="E83" s="3" t="s">
        <v>4044</v>
      </c>
    </row>
    <row r="84" spans="1:5">
      <c r="A84" s="3" t="s">
        <v>4045</v>
      </c>
      <c r="B84" s="3" t="s">
        <v>4046</v>
      </c>
      <c r="C84" s="3" t="s">
        <v>293</v>
      </c>
      <c r="D84" s="3" t="s">
        <v>4047</v>
      </c>
      <c r="E84" s="3" t="s">
        <v>4048</v>
      </c>
    </row>
    <row r="85" spans="1:5">
      <c r="A85" s="3" t="s">
        <v>4049</v>
      </c>
      <c r="B85" s="3" t="s">
        <v>4050</v>
      </c>
      <c r="C85" s="3" t="s">
        <v>293</v>
      </c>
      <c r="D85" s="3" t="s">
        <v>4051</v>
      </c>
      <c r="E85" s="3" t="s">
        <v>4052</v>
      </c>
    </row>
    <row r="86" spans="1:5">
      <c r="A86" s="3" t="s">
        <v>4053</v>
      </c>
      <c r="B86" s="3" t="s">
        <v>4054</v>
      </c>
      <c r="C86" s="3" t="s">
        <v>293</v>
      </c>
      <c r="D86" s="3" t="s">
        <v>4055</v>
      </c>
      <c r="E86" s="3" t="s">
        <v>4056</v>
      </c>
    </row>
    <row r="87" spans="1:5">
      <c r="A87" s="3" t="s">
        <v>4057</v>
      </c>
      <c r="B87" s="3" t="s">
        <v>4058</v>
      </c>
      <c r="C87" s="3" t="s">
        <v>293</v>
      </c>
      <c r="D87" s="3" t="s">
        <v>4059</v>
      </c>
      <c r="E87" s="3" t="s">
        <v>4060</v>
      </c>
    </row>
    <row r="88" spans="1:5">
      <c r="A88" s="3" t="s">
        <v>4061</v>
      </c>
      <c r="B88" s="3" t="s">
        <v>4062</v>
      </c>
      <c r="C88" s="3" t="s">
        <v>293</v>
      </c>
      <c r="D88" s="3" t="s">
        <v>4063</v>
      </c>
      <c r="E88" s="3" t="s">
        <v>4064</v>
      </c>
    </row>
    <row r="89" spans="1:5">
      <c r="A89" s="3" t="s">
        <v>4065</v>
      </c>
      <c r="B89" s="3" t="s">
        <v>4066</v>
      </c>
      <c r="C89" s="3" t="s">
        <v>293</v>
      </c>
      <c r="D89" s="3" t="s">
        <v>4067</v>
      </c>
      <c r="E89" s="3" t="s">
        <v>4068</v>
      </c>
    </row>
    <row r="90" spans="1:5">
      <c r="A90" s="3" t="s">
        <v>4069</v>
      </c>
      <c r="B90" s="3" t="s">
        <v>4070</v>
      </c>
      <c r="C90" s="3" t="s">
        <v>293</v>
      </c>
      <c r="D90" s="3" t="s">
        <v>4071</v>
      </c>
      <c r="E90" s="3" t="s">
        <v>4072</v>
      </c>
    </row>
    <row r="91" spans="1:5">
      <c r="A91" s="3" t="s">
        <v>4073</v>
      </c>
      <c r="B91" s="3" t="s">
        <v>4074</v>
      </c>
      <c r="C91" s="3" t="s">
        <v>293</v>
      </c>
      <c r="D91" s="3" t="s">
        <v>4075</v>
      </c>
      <c r="E91" s="3" t="s">
        <v>4076</v>
      </c>
    </row>
    <row r="92" spans="1:5">
      <c r="A92" s="3" t="s">
        <v>4077</v>
      </c>
      <c r="B92" s="3" t="s">
        <v>4078</v>
      </c>
      <c r="C92" s="3" t="s">
        <v>293</v>
      </c>
      <c r="D92" s="3" t="s">
        <v>4079</v>
      </c>
      <c r="E92" s="3" t="s">
        <v>4080</v>
      </c>
    </row>
    <row r="93" spans="1:5">
      <c r="A93" s="3" t="s">
        <v>4081</v>
      </c>
      <c r="B93" s="3" t="s">
        <v>4082</v>
      </c>
      <c r="C93" s="3" t="s">
        <v>293</v>
      </c>
      <c r="D93" s="3" t="s">
        <v>4083</v>
      </c>
      <c r="E93" s="3" t="s">
        <v>4084</v>
      </c>
    </row>
    <row r="94" spans="1:5">
      <c r="A94" s="3" t="s">
        <v>4085</v>
      </c>
      <c r="B94" s="3" t="s">
        <v>4086</v>
      </c>
      <c r="C94" s="3" t="s">
        <v>293</v>
      </c>
      <c r="D94" s="3" t="s">
        <v>4087</v>
      </c>
      <c r="E94" s="3" t="s">
        <v>4088</v>
      </c>
    </row>
    <row r="95" spans="1:5">
      <c r="A95" s="3" t="s">
        <v>4089</v>
      </c>
      <c r="B95" s="3" t="s">
        <v>4090</v>
      </c>
      <c r="C95" s="3" t="s">
        <v>293</v>
      </c>
      <c r="D95" s="3" t="s">
        <v>4091</v>
      </c>
      <c r="E95" s="3" t="s">
        <v>4092</v>
      </c>
    </row>
    <row r="96" spans="1:5">
      <c r="A96" s="3" t="s">
        <v>4093</v>
      </c>
      <c r="B96" s="3" t="s">
        <v>4094</v>
      </c>
      <c r="C96" s="3" t="s">
        <v>293</v>
      </c>
      <c r="D96" s="3" t="s">
        <v>4095</v>
      </c>
      <c r="E96" s="3" t="s">
        <v>4096</v>
      </c>
    </row>
    <row r="97" spans="1:5">
      <c r="A97" s="3" t="s">
        <v>4097</v>
      </c>
      <c r="B97" s="3" t="s">
        <v>4098</v>
      </c>
      <c r="C97" s="3" t="s">
        <v>293</v>
      </c>
      <c r="D97" s="3" t="s">
        <v>4099</v>
      </c>
      <c r="E97" s="3" t="s">
        <v>4100</v>
      </c>
    </row>
    <row r="98" spans="1:5">
      <c r="A98" s="3" t="s">
        <v>4101</v>
      </c>
      <c r="B98" s="3" t="s">
        <v>4102</v>
      </c>
      <c r="C98" s="3" t="s">
        <v>293</v>
      </c>
      <c r="D98" s="3" t="s">
        <v>4103</v>
      </c>
      <c r="E98" s="3" t="s">
        <v>4104</v>
      </c>
    </row>
    <row r="99" spans="1:5">
      <c r="A99" s="3" t="s">
        <v>4105</v>
      </c>
      <c r="B99" s="3" t="s">
        <v>4106</v>
      </c>
      <c r="C99" s="3" t="s">
        <v>293</v>
      </c>
      <c r="D99" s="3" t="s">
        <v>4107</v>
      </c>
      <c r="E99" s="3" t="s">
        <v>4108</v>
      </c>
    </row>
    <row r="100" spans="1:5">
      <c r="A100" s="3" t="s">
        <v>4109</v>
      </c>
      <c r="B100" s="3" t="s">
        <v>4110</v>
      </c>
      <c r="C100" s="3" t="s">
        <v>293</v>
      </c>
      <c r="D100" s="3" t="s">
        <v>4111</v>
      </c>
      <c r="E100" s="3" t="s">
        <v>4112</v>
      </c>
    </row>
    <row r="101" spans="1:5">
      <c r="A101" s="3" t="s">
        <v>4113</v>
      </c>
      <c r="B101" s="3" t="s">
        <v>4114</v>
      </c>
      <c r="C101" s="3" t="s">
        <v>293</v>
      </c>
      <c r="D101" s="3" t="s">
        <v>4115</v>
      </c>
      <c r="E101" s="3" t="s">
        <v>4116</v>
      </c>
    </row>
    <row r="102" spans="1:5">
      <c r="A102" s="3" t="s">
        <v>4117</v>
      </c>
      <c r="B102" s="3" t="s">
        <v>4118</v>
      </c>
      <c r="C102" s="3" t="s">
        <v>293</v>
      </c>
      <c r="D102" s="3" t="s">
        <v>4119</v>
      </c>
      <c r="E102" s="3" t="s">
        <v>4120</v>
      </c>
    </row>
    <row r="103" spans="1:5">
      <c r="A103" s="3" t="s">
        <v>4121</v>
      </c>
      <c r="B103" s="3" t="s">
        <v>4122</v>
      </c>
      <c r="C103" s="3" t="s">
        <v>293</v>
      </c>
      <c r="D103" s="3" t="s">
        <v>4123</v>
      </c>
      <c r="E103" s="3" t="s">
        <v>4124</v>
      </c>
    </row>
    <row r="104" spans="1:5">
      <c r="A104" s="3" t="s">
        <v>4125</v>
      </c>
      <c r="B104" s="3" t="s">
        <v>4126</v>
      </c>
      <c r="C104" s="3" t="s">
        <v>293</v>
      </c>
      <c r="D104" s="3" t="s">
        <v>4127</v>
      </c>
      <c r="E104" s="3" t="s">
        <v>4128</v>
      </c>
    </row>
    <row r="105" spans="1:5">
      <c r="A105" s="3" t="s">
        <v>4129</v>
      </c>
      <c r="B105" s="3" t="s">
        <v>4130</v>
      </c>
      <c r="C105" s="3" t="s">
        <v>293</v>
      </c>
      <c r="D105" s="3" t="s">
        <v>4131</v>
      </c>
      <c r="E105" s="3" t="s">
        <v>4132</v>
      </c>
    </row>
    <row r="106" spans="1:5">
      <c r="A106" s="3" t="s">
        <v>4133</v>
      </c>
      <c r="B106" s="3" t="s">
        <v>4134</v>
      </c>
      <c r="C106" s="3" t="s">
        <v>293</v>
      </c>
      <c r="D106" s="3" t="s">
        <v>4135</v>
      </c>
      <c r="E106" s="3" t="s">
        <v>4136</v>
      </c>
    </row>
    <row r="107" spans="1:5">
      <c r="A107" s="3" t="s">
        <v>4137</v>
      </c>
      <c r="B107" s="3" t="s">
        <v>4138</v>
      </c>
      <c r="C107" s="3" t="s">
        <v>293</v>
      </c>
      <c r="D107" s="3" t="s">
        <v>4139</v>
      </c>
      <c r="E107" s="3" t="s">
        <v>4140</v>
      </c>
    </row>
    <row r="108" ht="40.5" spans="1:5">
      <c r="A108" s="3" t="s">
        <v>4141</v>
      </c>
      <c r="B108" s="3" t="s">
        <v>4142</v>
      </c>
      <c r="C108" s="3" t="s">
        <v>293</v>
      </c>
      <c r="D108" s="5" t="s">
        <v>4143</v>
      </c>
      <c r="E108" s="3" t="s">
        <v>4144</v>
      </c>
    </row>
    <row r="109" spans="1:5">
      <c r="A109" s="3" t="s">
        <v>4145</v>
      </c>
      <c r="B109" s="3" t="s">
        <v>4146</v>
      </c>
      <c r="C109" s="3" t="s">
        <v>293</v>
      </c>
      <c r="D109" s="3" t="s">
        <v>4147</v>
      </c>
      <c r="E109" s="3" t="s">
        <v>4148</v>
      </c>
    </row>
    <row r="110" spans="1:5">
      <c r="A110" s="3" t="s">
        <v>4149</v>
      </c>
      <c r="B110" s="3" t="s">
        <v>4150</v>
      </c>
      <c r="C110" s="3" t="s">
        <v>293</v>
      </c>
      <c r="D110" s="3" t="s">
        <v>4151</v>
      </c>
      <c r="E110" s="3" t="s">
        <v>4152</v>
      </c>
    </row>
    <row r="111" spans="1:5">
      <c r="A111" s="3" t="s">
        <v>4153</v>
      </c>
      <c r="B111" s="3" t="s">
        <v>4154</v>
      </c>
      <c r="C111" s="3" t="s">
        <v>293</v>
      </c>
      <c r="D111" s="3" t="s">
        <v>4155</v>
      </c>
      <c r="E111" s="3" t="s">
        <v>4156</v>
      </c>
    </row>
    <row r="112" spans="1:5">
      <c r="A112" s="3" t="s">
        <v>4157</v>
      </c>
      <c r="B112" s="3" t="s">
        <v>4158</v>
      </c>
      <c r="C112" s="3" t="s">
        <v>293</v>
      </c>
      <c r="D112" s="3" t="s">
        <v>4159</v>
      </c>
      <c r="E112" s="3" t="s">
        <v>4160</v>
      </c>
    </row>
    <row r="113" spans="1:5">
      <c r="A113" s="3" t="s">
        <v>4161</v>
      </c>
      <c r="B113" s="3" t="s">
        <v>4162</v>
      </c>
      <c r="C113" s="3" t="s">
        <v>293</v>
      </c>
      <c r="D113" s="3" t="s">
        <v>4163</v>
      </c>
      <c r="E113" s="3" t="s">
        <v>4164</v>
      </c>
    </row>
    <row r="114" spans="1:5">
      <c r="A114" s="3" t="s">
        <v>4165</v>
      </c>
      <c r="B114" s="3" t="s">
        <v>4166</v>
      </c>
      <c r="C114" s="3" t="s">
        <v>293</v>
      </c>
      <c r="D114" s="3" t="s">
        <v>4167</v>
      </c>
      <c r="E114" s="3" t="s">
        <v>4168</v>
      </c>
    </row>
    <row r="115" spans="1:5">
      <c r="A115" s="3" t="s">
        <v>4169</v>
      </c>
      <c r="B115" s="3" t="s">
        <v>4170</v>
      </c>
      <c r="C115" s="3" t="s">
        <v>293</v>
      </c>
      <c r="D115" s="3" t="s">
        <v>4171</v>
      </c>
      <c r="E115" s="3" t="s">
        <v>4172</v>
      </c>
    </row>
    <row r="116" spans="1:5">
      <c r="A116" s="3" t="s">
        <v>4173</v>
      </c>
      <c r="B116" s="3" t="s">
        <v>4174</v>
      </c>
      <c r="C116" s="3" t="s">
        <v>293</v>
      </c>
      <c r="D116" s="3" t="s">
        <v>4175</v>
      </c>
      <c r="E116" s="3" t="s">
        <v>4176</v>
      </c>
    </row>
    <row r="117" spans="1:5">
      <c r="A117" s="3" t="s">
        <v>4177</v>
      </c>
      <c r="B117" s="3" t="s">
        <v>4178</v>
      </c>
      <c r="C117" s="3" t="s">
        <v>293</v>
      </c>
      <c r="D117" s="3" t="s">
        <v>4179</v>
      </c>
      <c r="E117" s="3" t="s">
        <v>4180</v>
      </c>
    </row>
    <row r="118" spans="1:5">
      <c r="A118" s="3" t="s">
        <v>4181</v>
      </c>
      <c r="B118" s="3" t="s">
        <v>4182</v>
      </c>
      <c r="C118" s="3" t="s">
        <v>293</v>
      </c>
      <c r="D118" s="3" t="s">
        <v>4183</v>
      </c>
      <c r="E118" s="3" t="s">
        <v>4184</v>
      </c>
    </row>
    <row r="119" spans="1:5">
      <c r="A119" s="3" t="s">
        <v>4185</v>
      </c>
      <c r="B119" s="3" t="s">
        <v>4186</v>
      </c>
      <c r="C119" s="3" t="s">
        <v>293</v>
      </c>
      <c r="D119" s="3" t="s">
        <v>4187</v>
      </c>
      <c r="E119" s="3" t="s">
        <v>4188</v>
      </c>
    </row>
    <row r="120" spans="1:5">
      <c r="A120" s="3" t="s">
        <v>4189</v>
      </c>
      <c r="B120" s="3" t="s">
        <v>4190</v>
      </c>
      <c r="C120" s="3" t="s">
        <v>293</v>
      </c>
      <c r="D120" s="3" t="s">
        <v>4191</v>
      </c>
      <c r="E120" s="3" t="s">
        <v>4192</v>
      </c>
    </row>
    <row r="121" spans="1:5">
      <c r="A121" s="3" t="s">
        <v>4193</v>
      </c>
      <c r="B121" s="3" t="s">
        <v>4194</v>
      </c>
      <c r="C121" s="3" t="s">
        <v>293</v>
      </c>
      <c r="D121" s="3" t="s">
        <v>4195</v>
      </c>
      <c r="E121" s="3" t="s">
        <v>4196</v>
      </c>
    </row>
    <row r="122" spans="1:5">
      <c r="A122" s="3" t="s">
        <v>4197</v>
      </c>
      <c r="B122" s="3" t="s">
        <v>4198</v>
      </c>
      <c r="C122" s="3" t="s">
        <v>293</v>
      </c>
      <c r="D122" s="3" t="s">
        <v>4199</v>
      </c>
      <c r="E122" s="3" t="s">
        <v>4200</v>
      </c>
    </row>
    <row r="123" spans="1:5">
      <c r="A123" s="3" t="s">
        <v>4201</v>
      </c>
      <c r="B123" s="3" t="s">
        <v>4202</v>
      </c>
      <c r="C123" s="3" t="s">
        <v>293</v>
      </c>
      <c r="D123" s="3" t="s">
        <v>4203</v>
      </c>
      <c r="E123" s="3" t="s">
        <v>4204</v>
      </c>
    </row>
    <row r="124" spans="1:5">
      <c r="A124" s="3" t="s">
        <v>4205</v>
      </c>
      <c r="B124" s="3" t="s">
        <v>4206</v>
      </c>
      <c r="C124" s="3" t="s">
        <v>293</v>
      </c>
      <c r="D124" s="3" t="s">
        <v>4207</v>
      </c>
      <c r="E124" s="3" t="s">
        <v>4208</v>
      </c>
    </row>
    <row r="125" spans="1:5">
      <c r="A125" s="3" t="s">
        <v>4209</v>
      </c>
      <c r="B125" s="3" t="s">
        <v>4210</v>
      </c>
      <c r="C125" s="3" t="s">
        <v>293</v>
      </c>
      <c r="D125" s="3" t="s">
        <v>4211</v>
      </c>
      <c r="E125" s="3" t="s">
        <v>4212</v>
      </c>
    </row>
    <row r="126" spans="1:5">
      <c r="A126" s="3" t="s">
        <v>4213</v>
      </c>
      <c r="B126" s="3" t="s">
        <v>900</v>
      </c>
      <c r="C126" s="3" t="s">
        <v>293</v>
      </c>
      <c r="D126" s="3" t="s">
        <v>4214</v>
      </c>
      <c r="E126" s="3" t="s">
        <v>901</v>
      </c>
    </row>
    <row r="127" spans="1:5">
      <c r="A127" s="3" t="s">
        <v>4215</v>
      </c>
      <c r="B127" s="3" t="s">
        <v>903</v>
      </c>
      <c r="C127" s="3" t="s">
        <v>293</v>
      </c>
      <c r="D127" s="3" t="s">
        <v>4216</v>
      </c>
      <c r="E127" s="3" t="s">
        <v>4217</v>
      </c>
    </row>
    <row r="128" spans="1:5">
      <c r="A128" s="3" t="s">
        <v>4218</v>
      </c>
      <c r="B128" s="3" t="s">
        <v>4219</v>
      </c>
      <c r="C128" s="3" t="s">
        <v>293</v>
      </c>
      <c r="D128" s="3" t="s">
        <v>4220</v>
      </c>
      <c r="E128" s="3" t="s">
        <v>4221</v>
      </c>
    </row>
    <row r="129" spans="1:5">
      <c r="A129" s="3" t="s">
        <v>4222</v>
      </c>
      <c r="B129" s="3" t="s">
        <v>4223</v>
      </c>
      <c r="C129" s="3" t="s">
        <v>293</v>
      </c>
      <c r="D129" s="3" t="s">
        <v>4224</v>
      </c>
      <c r="E129" s="3" t="s">
        <v>4225</v>
      </c>
    </row>
    <row r="130" spans="1:5">
      <c r="A130" s="3" t="s">
        <v>4226</v>
      </c>
      <c r="B130" s="3" t="s">
        <v>4227</v>
      </c>
      <c r="C130" s="3" t="s">
        <v>293</v>
      </c>
      <c r="D130" s="3" t="s">
        <v>4228</v>
      </c>
      <c r="E130" s="3" t="s">
        <v>4229</v>
      </c>
    </row>
    <row r="131" spans="1:5">
      <c r="A131" s="3" t="s">
        <v>4230</v>
      </c>
      <c r="B131" s="3" t="s">
        <v>4231</v>
      </c>
      <c r="C131" s="3" t="s">
        <v>293</v>
      </c>
      <c r="D131" s="3" t="s">
        <v>4232</v>
      </c>
      <c r="E131" s="3" t="s">
        <v>4233</v>
      </c>
    </row>
    <row r="132" spans="1:5">
      <c r="A132" s="3" t="s">
        <v>4234</v>
      </c>
      <c r="B132" s="3" t="s">
        <v>4235</v>
      </c>
      <c r="C132" s="3" t="s">
        <v>293</v>
      </c>
      <c r="D132" s="3" t="s">
        <v>4236</v>
      </c>
      <c r="E132" s="3" t="s">
        <v>4237</v>
      </c>
    </row>
    <row r="133" spans="1:5">
      <c r="A133" s="3" t="s">
        <v>4238</v>
      </c>
      <c r="B133" s="3" t="s">
        <v>4239</v>
      </c>
      <c r="C133" s="3" t="s">
        <v>293</v>
      </c>
      <c r="D133" s="3" t="s">
        <v>4240</v>
      </c>
      <c r="E133" s="3" t="s">
        <v>4241</v>
      </c>
    </row>
    <row r="134" spans="1:5">
      <c r="A134" s="3" t="s">
        <v>4242</v>
      </c>
      <c r="B134" s="3" t="s">
        <v>4243</v>
      </c>
      <c r="C134" s="3" t="s">
        <v>293</v>
      </c>
      <c r="D134" s="3" t="s">
        <v>4244</v>
      </c>
      <c r="E134" s="3" t="s">
        <v>4245</v>
      </c>
    </row>
    <row r="135" spans="1:5">
      <c r="A135" s="3" t="s">
        <v>4246</v>
      </c>
      <c r="B135" s="3" t="s">
        <v>4247</v>
      </c>
      <c r="C135" s="3" t="s">
        <v>293</v>
      </c>
      <c r="D135" s="3" t="s">
        <v>4248</v>
      </c>
      <c r="E135" s="3" t="s">
        <v>4249</v>
      </c>
    </row>
    <row r="136" spans="1:5">
      <c r="A136" s="3" t="s">
        <v>4250</v>
      </c>
      <c r="B136" s="3" t="s">
        <v>4251</v>
      </c>
      <c r="C136" s="3" t="s">
        <v>293</v>
      </c>
      <c r="D136" s="3" t="s">
        <v>4252</v>
      </c>
      <c r="E136" s="3" t="s">
        <v>4253</v>
      </c>
    </row>
    <row r="137" spans="1:5">
      <c r="A137" s="3" t="s">
        <v>923</v>
      </c>
      <c r="B137" s="3" t="s">
        <v>924</v>
      </c>
      <c r="C137" s="3" t="s">
        <v>293</v>
      </c>
      <c r="D137" s="3" t="s">
        <v>4254</v>
      </c>
      <c r="E137" s="3" t="s">
        <v>925</v>
      </c>
    </row>
    <row r="138" spans="1:5">
      <c r="A138" s="3" t="s">
        <v>926</v>
      </c>
      <c r="B138" s="3" t="s">
        <v>927</v>
      </c>
      <c r="C138" s="3" t="s">
        <v>293</v>
      </c>
      <c r="D138" s="3" t="s">
        <v>4255</v>
      </c>
      <c r="E138" s="3" t="s">
        <v>4256</v>
      </c>
    </row>
    <row r="139" spans="1:5">
      <c r="A139" s="3" t="s">
        <v>4257</v>
      </c>
      <c r="B139" s="3" t="s">
        <v>4258</v>
      </c>
      <c r="C139" s="3" t="s">
        <v>293</v>
      </c>
      <c r="D139" s="3" t="s">
        <v>4259</v>
      </c>
      <c r="E139" s="3" t="s">
        <v>4260</v>
      </c>
    </row>
    <row r="140" spans="1:5">
      <c r="A140" s="3" t="s">
        <v>4261</v>
      </c>
      <c r="B140" s="3" t="s">
        <v>4262</v>
      </c>
      <c r="C140" s="3" t="s">
        <v>293</v>
      </c>
      <c r="D140" s="3" t="s">
        <v>4263</v>
      </c>
      <c r="E140" s="3" t="s">
        <v>4264</v>
      </c>
    </row>
    <row r="141" spans="1:5">
      <c r="A141" s="3" t="s">
        <v>4265</v>
      </c>
      <c r="B141" s="3" t="s">
        <v>4266</v>
      </c>
      <c r="C141" s="3" t="s">
        <v>293</v>
      </c>
      <c r="D141" s="3" t="s">
        <v>4267</v>
      </c>
      <c r="E141" s="3" t="s">
        <v>4268</v>
      </c>
    </row>
    <row r="142" spans="1:5">
      <c r="A142" s="3" t="s">
        <v>4269</v>
      </c>
      <c r="B142" s="3" t="s">
        <v>4270</v>
      </c>
      <c r="C142" s="3" t="s">
        <v>293</v>
      </c>
      <c r="D142" s="3" t="s">
        <v>4271</v>
      </c>
      <c r="E142" s="3" t="s">
        <v>4272</v>
      </c>
    </row>
    <row r="143" spans="1:5">
      <c r="A143" s="3" t="s">
        <v>4273</v>
      </c>
      <c r="B143" s="3" t="s">
        <v>4274</v>
      </c>
      <c r="C143" s="3" t="s">
        <v>293</v>
      </c>
      <c r="D143" s="3" t="s">
        <v>4275</v>
      </c>
      <c r="E143" s="3" t="s">
        <v>4276</v>
      </c>
    </row>
    <row r="144" spans="1:5">
      <c r="A144" s="3" t="s">
        <v>4277</v>
      </c>
      <c r="B144" s="3" t="s">
        <v>4278</v>
      </c>
      <c r="C144" s="3" t="s">
        <v>293</v>
      </c>
      <c r="D144" s="3" t="s">
        <v>4279</v>
      </c>
      <c r="E144" s="3" t="s">
        <v>4280</v>
      </c>
    </row>
    <row r="145" spans="1:5">
      <c r="A145" s="3" t="s">
        <v>4281</v>
      </c>
      <c r="B145" s="3" t="s">
        <v>4282</v>
      </c>
      <c r="C145" s="3" t="s">
        <v>293</v>
      </c>
      <c r="D145" s="3" t="s">
        <v>4283</v>
      </c>
      <c r="E145" s="3" t="s">
        <v>4284</v>
      </c>
    </row>
    <row r="146" spans="1:5">
      <c r="A146" s="3" t="s">
        <v>4285</v>
      </c>
      <c r="B146" s="3" t="s">
        <v>4286</v>
      </c>
      <c r="C146" s="3" t="s">
        <v>293</v>
      </c>
      <c r="D146" s="3" t="s">
        <v>4287</v>
      </c>
      <c r="E146" s="3" t="s">
        <v>4288</v>
      </c>
    </row>
    <row r="147" spans="1:5">
      <c r="A147" s="3" t="s">
        <v>4289</v>
      </c>
      <c r="B147" s="3" t="s">
        <v>4290</v>
      </c>
      <c r="C147" s="3" t="s">
        <v>293</v>
      </c>
      <c r="D147" s="3" t="s">
        <v>4291</v>
      </c>
      <c r="E147" s="3" t="s">
        <v>4292</v>
      </c>
    </row>
    <row r="148" spans="1:5">
      <c r="A148" s="3" t="s">
        <v>4293</v>
      </c>
      <c r="B148" s="3" t="s">
        <v>4294</v>
      </c>
      <c r="C148" s="3" t="s">
        <v>293</v>
      </c>
      <c r="D148" s="3" t="s">
        <v>4295</v>
      </c>
      <c r="E148" s="3" t="s">
        <v>4296</v>
      </c>
    </row>
    <row r="149" spans="1:5">
      <c r="A149" s="3" t="s">
        <v>4297</v>
      </c>
      <c r="B149" s="3" t="s">
        <v>4298</v>
      </c>
      <c r="C149" s="3" t="s">
        <v>293</v>
      </c>
      <c r="D149" s="3" t="s">
        <v>4299</v>
      </c>
      <c r="E149" s="3" t="s">
        <v>4300</v>
      </c>
    </row>
    <row r="150" spans="1:5">
      <c r="A150" s="3" t="s">
        <v>4301</v>
      </c>
      <c r="B150" s="3" t="s">
        <v>4302</v>
      </c>
      <c r="C150" s="3" t="s">
        <v>293</v>
      </c>
      <c r="D150" s="3" t="s">
        <v>4303</v>
      </c>
      <c r="E150" s="3" t="s">
        <v>4304</v>
      </c>
    </row>
    <row r="151" spans="1:5">
      <c r="A151" s="3" t="s">
        <v>4305</v>
      </c>
      <c r="B151" s="3" t="s">
        <v>4306</v>
      </c>
      <c r="C151" s="3" t="s">
        <v>293</v>
      </c>
      <c r="D151" s="3" t="s">
        <v>4307</v>
      </c>
      <c r="E151" s="3" t="s">
        <v>4308</v>
      </c>
    </row>
    <row r="152" spans="1:5">
      <c r="A152" s="3" t="s">
        <v>4309</v>
      </c>
      <c r="B152" s="3" t="s">
        <v>4310</v>
      </c>
      <c r="C152" s="3" t="s">
        <v>293</v>
      </c>
      <c r="D152" s="3" t="s">
        <v>4311</v>
      </c>
      <c r="E152" s="3" t="s">
        <v>4312</v>
      </c>
    </row>
    <row r="153" spans="1:5">
      <c r="A153" s="3" t="s">
        <v>4313</v>
      </c>
      <c r="B153" s="3" t="s">
        <v>4314</v>
      </c>
      <c r="C153" s="3" t="s">
        <v>293</v>
      </c>
      <c r="D153" s="3" t="s">
        <v>4315</v>
      </c>
      <c r="E153" s="3" t="s">
        <v>4316</v>
      </c>
    </row>
    <row r="154" spans="1:5">
      <c r="A154" s="3" t="s">
        <v>4317</v>
      </c>
      <c r="B154" s="3" t="s">
        <v>4318</v>
      </c>
      <c r="C154" s="3" t="s">
        <v>293</v>
      </c>
      <c r="D154" s="3" t="s">
        <v>4319</v>
      </c>
      <c r="E154" s="3" t="s">
        <v>4320</v>
      </c>
    </row>
    <row r="155" spans="1:5">
      <c r="A155" s="3" t="s">
        <v>4321</v>
      </c>
      <c r="B155" s="3" t="s">
        <v>4322</v>
      </c>
      <c r="C155" s="3" t="s">
        <v>293</v>
      </c>
      <c r="D155" s="3" t="s">
        <v>4323</v>
      </c>
      <c r="E155" s="3" t="s">
        <v>4324</v>
      </c>
    </row>
    <row r="156" spans="1:5">
      <c r="A156" s="3" t="s">
        <v>4325</v>
      </c>
      <c r="B156" s="3" t="s">
        <v>4326</v>
      </c>
      <c r="C156" s="3" t="s">
        <v>293</v>
      </c>
      <c r="D156" s="3" t="s">
        <v>4327</v>
      </c>
      <c r="E156" s="3" t="s">
        <v>4328</v>
      </c>
    </row>
    <row r="157" spans="1:5">
      <c r="A157" s="3" t="s">
        <v>4329</v>
      </c>
      <c r="B157" s="3" t="s">
        <v>4330</v>
      </c>
      <c r="C157" s="3" t="s">
        <v>293</v>
      </c>
      <c r="D157" s="3" t="s">
        <v>4331</v>
      </c>
      <c r="E157" s="3" t="s">
        <v>4332</v>
      </c>
    </row>
    <row r="158" spans="1:5">
      <c r="A158" s="3" t="s">
        <v>4333</v>
      </c>
      <c r="B158" s="3" t="s">
        <v>4334</v>
      </c>
      <c r="C158" s="3" t="s">
        <v>293</v>
      </c>
      <c r="D158" s="3" t="s">
        <v>4335</v>
      </c>
      <c r="E158" s="3" t="s">
        <v>4336</v>
      </c>
    </row>
    <row r="159" spans="1:5">
      <c r="A159" s="3" t="s">
        <v>4337</v>
      </c>
      <c r="B159" s="3" t="s">
        <v>4338</v>
      </c>
      <c r="C159" s="3" t="s">
        <v>293</v>
      </c>
      <c r="D159" s="3" t="s">
        <v>4339</v>
      </c>
      <c r="E159" s="3" t="s">
        <v>4340</v>
      </c>
    </row>
    <row r="160" spans="1:5">
      <c r="A160" s="3" t="s">
        <v>4341</v>
      </c>
      <c r="B160" s="3" t="s">
        <v>4342</v>
      </c>
      <c r="C160" s="3" t="s">
        <v>293</v>
      </c>
      <c r="D160" s="3" t="s">
        <v>4343</v>
      </c>
      <c r="E160" s="3" t="s">
        <v>4344</v>
      </c>
    </row>
    <row r="161" spans="1:5">
      <c r="A161" s="3" t="s">
        <v>4345</v>
      </c>
      <c r="B161" s="3" t="s">
        <v>4346</v>
      </c>
      <c r="C161" s="3" t="s">
        <v>293</v>
      </c>
      <c r="D161" s="3" t="s">
        <v>4347</v>
      </c>
      <c r="E161" s="3" t="s">
        <v>4348</v>
      </c>
    </row>
    <row r="162" spans="1:5">
      <c r="A162" s="3" t="s">
        <v>4349</v>
      </c>
      <c r="B162" s="3" t="s">
        <v>4350</v>
      </c>
      <c r="C162" s="3" t="s">
        <v>293</v>
      </c>
      <c r="D162" s="3" t="s">
        <v>4351</v>
      </c>
      <c r="E162" s="3" t="s">
        <v>4352</v>
      </c>
    </row>
    <row r="163" spans="1:5">
      <c r="A163" s="3" t="s">
        <v>4353</v>
      </c>
      <c r="B163" s="3" t="s">
        <v>4354</v>
      </c>
      <c r="C163" s="3" t="s">
        <v>293</v>
      </c>
      <c r="D163" s="3" t="s">
        <v>4355</v>
      </c>
      <c r="E163" s="3" t="s">
        <v>4356</v>
      </c>
    </row>
    <row r="164" spans="1:5">
      <c r="A164" s="3" t="s">
        <v>4357</v>
      </c>
      <c r="B164" s="3" t="s">
        <v>4358</v>
      </c>
      <c r="C164" s="3" t="s">
        <v>293</v>
      </c>
      <c r="D164" s="3" t="s">
        <v>4359</v>
      </c>
      <c r="E164" s="3" t="s">
        <v>4360</v>
      </c>
    </row>
    <row r="165" spans="1:5">
      <c r="A165" s="3" t="s">
        <v>4361</v>
      </c>
      <c r="B165" s="3" t="s">
        <v>4362</v>
      </c>
      <c r="C165" s="3" t="s">
        <v>293</v>
      </c>
      <c r="D165" s="3" t="s">
        <v>4363</v>
      </c>
      <c r="E165" s="3" t="s">
        <v>4364</v>
      </c>
    </row>
    <row r="166" spans="1:5">
      <c r="A166" s="3" t="s">
        <v>4365</v>
      </c>
      <c r="B166" s="3" t="s">
        <v>4366</v>
      </c>
      <c r="C166" s="3" t="s">
        <v>293</v>
      </c>
      <c r="D166" s="3" t="s">
        <v>4367</v>
      </c>
      <c r="E166" s="3" t="s">
        <v>4368</v>
      </c>
    </row>
    <row r="167" spans="1:5">
      <c r="A167" s="3" t="s">
        <v>4369</v>
      </c>
      <c r="B167" s="3" t="s">
        <v>4370</v>
      </c>
      <c r="C167" s="3" t="s">
        <v>293</v>
      </c>
      <c r="D167" s="3" t="s">
        <v>4371</v>
      </c>
      <c r="E167" s="3" t="s">
        <v>4372</v>
      </c>
    </row>
    <row r="168" spans="1:5">
      <c r="A168" s="3" t="s">
        <v>4373</v>
      </c>
      <c r="B168" s="3" t="s">
        <v>4374</v>
      </c>
      <c r="C168" s="3" t="s">
        <v>293</v>
      </c>
      <c r="D168" s="3" t="s">
        <v>4375</v>
      </c>
      <c r="E168" s="3" t="s">
        <v>4376</v>
      </c>
    </row>
    <row r="169" spans="1:5">
      <c r="A169" s="3" t="s">
        <v>4377</v>
      </c>
      <c r="B169" s="3" t="s">
        <v>4378</v>
      </c>
      <c r="C169" s="3" t="s">
        <v>293</v>
      </c>
      <c r="D169" s="3" t="s">
        <v>4379</v>
      </c>
      <c r="E169" s="3" t="s">
        <v>4380</v>
      </c>
    </row>
    <row r="170" spans="1:5">
      <c r="A170" s="3" t="s">
        <v>4381</v>
      </c>
      <c r="B170" s="3" t="s">
        <v>4382</v>
      </c>
      <c r="C170" s="3" t="s">
        <v>293</v>
      </c>
      <c r="D170" s="3" t="s">
        <v>4383</v>
      </c>
      <c r="E170" s="3" t="s">
        <v>4384</v>
      </c>
    </row>
    <row r="171" spans="1:5">
      <c r="A171" s="3" t="s">
        <v>4385</v>
      </c>
      <c r="B171" s="3" t="s">
        <v>4386</v>
      </c>
      <c r="C171" s="3" t="s">
        <v>293</v>
      </c>
      <c r="D171" s="3" t="s">
        <v>4387</v>
      </c>
      <c r="E171" s="3" t="s">
        <v>4388</v>
      </c>
    </row>
    <row r="172" spans="1:5">
      <c r="A172" s="3" t="s">
        <v>4389</v>
      </c>
      <c r="B172" s="3" t="s">
        <v>4390</v>
      </c>
      <c r="C172" s="3" t="s">
        <v>293</v>
      </c>
      <c r="D172" s="3" t="s">
        <v>4391</v>
      </c>
      <c r="E172" s="3" t="s">
        <v>4392</v>
      </c>
    </row>
    <row r="173" spans="1:5">
      <c r="A173" s="3" t="s">
        <v>4393</v>
      </c>
      <c r="B173" s="3" t="s">
        <v>4394</v>
      </c>
      <c r="C173" s="3" t="s">
        <v>293</v>
      </c>
      <c r="D173" s="3" t="s">
        <v>4395</v>
      </c>
      <c r="E173" s="3" t="s">
        <v>4396</v>
      </c>
    </row>
    <row r="174" spans="1:5">
      <c r="A174" s="3" t="s">
        <v>4397</v>
      </c>
      <c r="B174" s="3" t="s">
        <v>4398</v>
      </c>
      <c r="C174" s="3" t="s">
        <v>293</v>
      </c>
      <c r="D174" s="3" t="s">
        <v>4399</v>
      </c>
      <c r="E174" s="3" t="s">
        <v>4400</v>
      </c>
    </row>
    <row r="175" spans="1:5">
      <c r="A175" s="3" t="s">
        <v>4401</v>
      </c>
      <c r="B175" s="3" t="s">
        <v>4402</v>
      </c>
      <c r="C175" s="3" t="s">
        <v>293</v>
      </c>
      <c r="D175" s="3" t="s">
        <v>4403</v>
      </c>
      <c r="E175" s="3" t="s">
        <v>4404</v>
      </c>
    </row>
    <row r="176" spans="1:5">
      <c r="A176" s="3" t="s">
        <v>4405</v>
      </c>
      <c r="B176" s="3" t="s">
        <v>4406</v>
      </c>
      <c r="C176" s="3" t="s">
        <v>293</v>
      </c>
      <c r="D176" s="3" t="s">
        <v>4407</v>
      </c>
      <c r="E176" s="3" t="s">
        <v>4408</v>
      </c>
    </row>
    <row r="177" spans="1:5">
      <c r="A177" s="3" t="s">
        <v>4409</v>
      </c>
      <c r="B177" s="3" t="s">
        <v>4410</v>
      </c>
      <c r="C177" s="3" t="s">
        <v>293</v>
      </c>
      <c r="D177" s="3" t="s">
        <v>4411</v>
      </c>
      <c r="E177" s="3" t="s">
        <v>4412</v>
      </c>
    </row>
    <row r="178" spans="1:5">
      <c r="A178" s="3" t="s">
        <v>4413</v>
      </c>
      <c r="B178" s="3" t="s">
        <v>4414</v>
      </c>
      <c r="C178" s="3" t="s">
        <v>293</v>
      </c>
      <c r="D178" s="3" t="s">
        <v>4415</v>
      </c>
      <c r="E178" s="3" t="s">
        <v>4416</v>
      </c>
    </row>
    <row r="179" spans="1:5">
      <c r="A179" s="3" t="s">
        <v>4417</v>
      </c>
      <c r="B179" s="3" t="s">
        <v>4418</v>
      </c>
      <c r="C179" s="3" t="s">
        <v>293</v>
      </c>
      <c r="D179" s="3" t="s">
        <v>4419</v>
      </c>
      <c r="E179" s="3" t="s">
        <v>4420</v>
      </c>
    </row>
    <row r="180" spans="1:5">
      <c r="A180" s="3" t="s">
        <v>4421</v>
      </c>
      <c r="B180" s="3" t="s">
        <v>4422</v>
      </c>
      <c r="C180" s="3" t="s">
        <v>293</v>
      </c>
      <c r="D180" s="3" t="s">
        <v>4423</v>
      </c>
      <c r="E180" s="3" t="s">
        <v>4424</v>
      </c>
    </row>
    <row r="181" spans="1:5">
      <c r="A181" s="3" t="s">
        <v>4425</v>
      </c>
      <c r="B181" s="3" t="s">
        <v>4426</v>
      </c>
      <c r="C181" s="3" t="s">
        <v>293</v>
      </c>
      <c r="D181" s="3" t="s">
        <v>4427</v>
      </c>
      <c r="E181" s="3" t="s">
        <v>4428</v>
      </c>
    </row>
    <row r="182" spans="1:5">
      <c r="A182" s="3" t="s">
        <v>4429</v>
      </c>
      <c r="B182" s="3" t="s">
        <v>4430</v>
      </c>
      <c r="C182" s="3" t="s">
        <v>293</v>
      </c>
      <c r="D182" s="3" t="s">
        <v>4431</v>
      </c>
      <c r="E182" s="3" t="s">
        <v>4432</v>
      </c>
    </row>
    <row r="183" spans="1:5">
      <c r="A183" s="3" t="s">
        <v>4433</v>
      </c>
      <c r="B183" s="3" t="s">
        <v>4434</v>
      </c>
      <c r="C183" s="3" t="s">
        <v>293</v>
      </c>
      <c r="D183" s="3" t="s">
        <v>4435</v>
      </c>
      <c r="E183" s="3" t="s">
        <v>4436</v>
      </c>
    </row>
    <row r="184" spans="1:5">
      <c r="A184" s="3" t="s">
        <v>4437</v>
      </c>
      <c r="B184" s="3" t="s">
        <v>4438</v>
      </c>
      <c r="C184" s="3" t="s">
        <v>293</v>
      </c>
      <c r="D184" s="3" t="s">
        <v>4439</v>
      </c>
      <c r="E184" s="3" t="s">
        <v>4440</v>
      </c>
    </row>
    <row r="185" spans="1:5">
      <c r="A185" s="3" t="s">
        <v>4441</v>
      </c>
      <c r="B185" s="3" t="s">
        <v>4442</v>
      </c>
      <c r="C185" s="3" t="s">
        <v>293</v>
      </c>
      <c r="D185" s="3" t="s">
        <v>4443</v>
      </c>
      <c r="E185" s="3" t="s">
        <v>4444</v>
      </c>
    </row>
    <row r="186" spans="1:5">
      <c r="A186" s="3" t="s">
        <v>4445</v>
      </c>
      <c r="B186" s="3" t="s">
        <v>4446</v>
      </c>
      <c r="C186" s="3" t="s">
        <v>293</v>
      </c>
      <c r="D186" s="3" t="s">
        <v>4447</v>
      </c>
      <c r="E186" s="3" t="s">
        <v>4448</v>
      </c>
    </row>
    <row r="187" spans="1:5">
      <c r="A187" s="3" t="s">
        <v>4449</v>
      </c>
      <c r="B187" s="3" t="s">
        <v>4450</v>
      </c>
      <c r="C187" s="3" t="s">
        <v>293</v>
      </c>
      <c r="D187" s="3" t="s">
        <v>4451</v>
      </c>
      <c r="E187" s="3" t="s">
        <v>4452</v>
      </c>
    </row>
    <row r="188" spans="1:5">
      <c r="A188" s="3" t="s">
        <v>4453</v>
      </c>
      <c r="B188" s="3" t="s">
        <v>4454</v>
      </c>
      <c r="C188" s="3" t="s">
        <v>293</v>
      </c>
      <c r="D188" s="3" t="s">
        <v>4455</v>
      </c>
      <c r="E188" s="3" t="s">
        <v>4456</v>
      </c>
    </row>
    <row r="189" spans="1:5">
      <c r="A189" s="3" t="s">
        <v>4457</v>
      </c>
      <c r="B189" s="3" t="s">
        <v>4458</v>
      </c>
      <c r="C189" s="3" t="s">
        <v>293</v>
      </c>
      <c r="D189" s="3" t="s">
        <v>4459</v>
      </c>
      <c r="E189" s="3" t="s">
        <v>4460</v>
      </c>
    </row>
    <row r="190" spans="1:5">
      <c r="A190" s="3" t="s">
        <v>4461</v>
      </c>
      <c r="B190" s="3" t="s">
        <v>4462</v>
      </c>
      <c r="C190" s="3" t="s">
        <v>293</v>
      </c>
      <c r="D190" s="3" t="s">
        <v>4463</v>
      </c>
      <c r="E190" s="3" t="s">
        <v>4464</v>
      </c>
    </row>
    <row r="191" spans="1:5">
      <c r="A191" s="3" t="s">
        <v>4465</v>
      </c>
      <c r="B191" s="3" t="s">
        <v>4466</v>
      </c>
      <c r="C191" s="3" t="s">
        <v>293</v>
      </c>
      <c r="D191" s="3" t="s">
        <v>4467</v>
      </c>
      <c r="E191" s="3" t="s">
        <v>4468</v>
      </c>
    </row>
    <row r="192" spans="1:5">
      <c r="A192" s="3" t="s">
        <v>4469</v>
      </c>
      <c r="B192" s="3" t="s">
        <v>4470</v>
      </c>
      <c r="C192" s="3" t="s">
        <v>293</v>
      </c>
      <c r="D192" s="3" t="s">
        <v>4471</v>
      </c>
      <c r="E192" s="3" t="s">
        <v>4472</v>
      </c>
    </row>
    <row r="193" spans="1:5">
      <c r="A193" s="3" t="s">
        <v>4473</v>
      </c>
      <c r="B193" s="3" t="s">
        <v>4474</v>
      </c>
      <c r="C193" s="3" t="s">
        <v>293</v>
      </c>
      <c r="D193" s="3" t="s">
        <v>4475</v>
      </c>
      <c r="E193" s="3" t="s">
        <v>4476</v>
      </c>
    </row>
    <row r="194" spans="1:5">
      <c r="A194" s="3" t="s">
        <v>4477</v>
      </c>
      <c r="B194" s="3" t="s">
        <v>4478</v>
      </c>
      <c r="C194" s="3" t="s">
        <v>293</v>
      </c>
      <c r="D194" s="3" t="s">
        <v>4479</v>
      </c>
      <c r="E194" s="3" t="s">
        <v>4480</v>
      </c>
    </row>
    <row r="195" spans="1:5">
      <c r="A195" s="3" t="s">
        <v>4481</v>
      </c>
      <c r="B195" s="3" t="s">
        <v>4482</v>
      </c>
      <c r="C195" s="3" t="s">
        <v>293</v>
      </c>
      <c r="D195" s="3" t="s">
        <v>4483</v>
      </c>
      <c r="E195" s="3" t="s">
        <v>4484</v>
      </c>
    </row>
    <row r="196" spans="1:5">
      <c r="A196" s="3" t="s">
        <v>4485</v>
      </c>
      <c r="B196" s="3" t="s">
        <v>4486</v>
      </c>
      <c r="C196" s="3" t="s">
        <v>293</v>
      </c>
      <c r="D196" s="3" t="s">
        <v>4487</v>
      </c>
      <c r="E196" s="3" t="s">
        <v>4488</v>
      </c>
    </row>
    <row r="197" spans="1:5">
      <c r="A197" s="3" t="s">
        <v>4489</v>
      </c>
      <c r="B197" s="3" t="s">
        <v>4490</v>
      </c>
      <c r="C197" s="3" t="s">
        <v>293</v>
      </c>
      <c r="D197" s="3" t="s">
        <v>4491</v>
      </c>
      <c r="E197" s="3" t="s">
        <v>4492</v>
      </c>
    </row>
    <row r="198" spans="1:5">
      <c r="A198" s="3" t="s">
        <v>4493</v>
      </c>
      <c r="B198" s="3" t="s">
        <v>4494</v>
      </c>
      <c r="C198" s="3" t="s">
        <v>293</v>
      </c>
      <c r="D198" s="3" t="s">
        <v>4495</v>
      </c>
      <c r="E198" s="3" t="s">
        <v>4496</v>
      </c>
    </row>
    <row r="199" spans="1:5">
      <c r="A199" s="3" t="s">
        <v>4497</v>
      </c>
      <c r="B199" s="3" t="s">
        <v>4498</v>
      </c>
      <c r="C199" s="3" t="s">
        <v>293</v>
      </c>
      <c r="D199" s="3" t="s">
        <v>4499</v>
      </c>
      <c r="E199" s="3" t="s">
        <v>4500</v>
      </c>
    </row>
    <row r="200" spans="1:5">
      <c r="A200" s="3" t="s">
        <v>4501</v>
      </c>
      <c r="B200" s="3" t="s">
        <v>4502</v>
      </c>
      <c r="C200" s="3" t="s">
        <v>293</v>
      </c>
      <c r="D200" s="3" t="s">
        <v>4503</v>
      </c>
      <c r="E200" s="3" t="s">
        <v>4504</v>
      </c>
    </row>
    <row r="201" spans="1:5">
      <c r="A201" s="3" t="s">
        <v>4505</v>
      </c>
      <c r="B201" s="3" t="s">
        <v>4506</v>
      </c>
      <c r="C201" s="3" t="s">
        <v>293</v>
      </c>
      <c r="D201" s="3" t="s">
        <v>4507</v>
      </c>
      <c r="E201" s="3" t="s">
        <v>4508</v>
      </c>
    </row>
    <row r="202" spans="1:5">
      <c r="A202" s="3" t="s">
        <v>4509</v>
      </c>
      <c r="B202" s="3" t="s">
        <v>4510</v>
      </c>
      <c r="C202" s="3" t="s">
        <v>293</v>
      </c>
      <c r="D202" s="3" t="s">
        <v>4511</v>
      </c>
      <c r="E202" s="3" t="s">
        <v>4512</v>
      </c>
    </row>
    <row r="203" spans="1:5">
      <c r="A203" s="3" t="s">
        <v>4513</v>
      </c>
      <c r="B203" s="3" t="s">
        <v>4514</v>
      </c>
      <c r="C203" s="3" t="s">
        <v>293</v>
      </c>
      <c r="D203" s="3" t="s">
        <v>4515</v>
      </c>
      <c r="E203" s="3" t="s">
        <v>4516</v>
      </c>
    </row>
    <row r="204" spans="1:5">
      <c r="A204" s="3" t="s">
        <v>4517</v>
      </c>
      <c r="B204" s="3" t="s">
        <v>4518</v>
      </c>
      <c r="C204" s="3" t="s">
        <v>293</v>
      </c>
      <c r="D204" s="3" t="s">
        <v>4519</v>
      </c>
      <c r="E204" s="3" t="s">
        <v>4520</v>
      </c>
    </row>
    <row r="205" spans="1:5">
      <c r="A205" s="3" t="s">
        <v>4521</v>
      </c>
      <c r="B205" s="3" t="s">
        <v>4522</v>
      </c>
      <c r="C205" s="3" t="s">
        <v>293</v>
      </c>
      <c r="D205" s="3" t="s">
        <v>4523</v>
      </c>
      <c r="E205" s="3" t="s">
        <v>4524</v>
      </c>
    </row>
    <row r="206" spans="1:5">
      <c r="A206" s="3" t="s">
        <v>4525</v>
      </c>
      <c r="B206" s="3" t="s">
        <v>4526</v>
      </c>
      <c r="C206" s="3" t="s">
        <v>293</v>
      </c>
      <c r="D206" s="3" t="s">
        <v>4527</v>
      </c>
      <c r="E206" s="3" t="s">
        <v>4528</v>
      </c>
    </row>
    <row r="207" spans="1:5">
      <c r="A207" s="3" t="s">
        <v>4529</v>
      </c>
      <c r="B207" s="3" t="s">
        <v>4530</v>
      </c>
      <c r="C207" s="3" t="s">
        <v>293</v>
      </c>
      <c r="D207" s="3" t="s">
        <v>4531</v>
      </c>
      <c r="E207" s="3" t="s">
        <v>4532</v>
      </c>
    </row>
    <row r="208" spans="1:5">
      <c r="A208" s="3" t="s">
        <v>4533</v>
      </c>
      <c r="B208" s="3" t="s">
        <v>4534</v>
      </c>
      <c r="C208" s="3" t="s">
        <v>293</v>
      </c>
      <c r="D208" s="3" t="s">
        <v>4535</v>
      </c>
      <c r="E208" s="3" t="s">
        <v>4536</v>
      </c>
    </row>
    <row r="209" spans="1:5">
      <c r="A209" s="3" t="s">
        <v>4537</v>
      </c>
      <c r="B209" s="3" t="s">
        <v>4538</v>
      </c>
      <c r="C209" s="3" t="s">
        <v>293</v>
      </c>
      <c r="D209" s="3" t="s">
        <v>4539</v>
      </c>
      <c r="E209" s="3" t="s">
        <v>4540</v>
      </c>
    </row>
    <row r="210" spans="1:5">
      <c r="A210" s="3" t="s">
        <v>4541</v>
      </c>
      <c r="B210" s="3" t="s">
        <v>4542</v>
      </c>
      <c r="C210" s="3" t="s">
        <v>293</v>
      </c>
      <c r="D210" s="3" t="s">
        <v>4543</v>
      </c>
      <c r="E210" s="3" t="s">
        <v>4544</v>
      </c>
    </row>
    <row r="211" spans="1:5">
      <c r="A211" s="3" t="s">
        <v>4545</v>
      </c>
      <c r="B211" s="3" t="s">
        <v>4546</v>
      </c>
      <c r="C211" s="3" t="s">
        <v>293</v>
      </c>
      <c r="D211" s="3" t="s">
        <v>4547</v>
      </c>
      <c r="E211" s="3" t="s">
        <v>4548</v>
      </c>
    </row>
    <row r="212" spans="1:5">
      <c r="A212" s="3" t="s">
        <v>4549</v>
      </c>
      <c r="B212" s="3" t="s">
        <v>4550</v>
      </c>
      <c r="C212" s="3" t="s">
        <v>293</v>
      </c>
      <c r="D212" s="3" t="s">
        <v>4551</v>
      </c>
      <c r="E212" s="3" t="s">
        <v>4552</v>
      </c>
    </row>
    <row r="213" spans="1:5">
      <c r="A213" s="3" t="s">
        <v>4553</v>
      </c>
      <c r="B213" s="3" t="s">
        <v>4554</v>
      </c>
      <c r="C213" s="3" t="s">
        <v>293</v>
      </c>
      <c r="D213" s="3" t="s">
        <v>4555</v>
      </c>
      <c r="E213" s="3" t="s">
        <v>4556</v>
      </c>
    </row>
    <row r="214" spans="1:5">
      <c r="A214" s="3" t="s">
        <v>4557</v>
      </c>
      <c r="B214" s="3" t="s">
        <v>4558</v>
      </c>
      <c r="C214" s="3" t="s">
        <v>293</v>
      </c>
      <c r="D214" s="3" t="s">
        <v>4559</v>
      </c>
      <c r="E214" s="3" t="s">
        <v>4560</v>
      </c>
    </row>
    <row r="215" spans="1:5">
      <c r="A215" s="3" t="s">
        <v>4561</v>
      </c>
      <c r="B215" s="3" t="s">
        <v>4562</v>
      </c>
      <c r="C215" s="3" t="s">
        <v>293</v>
      </c>
      <c r="D215" s="3" t="s">
        <v>4563</v>
      </c>
      <c r="E215" s="3" t="s">
        <v>4564</v>
      </c>
    </row>
    <row r="216" spans="1:5">
      <c r="A216" s="3" t="s">
        <v>4565</v>
      </c>
      <c r="B216" s="3" t="s">
        <v>4566</v>
      </c>
      <c r="C216" s="3" t="s">
        <v>293</v>
      </c>
      <c r="D216" s="3" t="s">
        <v>4567</v>
      </c>
      <c r="E216" s="3" t="s">
        <v>4568</v>
      </c>
    </row>
    <row r="217" spans="1:5">
      <c r="A217" s="3" t="s">
        <v>4569</v>
      </c>
      <c r="B217" s="3" t="s">
        <v>4570</v>
      </c>
      <c r="C217" s="3" t="s">
        <v>293</v>
      </c>
      <c r="D217" s="3" t="s">
        <v>4571</v>
      </c>
      <c r="E217" s="3" t="s">
        <v>4572</v>
      </c>
    </row>
    <row r="218" spans="1:5">
      <c r="A218" s="3" t="s">
        <v>4573</v>
      </c>
      <c r="B218" s="3" t="s">
        <v>4574</v>
      </c>
      <c r="C218" s="3" t="s">
        <v>293</v>
      </c>
      <c r="D218" s="3" t="s">
        <v>4575</v>
      </c>
      <c r="E218" s="3" t="s">
        <v>4576</v>
      </c>
    </row>
    <row r="219" spans="1:5">
      <c r="A219" s="3" t="s">
        <v>4577</v>
      </c>
      <c r="B219" s="3" t="s">
        <v>4578</v>
      </c>
      <c r="C219" s="3" t="s">
        <v>293</v>
      </c>
      <c r="D219" s="3" t="s">
        <v>4579</v>
      </c>
      <c r="E219" s="3" t="s">
        <v>4580</v>
      </c>
    </row>
    <row r="220" spans="1:5">
      <c r="A220" s="3" t="s">
        <v>4581</v>
      </c>
      <c r="B220" s="3" t="s">
        <v>4582</v>
      </c>
      <c r="C220" s="3" t="s">
        <v>293</v>
      </c>
      <c r="D220" s="3" t="s">
        <v>4583</v>
      </c>
      <c r="E220" s="3" t="s">
        <v>4584</v>
      </c>
    </row>
    <row r="221" spans="1:5">
      <c r="A221" s="3" t="s">
        <v>4585</v>
      </c>
      <c r="B221" s="3" t="s">
        <v>4586</v>
      </c>
      <c r="C221" s="3" t="s">
        <v>293</v>
      </c>
      <c r="D221" s="3" t="s">
        <v>4587</v>
      </c>
      <c r="E221" s="3" t="s">
        <v>4588</v>
      </c>
    </row>
    <row r="222" spans="1:5">
      <c r="A222" s="3" t="s">
        <v>4589</v>
      </c>
      <c r="B222" s="3" t="s">
        <v>4590</v>
      </c>
      <c r="C222" s="3" t="s">
        <v>293</v>
      </c>
      <c r="D222" s="3" t="s">
        <v>4591</v>
      </c>
      <c r="E222" s="3" t="s">
        <v>4592</v>
      </c>
    </row>
    <row r="223" spans="1:5">
      <c r="A223" s="3" t="s">
        <v>4593</v>
      </c>
      <c r="B223" s="3" t="s">
        <v>4594</v>
      </c>
      <c r="C223" s="3" t="s">
        <v>293</v>
      </c>
      <c r="D223" s="3" t="s">
        <v>4595</v>
      </c>
      <c r="E223" s="3" t="s">
        <v>4596</v>
      </c>
    </row>
    <row r="224" spans="1:5">
      <c r="A224" s="3" t="s">
        <v>4597</v>
      </c>
      <c r="B224" s="3" t="s">
        <v>4598</v>
      </c>
      <c r="C224" s="3" t="s">
        <v>293</v>
      </c>
      <c r="D224" s="3" t="s">
        <v>4599</v>
      </c>
      <c r="E224" s="3" t="s">
        <v>4600</v>
      </c>
    </row>
    <row r="225" spans="1:5">
      <c r="A225" s="3" t="s">
        <v>4601</v>
      </c>
      <c r="B225" s="3" t="s">
        <v>4602</v>
      </c>
      <c r="C225" s="3" t="s">
        <v>293</v>
      </c>
      <c r="D225" s="3" t="s">
        <v>4603</v>
      </c>
      <c r="E225" s="3" t="s">
        <v>4604</v>
      </c>
    </row>
    <row r="226" spans="1:5">
      <c r="A226" s="3" t="s">
        <v>4605</v>
      </c>
      <c r="B226" s="3" t="s">
        <v>4606</v>
      </c>
      <c r="C226" s="3" t="s">
        <v>293</v>
      </c>
      <c r="D226" s="3" t="s">
        <v>4607</v>
      </c>
      <c r="E226" s="3" t="s">
        <v>4608</v>
      </c>
    </row>
    <row r="227" spans="1:5">
      <c r="A227" s="3" t="s">
        <v>4609</v>
      </c>
      <c r="B227" s="3" t="s">
        <v>4610</v>
      </c>
      <c r="C227" s="3" t="s">
        <v>293</v>
      </c>
      <c r="D227" s="3" t="s">
        <v>4611</v>
      </c>
      <c r="E227" s="3" t="s">
        <v>4612</v>
      </c>
    </row>
    <row r="228" spans="1:5">
      <c r="A228" s="3" t="s">
        <v>4613</v>
      </c>
      <c r="B228" s="3" t="s">
        <v>4614</v>
      </c>
      <c r="C228" s="3" t="s">
        <v>293</v>
      </c>
      <c r="D228" s="3" t="s">
        <v>4615</v>
      </c>
      <c r="E228" s="3" t="s">
        <v>4616</v>
      </c>
    </row>
    <row r="229" spans="1:5">
      <c r="A229" s="3" t="s">
        <v>4617</v>
      </c>
      <c r="B229" s="3" t="s">
        <v>4618</v>
      </c>
      <c r="C229" s="3" t="s">
        <v>293</v>
      </c>
      <c r="D229" s="3" t="s">
        <v>4619</v>
      </c>
      <c r="E229" s="3" t="s">
        <v>4620</v>
      </c>
    </row>
    <row r="230" spans="1:5">
      <c r="A230" s="3" t="s">
        <v>4621</v>
      </c>
      <c r="B230" s="3" t="s">
        <v>4622</v>
      </c>
      <c r="C230" s="3" t="s">
        <v>293</v>
      </c>
      <c r="D230" s="3" t="s">
        <v>4623</v>
      </c>
      <c r="E230" s="3" t="s">
        <v>4624</v>
      </c>
    </row>
    <row r="231" spans="1:5">
      <c r="A231" s="3" t="s">
        <v>4625</v>
      </c>
      <c r="B231" s="3" t="s">
        <v>4626</v>
      </c>
      <c r="C231" s="3" t="s">
        <v>293</v>
      </c>
      <c r="D231" s="3" t="s">
        <v>4627</v>
      </c>
      <c r="E231" s="3" t="s">
        <v>4628</v>
      </c>
    </row>
    <row r="232" spans="1:5">
      <c r="A232" s="3" t="s">
        <v>4629</v>
      </c>
      <c r="B232" s="3" t="s">
        <v>4630</v>
      </c>
      <c r="C232" s="3" t="s">
        <v>293</v>
      </c>
      <c r="D232" s="3" t="s">
        <v>4631</v>
      </c>
      <c r="E232" s="3" t="s">
        <v>4632</v>
      </c>
    </row>
    <row r="233" spans="1:5">
      <c r="A233" s="3" t="s">
        <v>4633</v>
      </c>
      <c r="B233" s="3" t="s">
        <v>4634</v>
      </c>
      <c r="C233" s="3" t="s">
        <v>293</v>
      </c>
      <c r="D233" s="3" t="s">
        <v>4635</v>
      </c>
      <c r="E233" s="3" t="s">
        <v>4636</v>
      </c>
    </row>
    <row r="234" spans="1:5">
      <c r="A234" s="3" t="s">
        <v>4637</v>
      </c>
      <c r="B234" s="3" t="s">
        <v>4638</v>
      </c>
      <c r="C234" s="3" t="s">
        <v>293</v>
      </c>
      <c r="D234" s="3" t="s">
        <v>4639</v>
      </c>
      <c r="E234" s="3" t="s">
        <v>4640</v>
      </c>
    </row>
    <row r="235" spans="1:5">
      <c r="A235" s="3" t="s">
        <v>4641</v>
      </c>
      <c r="B235" s="3" t="s">
        <v>4642</v>
      </c>
      <c r="C235" s="3" t="s">
        <v>293</v>
      </c>
      <c r="D235" s="3" t="s">
        <v>4643</v>
      </c>
      <c r="E235" s="3" t="s">
        <v>4644</v>
      </c>
    </row>
    <row r="236" spans="1:5">
      <c r="A236" s="3" t="s">
        <v>4645</v>
      </c>
      <c r="B236" s="3" t="s">
        <v>4646</v>
      </c>
      <c r="C236" s="3" t="s">
        <v>293</v>
      </c>
      <c r="D236" s="3" t="s">
        <v>4647</v>
      </c>
      <c r="E236" s="3" t="s">
        <v>4648</v>
      </c>
    </row>
    <row r="237" spans="1:5">
      <c r="A237" s="3" t="s">
        <v>4649</v>
      </c>
      <c r="B237" s="3" t="s">
        <v>4650</v>
      </c>
      <c r="C237" s="3" t="s">
        <v>293</v>
      </c>
      <c r="D237" s="3" t="s">
        <v>4651</v>
      </c>
      <c r="E237" s="3" t="s">
        <v>4652</v>
      </c>
    </row>
    <row r="238" spans="1:5">
      <c r="A238" s="3" t="s">
        <v>4653</v>
      </c>
      <c r="B238" s="3" t="s">
        <v>4654</v>
      </c>
      <c r="C238" s="3" t="s">
        <v>293</v>
      </c>
      <c r="D238" s="3" t="s">
        <v>4655</v>
      </c>
      <c r="E238" s="3" t="s">
        <v>4656</v>
      </c>
    </row>
    <row r="239" spans="1:5">
      <c r="A239" s="3" t="s">
        <v>4657</v>
      </c>
      <c r="B239" s="3" t="s">
        <v>4658</v>
      </c>
      <c r="C239" s="3" t="s">
        <v>293</v>
      </c>
      <c r="D239" s="3" t="s">
        <v>4659</v>
      </c>
      <c r="E239" s="3" t="s">
        <v>4660</v>
      </c>
    </row>
    <row r="240" spans="1:5">
      <c r="A240" s="3" t="s">
        <v>4661</v>
      </c>
      <c r="B240" s="3" t="s">
        <v>4662</v>
      </c>
      <c r="C240" s="3" t="s">
        <v>293</v>
      </c>
      <c r="D240" s="3" t="s">
        <v>4663</v>
      </c>
      <c r="E240" s="3" t="s">
        <v>4664</v>
      </c>
    </row>
    <row r="241" spans="1:5">
      <c r="A241" s="3" t="s">
        <v>4665</v>
      </c>
      <c r="B241" s="3" t="s">
        <v>4666</v>
      </c>
      <c r="C241" s="3" t="s">
        <v>293</v>
      </c>
      <c r="D241" s="3" t="s">
        <v>4667</v>
      </c>
      <c r="E241" s="3" t="s">
        <v>4668</v>
      </c>
    </row>
    <row r="242" spans="1:5">
      <c r="A242" s="3" t="s">
        <v>4669</v>
      </c>
      <c r="B242" s="3" t="s">
        <v>4670</v>
      </c>
      <c r="C242" s="3" t="s">
        <v>293</v>
      </c>
      <c r="D242" s="3" t="s">
        <v>4671</v>
      </c>
      <c r="E242" s="3" t="s">
        <v>4672</v>
      </c>
    </row>
    <row r="243" spans="1:5">
      <c r="A243" s="3" t="s">
        <v>4673</v>
      </c>
      <c r="B243" s="3" t="s">
        <v>4674</v>
      </c>
      <c r="C243" s="3" t="s">
        <v>293</v>
      </c>
      <c r="D243" s="3" t="s">
        <v>4675</v>
      </c>
      <c r="E243" s="3" t="s">
        <v>4676</v>
      </c>
    </row>
    <row r="244" spans="1:5">
      <c r="A244" s="3" t="s">
        <v>4677</v>
      </c>
      <c r="B244" s="3" t="s">
        <v>4678</v>
      </c>
      <c r="C244" s="3" t="s">
        <v>293</v>
      </c>
      <c r="D244" s="3" t="s">
        <v>4679</v>
      </c>
      <c r="E244" s="3" t="s">
        <v>4680</v>
      </c>
    </row>
    <row r="245" spans="1:5">
      <c r="A245" s="3" t="s">
        <v>4681</v>
      </c>
      <c r="B245" s="3" t="s">
        <v>4682</v>
      </c>
      <c r="C245" s="3" t="s">
        <v>293</v>
      </c>
      <c r="D245" s="3" t="s">
        <v>4683</v>
      </c>
      <c r="E245" s="3" t="s">
        <v>4684</v>
      </c>
    </row>
    <row r="246" spans="1:5">
      <c r="A246" s="3" t="s">
        <v>4685</v>
      </c>
      <c r="B246" s="3" t="s">
        <v>4686</v>
      </c>
      <c r="C246" s="3" t="s">
        <v>293</v>
      </c>
      <c r="D246" s="3" t="s">
        <v>4687</v>
      </c>
      <c r="E246" s="3" t="s">
        <v>4688</v>
      </c>
    </row>
    <row r="247" spans="1:5">
      <c r="A247" s="3" t="s">
        <v>4689</v>
      </c>
      <c r="B247" s="3" t="s">
        <v>4690</v>
      </c>
      <c r="C247" s="3" t="s">
        <v>293</v>
      </c>
      <c r="D247" s="3" t="s">
        <v>4691</v>
      </c>
      <c r="E247" s="3" t="s">
        <v>4692</v>
      </c>
    </row>
    <row r="248" spans="1:5">
      <c r="A248" s="3" t="s">
        <v>4693</v>
      </c>
      <c r="B248" s="3" t="s">
        <v>4694</v>
      </c>
      <c r="C248" s="3" t="s">
        <v>293</v>
      </c>
      <c r="D248" s="3" t="s">
        <v>4695</v>
      </c>
      <c r="E248" s="3" t="s">
        <v>4696</v>
      </c>
    </row>
    <row r="249" spans="1:5">
      <c r="A249" s="3" t="s">
        <v>4697</v>
      </c>
      <c r="B249" s="3" t="s">
        <v>4698</v>
      </c>
      <c r="C249" s="3" t="s">
        <v>293</v>
      </c>
      <c r="D249" s="3" t="s">
        <v>4699</v>
      </c>
      <c r="E249" s="3" t="s">
        <v>4700</v>
      </c>
    </row>
    <row r="250" spans="1:5">
      <c r="A250" s="3" t="s">
        <v>4701</v>
      </c>
      <c r="B250" s="3" t="s">
        <v>4702</v>
      </c>
      <c r="C250" s="3" t="s">
        <v>293</v>
      </c>
      <c r="D250" s="3" t="s">
        <v>4703</v>
      </c>
      <c r="E250" s="3" t="s">
        <v>4704</v>
      </c>
    </row>
    <row r="251" spans="1:5">
      <c r="A251" s="3" t="s">
        <v>4705</v>
      </c>
      <c r="B251" s="3" t="s">
        <v>4706</v>
      </c>
      <c r="C251" s="3" t="s">
        <v>293</v>
      </c>
      <c r="D251" s="3" t="s">
        <v>4707</v>
      </c>
      <c r="E251" s="3" t="s">
        <v>4708</v>
      </c>
    </row>
    <row r="252" spans="1:5">
      <c r="A252" s="3" t="s">
        <v>4709</v>
      </c>
      <c r="B252" s="3" t="s">
        <v>4710</v>
      </c>
      <c r="C252" s="3" t="s">
        <v>293</v>
      </c>
      <c r="D252" s="3" t="s">
        <v>4711</v>
      </c>
      <c r="E252" s="3" t="s">
        <v>4712</v>
      </c>
    </row>
    <row r="253" spans="1:5">
      <c r="A253" s="3" t="s">
        <v>4713</v>
      </c>
      <c r="B253" s="3" t="s">
        <v>4714</v>
      </c>
      <c r="C253" s="3" t="s">
        <v>293</v>
      </c>
      <c r="D253" s="3" t="s">
        <v>4715</v>
      </c>
      <c r="E253" s="3" t="s">
        <v>4716</v>
      </c>
    </row>
    <row r="254" spans="1:5">
      <c r="A254" s="3" t="s">
        <v>4717</v>
      </c>
      <c r="B254" s="3" t="s">
        <v>4718</v>
      </c>
      <c r="C254" s="3" t="s">
        <v>293</v>
      </c>
      <c r="D254" s="3" t="s">
        <v>4719</v>
      </c>
      <c r="E254" s="3" t="s">
        <v>4720</v>
      </c>
    </row>
    <row r="255" spans="1:5">
      <c r="A255" s="3" t="s">
        <v>4721</v>
      </c>
      <c r="B255" s="3" t="s">
        <v>4722</v>
      </c>
      <c r="C255" s="3" t="s">
        <v>293</v>
      </c>
      <c r="D255" s="3" t="s">
        <v>4723</v>
      </c>
      <c r="E255" s="3" t="s">
        <v>4724</v>
      </c>
    </row>
    <row r="256" spans="1:5">
      <c r="A256" s="3" t="s">
        <v>4725</v>
      </c>
      <c r="B256" s="3" t="s">
        <v>4726</v>
      </c>
      <c r="C256" s="3" t="s">
        <v>293</v>
      </c>
      <c r="D256" s="3" t="s">
        <v>4727</v>
      </c>
      <c r="E256" s="3" t="s">
        <v>4728</v>
      </c>
    </row>
    <row r="257" spans="1:5">
      <c r="A257" s="3" t="s">
        <v>4729</v>
      </c>
      <c r="B257" s="3" t="s">
        <v>4730</v>
      </c>
      <c r="C257" s="3" t="s">
        <v>293</v>
      </c>
      <c r="D257" s="3" t="s">
        <v>4731</v>
      </c>
      <c r="E257" s="3" t="s">
        <v>4732</v>
      </c>
    </row>
    <row r="258" spans="1:5">
      <c r="A258" s="3" t="s">
        <v>4733</v>
      </c>
      <c r="B258" s="3" t="s">
        <v>4734</v>
      </c>
      <c r="C258" s="3" t="s">
        <v>293</v>
      </c>
      <c r="D258" s="3" t="s">
        <v>4735</v>
      </c>
      <c r="E258" s="3" t="s">
        <v>4736</v>
      </c>
    </row>
    <row r="259" spans="1:5">
      <c r="A259" s="3" t="s">
        <v>4737</v>
      </c>
      <c r="B259" s="3" t="s">
        <v>4738</v>
      </c>
      <c r="C259" s="3" t="s">
        <v>293</v>
      </c>
      <c r="D259" s="3" t="s">
        <v>4739</v>
      </c>
      <c r="E259" s="3" t="s">
        <v>4740</v>
      </c>
    </row>
    <row r="260" spans="1:5">
      <c r="A260" s="3" t="s">
        <v>4741</v>
      </c>
      <c r="B260" s="3" t="s">
        <v>4742</v>
      </c>
      <c r="C260" s="3" t="s">
        <v>293</v>
      </c>
      <c r="D260" s="3" t="s">
        <v>4743</v>
      </c>
      <c r="E260" s="3" t="s">
        <v>4744</v>
      </c>
    </row>
    <row r="261" spans="1:5">
      <c r="A261" s="3" t="s">
        <v>4745</v>
      </c>
      <c r="B261" s="3" t="s">
        <v>4746</v>
      </c>
      <c r="C261" s="3" t="s">
        <v>293</v>
      </c>
      <c r="D261" s="3" t="s">
        <v>4747</v>
      </c>
      <c r="E261" s="3" t="s">
        <v>4748</v>
      </c>
    </row>
    <row r="262" spans="1:5">
      <c r="A262" s="3" t="s">
        <v>4749</v>
      </c>
      <c r="B262" s="3" t="s">
        <v>4750</v>
      </c>
      <c r="C262" s="3" t="s">
        <v>293</v>
      </c>
      <c r="D262" s="3" t="s">
        <v>4751</v>
      </c>
      <c r="E262" s="3" t="s">
        <v>4752</v>
      </c>
    </row>
    <row r="263" spans="1:5">
      <c r="A263" s="3" t="s">
        <v>4753</v>
      </c>
      <c r="B263" s="3" t="s">
        <v>4754</v>
      </c>
      <c r="C263" s="3" t="s">
        <v>293</v>
      </c>
      <c r="D263" s="3" t="s">
        <v>4755</v>
      </c>
      <c r="E263" s="3" t="s">
        <v>4756</v>
      </c>
    </row>
    <row r="264" spans="1:5">
      <c r="A264" s="3" t="s">
        <v>4757</v>
      </c>
      <c r="B264" s="3" t="s">
        <v>4758</v>
      </c>
      <c r="C264" s="3" t="s">
        <v>293</v>
      </c>
      <c r="D264" s="3" t="s">
        <v>4759</v>
      </c>
      <c r="E264" s="3" t="s">
        <v>4760</v>
      </c>
    </row>
    <row r="265" spans="1:5">
      <c r="A265" s="3" t="s">
        <v>4761</v>
      </c>
      <c r="B265" s="3" t="s">
        <v>4762</v>
      </c>
      <c r="C265" s="3" t="s">
        <v>293</v>
      </c>
      <c r="D265" s="3" t="s">
        <v>4763</v>
      </c>
      <c r="E265" s="3" t="s">
        <v>4764</v>
      </c>
    </row>
    <row r="266" spans="1:5">
      <c r="A266" s="3" t="s">
        <v>4765</v>
      </c>
      <c r="B266" s="3" t="s">
        <v>4766</v>
      </c>
      <c r="C266" s="3" t="s">
        <v>293</v>
      </c>
      <c r="D266" s="3" t="s">
        <v>4767</v>
      </c>
      <c r="E266" s="3" t="s">
        <v>4768</v>
      </c>
    </row>
    <row r="267" spans="1:5">
      <c r="A267" s="3" t="s">
        <v>4769</v>
      </c>
      <c r="B267" s="3" t="s">
        <v>4770</v>
      </c>
      <c r="C267" s="3" t="s">
        <v>293</v>
      </c>
      <c r="D267" s="3" t="s">
        <v>4771</v>
      </c>
      <c r="E267" s="3" t="s">
        <v>4772</v>
      </c>
    </row>
    <row r="268" spans="1:5">
      <c r="A268" s="3" t="s">
        <v>4773</v>
      </c>
      <c r="B268" s="3" t="s">
        <v>4774</v>
      </c>
      <c r="C268" s="3" t="s">
        <v>293</v>
      </c>
      <c r="D268" s="3" t="s">
        <v>4775</v>
      </c>
      <c r="E268" s="3" t="s">
        <v>4776</v>
      </c>
    </row>
    <row r="269" spans="1:5">
      <c r="A269" s="3" t="s">
        <v>4777</v>
      </c>
      <c r="B269" s="3" t="s">
        <v>4778</v>
      </c>
      <c r="C269" s="3" t="s">
        <v>293</v>
      </c>
      <c r="D269" s="3" t="s">
        <v>4779</v>
      </c>
      <c r="E269" s="3" t="s">
        <v>4780</v>
      </c>
    </row>
    <row r="270" spans="1:5">
      <c r="A270" s="3" t="s">
        <v>4781</v>
      </c>
      <c r="B270" s="3" t="s">
        <v>4782</v>
      </c>
      <c r="C270" s="3" t="s">
        <v>293</v>
      </c>
      <c r="D270" s="3" t="s">
        <v>4783</v>
      </c>
      <c r="E270" s="3" t="s">
        <v>4784</v>
      </c>
    </row>
    <row r="271" spans="1:5">
      <c r="A271" s="3" t="s">
        <v>4785</v>
      </c>
      <c r="B271" s="3" t="s">
        <v>4786</v>
      </c>
      <c r="C271" s="3" t="s">
        <v>293</v>
      </c>
      <c r="D271" s="3" t="s">
        <v>4787</v>
      </c>
      <c r="E271" s="3" t="s">
        <v>4788</v>
      </c>
    </row>
    <row r="272" spans="1:5">
      <c r="A272" s="3" t="s">
        <v>4789</v>
      </c>
      <c r="B272" s="3" t="s">
        <v>4790</v>
      </c>
      <c r="C272" s="3" t="s">
        <v>293</v>
      </c>
      <c r="D272" s="3" t="s">
        <v>4791</v>
      </c>
      <c r="E272" s="3" t="s">
        <v>4792</v>
      </c>
    </row>
    <row r="273" spans="1:5">
      <c r="A273" s="3" t="s">
        <v>4793</v>
      </c>
      <c r="B273" s="3" t="s">
        <v>4794</v>
      </c>
      <c r="C273" s="3" t="s">
        <v>293</v>
      </c>
      <c r="D273" s="3" t="s">
        <v>4795</v>
      </c>
      <c r="E273" s="3" t="s">
        <v>4796</v>
      </c>
    </row>
    <row r="274" spans="1:5">
      <c r="A274" s="3" t="s">
        <v>4797</v>
      </c>
      <c r="B274" s="3" t="s">
        <v>4798</v>
      </c>
      <c r="C274" s="3" t="s">
        <v>293</v>
      </c>
      <c r="D274" s="3" t="s">
        <v>4799</v>
      </c>
      <c r="E274" s="3" t="s">
        <v>4800</v>
      </c>
    </row>
    <row r="275" spans="1:5">
      <c r="A275" s="3" t="s">
        <v>4801</v>
      </c>
      <c r="B275" s="3" t="s">
        <v>4802</v>
      </c>
      <c r="C275" s="3" t="s">
        <v>293</v>
      </c>
      <c r="D275" s="3" t="s">
        <v>4803</v>
      </c>
      <c r="E275" s="3" t="s">
        <v>4804</v>
      </c>
    </row>
    <row r="276" spans="1:5">
      <c r="A276" s="3" t="s">
        <v>4805</v>
      </c>
      <c r="B276" s="3" t="s">
        <v>4806</v>
      </c>
      <c r="C276" s="3" t="s">
        <v>293</v>
      </c>
      <c r="D276" s="3" t="s">
        <v>4807</v>
      </c>
      <c r="E276" s="3" t="s">
        <v>4808</v>
      </c>
    </row>
    <row r="277" spans="1:5">
      <c r="A277" s="3" t="s">
        <v>4809</v>
      </c>
      <c r="B277" s="3" t="s">
        <v>4810</v>
      </c>
      <c r="C277" s="3" t="s">
        <v>293</v>
      </c>
      <c r="D277" s="3" t="s">
        <v>4811</v>
      </c>
      <c r="E277" s="3" t="s">
        <v>4812</v>
      </c>
    </row>
    <row r="278" spans="1:5">
      <c r="A278" s="3" t="s">
        <v>4813</v>
      </c>
      <c r="B278" s="3" t="s">
        <v>4814</v>
      </c>
      <c r="C278" s="3" t="s">
        <v>293</v>
      </c>
      <c r="D278" s="3" t="s">
        <v>4815</v>
      </c>
      <c r="E278" s="3" t="s">
        <v>4816</v>
      </c>
    </row>
    <row r="279" spans="1:5">
      <c r="A279" s="3" t="s">
        <v>4817</v>
      </c>
      <c r="B279" s="3" t="s">
        <v>4818</v>
      </c>
      <c r="C279" s="3" t="s">
        <v>293</v>
      </c>
      <c r="D279" s="3" t="s">
        <v>4819</v>
      </c>
      <c r="E279" s="3" t="s">
        <v>4820</v>
      </c>
    </row>
    <row r="280" spans="1:5">
      <c r="A280" s="3" t="s">
        <v>4821</v>
      </c>
      <c r="B280" s="3" t="s">
        <v>4822</v>
      </c>
      <c r="C280" s="3" t="s">
        <v>293</v>
      </c>
      <c r="D280" s="3" t="s">
        <v>4823</v>
      </c>
      <c r="E280" s="3" t="s">
        <v>4824</v>
      </c>
    </row>
    <row r="281" spans="1:5">
      <c r="A281" s="3" t="s">
        <v>4825</v>
      </c>
      <c r="B281" s="3" t="s">
        <v>4826</v>
      </c>
      <c r="C281" s="3" t="s">
        <v>293</v>
      </c>
      <c r="D281" s="3" t="s">
        <v>4827</v>
      </c>
      <c r="E281" s="3" t="s">
        <v>4828</v>
      </c>
    </row>
    <row r="282" spans="1:5">
      <c r="A282" s="3" t="s">
        <v>4829</v>
      </c>
      <c r="B282" s="3" t="s">
        <v>4830</v>
      </c>
      <c r="C282" s="3" t="s">
        <v>293</v>
      </c>
      <c r="D282" s="3" t="s">
        <v>4831</v>
      </c>
      <c r="E282" s="3" t="s">
        <v>4832</v>
      </c>
    </row>
    <row r="283" spans="1:5">
      <c r="A283" s="3" t="s">
        <v>4833</v>
      </c>
      <c r="B283" s="3" t="s">
        <v>4834</v>
      </c>
      <c r="C283" s="3" t="s">
        <v>293</v>
      </c>
      <c r="D283" s="3" t="s">
        <v>4835</v>
      </c>
      <c r="E283" s="3" t="s">
        <v>4836</v>
      </c>
    </row>
    <row r="284" spans="1:5">
      <c r="A284" s="3" t="s">
        <v>4837</v>
      </c>
      <c r="B284" s="3" t="s">
        <v>4838</v>
      </c>
      <c r="C284" s="3" t="s">
        <v>293</v>
      </c>
      <c r="D284" s="3" t="s">
        <v>4839</v>
      </c>
      <c r="E284" s="3" t="s">
        <v>4840</v>
      </c>
    </row>
    <row r="285" spans="1:5">
      <c r="A285" s="3" t="s">
        <v>4841</v>
      </c>
      <c r="B285" s="3" t="s">
        <v>4842</v>
      </c>
      <c r="C285" s="3" t="s">
        <v>293</v>
      </c>
      <c r="D285" s="3" t="s">
        <v>4843</v>
      </c>
      <c r="E285" s="3" t="s">
        <v>4844</v>
      </c>
    </row>
    <row r="286" spans="1:5">
      <c r="A286" s="3" t="s">
        <v>4845</v>
      </c>
      <c r="B286" s="3" t="s">
        <v>4846</v>
      </c>
      <c r="C286" s="3" t="s">
        <v>293</v>
      </c>
      <c r="D286" s="3" t="s">
        <v>4847</v>
      </c>
      <c r="E286" s="3" t="s">
        <v>4848</v>
      </c>
    </row>
    <row r="287" spans="1:5">
      <c r="A287" s="3" t="s">
        <v>4849</v>
      </c>
      <c r="B287" s="3" t="s">
        <v>4850</v>
      </c>
      <c r="C287" s="3" t="s">
        <v>293</v>
      </c>
      <c r="D287" s="3" t="s">
        <v>4851</v>
      </c>
      <c r="E287" s="3" t="s">
        <v>4852</v>
      </c>
    </row>
    <row r="288" spans="1:5">
      <c r="A288" s="3" t="s">
        <v>4853</v>
      </c>
      <c r="B288" s="3" t="s">
        <v>4854</v>
      </c>
      <c r="C288" s="3" t="s">
        <v>293</v>
      </c>
      <c r="D288" s="3" t="s">
        <v>4855</v>
      </c>
      <c r="E288" s="3" t="s">
        <v>4856</v>
      </c>
    </row>
    <row r="289" spans="1:5">
      <c r="A289" s="3" t="s">
        <v>4857</v>
      </c>
      <c r="B289" s="3" t="s">
        <v>4858</v>
      </c>
      <c r="C289" s="3" t="s">
        <v>293</v>
      </c>
      <c r="D289" s="3" t="s">
        <v>4859</v>
      </c>
      <c r="E289" s="3" t="s">
        <v>4860</v>
      </c>
    </row>
    <row r="290" spans="1:5">
      <c r="A290" s="3" t="s">
        <v>4861</v>
      </c>
      <c r="B290" s="3" t="s">
        <v>4862</v>
      </c>
      <c r="C290" s="3" t="s">
        <v>293</v>
      </c>
      <c r="D290" s="3" t="s">
        <v>4863</v>
      </c>
      <c r="E290" s="3" t="s">
        <v>4864</v>
      </c>
    </row>
    <row r="291" spans="1:5">
      <c r="A291" s="3" t="s">
        <v>4865</v>
      </c>
      <c r="B291" s="3" t="s">
        <v>4866</v>
      </c>
      <c r="C291" s="3" t="s">
        <v>293</v>
      </c>
      <c r="D291" s="3" t="s">
        <v>4867</v>
      </c>
      <c r="E291" s="3" t="s">
        <v>4868</v>
      </c>
    </row>
    <row r="292" spans="1:5">
      <c r="A292" s="3" t="s">
        <v>4869</v>
      </c>
      <c r="B292" s="3" t="s">
        <v>4870</v>
      </c>
      <c r="C292" s="3" t="s">
        <v>293</v>
      </c>
      <c r="D292" s="3" t="s">
        <v>4871</v>
      </c>
      <c r="E292" s="3" t="s">
        <v>4872</v>
      </c>
    </row>
    <row r="293" spans="1:5">
      <c r="A293" s="3" t="s">
        <v>4873</v>
      </c>
      <c r="B293" s="3" t="s">
        <v>4874</v>
      </c>
      <c r="C293" s="3" t="s">
        <v>293</v>
      </c>
      <c r="D293" s="3" t="s">
        <v>4875</v>
      </c>
      <c r="E293" s="3" t="s">
        <v>4876</v>
      </c>
    </row>
    <row r="294" spans="1:5">
      <c r="A294" s="3" t="s">
        <v>4877</v>
      </c>
      <c r="B294" s="3" t="s">
        <v>4878</v>
      </c>
      <c r="C294" s="3" t="s">
        <v>293</v>
      </c>
      <c r="D294" s="3" t="s">
        <v>4879</v>
      </c>
      <c r="E294" s="3" t="s">
        <v>4880</v>
      </c>
    </row>
    <row r="295" spans="1:5">
      <c r="A295" s="3" t="s">
        <v>4881</v>
      </c>
      <c r="B295" s="3" t="s">
        <v>4882</v>
      </c>
      <c r="C295" s="3" t="s">
        <v>293</v>
      </c>
      <c r="D295" s="3" t="s">
        <v>4883</v>
      </c>
      <c r="E295" s="3" t="s">
        <v>4884</v>
      </c>
    </row>
    <row r="296" spans="1:5">
      <c r="A296" s="3" t="s">
        <v>4885</v>
      </c>
      <c r="B296" s="3" t="s">
        <v>4886</v>
      </c>
      <c r="C296" s="3" t="s">
        <v>293</v>
      </c>
      <c r="D296" s="3" t="s">
        <v>4887</v>
      </c>
      <c r="E296" s="3" t="s">
        <v>4888</v>
      </c>
    </row>
    <row r="297" spans="1:5">
      <c r="A297" s="3" t="s">
        <v>4889</v>
      </c>
      <c r="B297" s="3" t="s">
        <v>4890</v>
      </c>
      <c r="C297" s="3" t="s">
        <v>293</v>
      </c>
      <c r="D297" s="3" t="s">
        <v>4891</v>
      </c>
      <c r="E297" s="3" t="s">
        <v>4892</v>
      </c>
    </row>
    <row r="298" spans="1:5">
      <c r="A298" s="3" t="s">
        <v>4893</v>
      </c>
      <c r="B298" s="3" t="s">
        <v>4894</v>
      </c>
      <c r="C298" s="3" t="s">
        <v>293</v>
      </c>
      <c r="D298" s="3" t="s">
        <v>4895</v>
      </c>
      <c r="E298" s="3" t="s">
        <v>4896</v>
      </c>
    </row>
    <row r="299" spans="1:5">
      <c r="A299" s="3" t="s">
        <v>4897</v>
      </c>
      <c r="B299" s="3" t="s">
        <v>4898</v>
      </c>
      <c r="C299" s="3" t="s">
        <v>293</v>
      </c>
      <c r="D299" s="3" t="s">
        <v>4899</v>
      </c>
      <c r="E299" s="3" t="s">
        <v>4900</v>
      </c>
    </row>
    <row r="300" spans="1:5">
      <c r="A300" s="3" t="s">
        <v>4901</v>
      </c>
      <c r="B300" s="3" t="s">
        <v>4902</v>
      </c>
      <c r="C300" s="3" t="s">
        <v>293</v>
      </c>
      <c r="D300" s="3" t="s">
        <v>4903</v>
      </c>
      <c r="E300" s="3" t="s">
        <v>4904</v>
      </c>
    </row>
    <row r="301" spans="1:5">
      <c r="A301" s="3" t="s">
        <v>4905</v>
      </c>
      <c r="B301" s="3" t="s">
        <v>4906</v>
      </c>
      <c r="C301" s="3" t="s">
        <v>293</v>
      </c>
      <c r="D301" s="3" t="s">
        <v>4907</v>
      </c>
      <c r="E301" s="3" t="s">
        <v>4908</v>
      </c>
    </row>
    <row r="302" spans="1:5">
      <c r="A302" s="3" t="s">
        <v>4909</v>
      </c>
      <c r="B302" s="3" t="s">
        <v>4910</v>
      </c>
      <c r="C302" s="3" t="s">
        <v>293</v>
      </c>
      <c r="D302" s="3" t="s">
        <v>4911</v>
      </c>
      <c r="E302" s="3" t="s">
        <v>4912</v>
      </c>
    </row>
    <row r="303" spans="1:5">
      <c r="A303" s="3" t="s">
        <v>4913</v>
      </c>
      <c r="B303" s="3" t="s">
        <v>4914</v>
      </c>
      <c r="C303" s="3" t="s">
        <v>293</v>
      </c>
      <c r="D303" s="3" t="s">
        <v>4915</v>
      </c>
      <c r="E303" s="3" t="s">
        <v>4916</v>
      </c>
    </row>
    <row r="304" spans="1:5">
      <c r="A304" s="3" t="s">
        <v>4917</v>
      </c>
      <c r="B304" s="3" t="s">
        <v>4918</v>
      </c>
      <c r="C304" s="3" t="s">
        <v>293</v>
      </c>
      <c r="D304" s="3" t="s">
        <v>4919</v>
      </c>
      <c r="E304" s="3" t="s">
        <v>4920</v>
      </c>
    </row>
    <row r="305" spans="1:5">
      <c r="A305" s="3" t="s">
        <v>4921</v>
      </c>
      <c r="B305" s="3" t="s">
        <v>4922</v>
      </c>
      <c r="C305" s="3" t="s">
        <v>293</v>
      </c>
      <c r="D305" s="3" t="s">
        <v>4923</v>
      </c>
      <c r="E305" s="3" t="s">
        <v>4924</v>
      </c>
    </row>
    <row r="306" spans="1:5">
      <c r="A306" s="3" t="s">
        <v>4925</v>
      </c>
      <c r="B306" s="3" t="s">
        <v>4926</v>
      </c>
      <c r="C306" s="3" t="s">
        <v>293</v>
      </c>
      <c r="D306" s="3" t="s">
        <v>4927</v>
      </c>
      <c r="E306" s="3" t="s">
        <v>4928</v>
      </c>
    </row>
    <row r="307" spans="1:5">
      <c r="A307" s="3" t="s">
        <v>4929</v>
      </c>
      <c r="B307" s="3" t="s">
        <v>4930</v>
      </c>
      <c r="C307" s="3" t="s">
        <v>293</v>
      </c>
      <c r="D307" s="3" t="s">
        <v>4931</v>
      </c>
      <c r="E307" s="3" t="s">
        <v>4932</v>
      </c>
    </row>
    <row r="308" spans="1:5">
      <c r="A308" s="3" t="s">
        <v>4933</v>
      </c>
      <c r="B308" s="3" t="s">
        <v>4934</v>
      </c>
      <c r="C308" s="3" t="s">
        <v>293</v>
      </c>
      <c r="D308" s="3" t="s">
        <v>4935</v>
      </c>
      <c r="E308" s="3" t="s">
        <v>4936</v>
      </c>
    </row>
    <row r="309" spans="1:5">
      <c r="A309" s="3" t="s">
        <v>4937</v>
      </c>
      <c r="B309" s="3" t="s">
        <v>4938</v>
      </c>
      <c r="C309" s="3" t="s">
        <v>293</v>
      </c>
      <c r="D309" s="3" t="s">
        <v>4939</v>
      </c>
      <c r="E309" s="3" t="s">
        <v>4940</v>
      </c>
    </row>
    <row r="310" spans="1:5">
      <c r="A310" s="3" t="s">
        <v>4941</v>
      </c>
      <c r="B310" s="3" t="s">
        <v>4942</v>
      </c>
      <c r="C310" s="3" t="s">
        <v>293</v>
      </c>
      <c r="D310" s="3" t="s">
        <v>4943</v>
      </c>
      <c r="E310" s="3" t="s">
        <v>4944</v>
      </c>
    </row>
    <row r="311" spans="1:5">
      <c r="A311" s="3" t="s">
        <v>4945</v>
      </c>
      <c r="B311" s="3" t="s">
        <v>4946</v>
      </c>
      <c r="C311" s="3" t="s">
        <v>293</v>
      </c>
      <c r="D311" s="3" t="s">
        <v>4947</v>
      </c>
      <c r="E311" s="3" t="s">
        <v>4948</v>
      </c>
    </row>
    <row r="312" spans="1:5">
      <c r="A312" s="3" t="s">
        <v>4949</v>
      </c>
      <c r="B312" s="3" t="s">
        <v>4950</v>
      </c>
      <c r="C312" s="3" t="s">
        <v>293</v>
      </c>
      <c r="D312" s="3" t="s">
        <v>4951</v>
      </c>
      <c r="E312" s="3" t="s">
        <v>4952</v>
      </c>
    </row>
    <row r="313" spans="1:5">
      <c r="A313" s="3" t="s">
        <v>4953</v>
      </c>
      <c r="B313" s="3" t="s">
        <v>4954</v>
      </c>
      <c r="C313" s="3" t="s">
        <v>293</v>
      </c>
      <c r="D313" s="3" t="s">
        <v>4955</v>
      </c>
      <c r="E313" s="3" t="s">
        <v>4956</v>
      </c>
    </row>
    <row r="314" spans="1:5">
      <c r="A314" s="3" t="s">
        <v>4957</v>
      </c>
      <c r="B314" s="3" t="s">
        <v>4958</v>
      </c>
      <c r="C314" s="3" t="s">
        <v>293</v>
      </c>
      <c r="D314" s="3" t="s">
        <v>4959</v>
      </c>
      <c r="E314" s="3" t="s">
        <v>4960</v>
      </c>
    </row>
    <row r="315" spans="1:5">
      <c r="A315" s="3" t="s">
        <v>4961</v>
      </c>
      <c r="B315" s="3" t="s">
        <v>4962</v>
      </c>
      <c r="C315" s="3" t="s">
        <v>293</v>
      </c>
      <c r="D315" s="3" t="s">
        <v>4963</v>
      </c>
      <c r="E315" s="3" t="s">
        <v>4964</v>
      </c>
    </row>
    <row r="316" spans="1:5">
      <c r="A316" s="3" t="s">
        <v>4965</v>
      </c>
      <c r="B316" s="3" t="s">
        <v>4966</v>
      </c>
      <c r="C316" s="3" t="s">
        <v>293</v>
      </c>
      <c r="D316" s="3" t="s">
        <v>4967</v>
      </c>
      <c r="E316" s="3" t="s">
        <v>4968</v>
      </c>
    </row>
    <row r="317" spans="1:5">
      <c r="A317" s="3" t="s">
        <v>4969</v>
      </c>
      <c r="B317" s="3" t="s">
        <v>4970</v>
      </c>
      <c r="C317" s="3" t="s">
        <v>293</v>
      </c>
      <c r="D317" s="3" t="s">
        <v>4971</v>
      </c>
      <c r="E317" s="3" t="s">
        <v>4972</v>
      </c>
    </row>
    <row r="318" spans="1:5">
      <c r="A318" s="3" t="s">
        <v>4973</v>
      </c>
      <c r="B318" s="3" t="s">
        <v>4974</v>
      </c>
      <c r="C318" s="3" t="s">
        <v>293</v>
      </c>
      <c r="D318" s="3" t="s">
        <v>4975</v>
      </c>
      <c r="E318" s="3" t="s">
        <v>4976</v>
      </c>
    </row>
    <row r="319" spans="1:5">
      <c r="A319" s="3" t="s">
        <v>4977</v>
      </c>
      <c r="B319" s="3" t="s">
        <v>4978</v>
      </c>
      <c r="C319" s="3" t="s">
        <v>293</v>
      </c>
      <c r="D319" s="3" t="s">
        <v>4979</v>
      </c>
      <c r="E319" s="3" t="s">
        <v>4980</v>
      </c>
    </row>
    <row r="320" spans="1:5">
      <c r="A320" s="3" t="s">
        <v>4981</v>
      </c>
      <c r="B320" s="3" t="s">
        <v>4982</v>
      </c>
      <c r="C320" s="3" t="s">
        <v>293</v>
      </c>
      <c r="D320" s="3" t="s">
        <v>4983</v>
      </c>
      <c r="E320" s="3" t="s">
        <v>4984</v>
      </c>
    </row>
    <row r="321" spans="1:5">
      <c r="A321" s="3" t="s">
        <v>4985</v>
      </c>
      <c r="B321" s="3" t="s">
        <v>4986</v>
      </c>
      <c r="C321" s="3" t="s">
        <v>293</v>
      </c>
      <c r="D321" s="3" t="s">
        <v>4987</v>
      </c>
      <c r="E321" s="3" t="s">
        <v>4988</v>
      </c>
    </row>
    <row r="322" spans="1:5">
      <c r="A322" s="3" t="s">
        <v>4989</v>
      </c>
      <c r="B322" s="3" t="s">
        <v>4990</v>
      </c>
      <c r="C322" s="3" t="s">
        <v>293</v>
      </c>
      <c r="D322" s="3" t="s">
        <v>4991</v>
      </c>
      <c r="E322" s="3" t="s">
        <v>4992</v>
      </c>
    </row>
    <row r="323" spans="1:5">
      <c r="A323" s="3" t="s">
        <v>4993</v>
      </c>
      <c r="B323" s="3" t="s">
        <v>4994</v>
      </c>
      <c r="C323" s="3" t="s">
        <v>293</v>
      </c>
      <c r="D323" s="3" t="s">
        <v>4995</v>
      </c>
      <c r="E323" s="3" t="s">
        <v>4996</v>
      </c>
    </row>
    <row r="324" spans="1:5">
      <c r="A324" s="3" t="s">
        <v>4997</v>
      </c>
      <c r="B324" s="3" t="s">
        <v>4998</v>
      </c>
      <c r="C324" s="3" t="s">
        <v>293</v>
      </c>
      <c r="D324" s="3" t="s">
        <v>4999</v>
      </c>
      <c r="E324" s="3" t="s">
        <v>5000</v>
      </c>
    </row>
    <row r="325" spans="1:5">
      <c r="A325" s="3" t="s">
        <v>5001</v>
      </c>
      <c r="B325" s="3" t="s">
        <v>5002</v>
      </c>
      <c r="C325" s="3" t="s">
        <v>293</v>
      </c>
      <c r="D325" s="3" t="s">
        <v>5003</v>
      </c>
      <c r="E325" s="3" t="s">
        <v>5004</v>
      </c>
    </row>
    <row r="326" spans="1:5">
      <c r="A326" s="3" t="s">
        <v>5005</v>
      </c>
      <c r="B326" s="3" t="s">
        <v>5006</v>
      </c>
      <c r="C326" s="3" t="s">
        <v>293</v>
      </c>
      <c r="D326" s="3" t="s">
        <v>5007</v>
      </c>
      <c r="E326" s="3" t="s">
        <v>5008</v>
      </c>
    </row>
    <row r="327" spans="1:5">
      <c r="A327" s="3" t="s">
        <v>5009</v>
      </c>
      <c r="B327" s="3" t="s">
        <v>5010</v>
      </c>
      <c r="C327" s="3" t="s">
        <v>293</v>
      </c>
      <c r="D327" s="3" t="s">
        <v>5011</v>
      </c>
      <c r="E327" s="3" t="s">
        <v>5012</v>
      </c>
    </row>
    <row r="328" spans="1:5">
      <c r="A328" s="3" t="s">
        <v>5013</v>
      </c>
      <c r="B328" s="3" t="s">
        <v>5014</v>
      </c>
      <c r="C328" s="3" t="s">
        <v>293</v>
      </c>
      <c r="D328" s="3" t="s">
        <v>5015</v>
      </c>
      <c r="E328" s="3" t="s">
        <v>5016</v>
      </c>
    </row>
    <row r="329" ht="40.5" spans="1:5">
      <c r="A329" s="3" t="s">
        <v>5017</v>
      </c>
      <c r="B329" s="3" t="s">
        <v>5018</v>
      </c>
      <c r="C329" s="3" t="s">
        <v>293</v>
      </c>
      <c r="D329" s="5" t="s">
        <v>5019</v>
      </c>
      <c r="E329" s="3" t="s">
        <v>5020</v>
      </c>
    </row>
    <row r="330" spans="1:5">
      <c r="A330" s="3" t="s">
        <v>5021</v>
      </c>
      <c r="B330" s="3" t="s">
        <v>5022</v>
      </c>
      <c r="C330" s="3" t="s">
        <v>293</v>
      </c>
      <c r="D330" s="3" t="s">
        <v>5023</v>
      </c>
      <c r="E330" s="3" t="s">
        <v>5024</v>
      </c>
    </row>
    <row r="331" spans="1:5">
      <c r="A331" s="3" t="s">
        <v>5025</v>
      </c>
      <c r="B331" s="3" t="s">
        <v>5026</v>
      </c>
      <c r="C331" s="3" t="s">
        <v>293</v>
      </c>
      <c r="D331" s="3" t="s">
        <v>5027</v>
      </c>
      <c r="E331" s="3" t="s">
        <v>5028</v>
      </c>
    </row>
    <row r="332" spans="1:5">
      <c r="A332" s="3" t="s">
        <v>5029</v>
      </c>
      <c r="B332" s="3" t="s">
        <v>5030</v>
      </c>
      <c r="C332" s="3" t="s">
        <v>293</v>
      </c>
      <c r="D332" s="3" t="s">
        <v>5031</v>
      </c>
      <c r="E332" s="3" t="s">
        <v>5032</v>
      </c>
    </row>
    <row r="333" spans="1:5">
      <c r="A333" s="3" t="s">
        <v>5033</v>
      </c>
      <c r="B333" s="3" t="s">
        <v>5034</v>
      </c>
      <c r="C333" s="3" t="s">
        <v>293</v>
      </c>
      <c r="D333" s="3" t="s">
        <v>5035</v>
      </c>
      <c r="E333" s="3" t="s">
        <v>5036</v>
      </c>
    </row>
    <row r="334" spans="1:5">
      <c r="A334" s="3" t="s">
        <v>5037</v>
      </c>
      <c r="B334" s="3" t="s">
        <v>5038</v>
      </c>
      <c r="C334" s="3" t="s">
        <v>293</v>
      </c>
      <c r="D334" s="3" t="s">
        <v>5039</v>
      </c>
      <c r="E334" s="3" t="s">
        <v>5040</v>
      </c>
    </row>
    <row r="335" spans="1:5">
      <c r="A335" s="3" t="s">
        <v>5041</v>
      </c>
      <c r="B335" s="3" t="s">
        <v>5042</v>
      </c>
      <c r="C335" s="3" t="s">
        <v>293</v>
      </c>
      <c r="D335" s="3" t="s">
        <v>5043</v>
      </c>
      <c r="E335" s="3" t="s">
        <v>5044</v>
      </c>
    </row>
    <row r="336" spans="1:5">
      <c r="A336" s="3" t="s">
        <v>5045</v>
      </c>
      <c r="B336" s="3" t="s">
        <v>5046</v>
      </c>
      <c r="C336" s="3" t="s">
        <v>293</v>
      </c>
      <c r="D336" s="3" t="s">
        <v>5047</v>
      </c>
      <c r="E336" s="3" t="s">
        <v>5048</v>
      </c>
    </row>
    <row r="337" spans="1:5">
      <c r="A337" s="3" t="s">
        <v>5049</v>
      </c>
      <c r="B337" s="3" t="s">
        <v>5050</v>
      </c>
      <c r="C337" s="3" t="s">
        <v>293</v>
      </c>
      <c r="D337" s="3" t="s">
        <v>5051</v>
      </c>
      <c r="E337" s="3" t="s">
        <v>5052</v>
      </c>
    </row>
    <row r="338" spans="1:5">
      <c r="A338" s="3" t="s">
        <v>5053</v>
      </c>
      <c r="B338" s="3" t="s">
        <v>5054</v>
      </c>
      <c r="C338" s="3" t="s">
        <v>293</v>
      </c>
      <c r="D338" s="3" t="s">
        <v>5055</v>
      </c>
      <c r="E338" s="3" t="s">
        <v>5056</v>
      </c>
    </row>
    <row r="339" spans="1:5">
      <c r="A339" s="3" t="s">
        <v>5057</v>
      </c>
      <c r="B339" s="3" t="s">
        <v>5058</v>
      </c>
      <c r="C339" s="3" t="s">
        <v>293</v>
      </c>
      <c r="D339" s="3" t="s">
        <v>5059</v>
      </c>
      <c r="E339" s="3" t="s">
        <v>5060</v>
      </c>
    </row>
    <row r="340" spans="1:5">
      <c r="A340" s="3" t="s">
        <v>5061</v>
      </c>
      <c r="B340" s="3" t="s">
        <v>5062</v>
      </c>
      <c r="C340" s="3" t="s">
        <v>293</v>
      </c>
      <c r="D340" s="3" t="s">
        <v>5063</v>
      </c>
      <c r="E340" s="3" t="s">
        <v>5064</v>
      </c>
    </row>
    <row r="341" spans="1:5">
      <c r="A341" s="3" t="s">
        <v>5065</v>
      </c>
      <c r="B341" s="3" t="s">
        <v>5066</v>
      </c>
      <c r="C341" s="3" t="s">
        <v>293</v>
      </c>
      <c r="D341" s="3" t="s">
        <v>5067</v>
      </c>
      <c r="E341" s="3" t="s">
        <v>5068</v>
      </c>
    </row>
    <row r="342" spans="1:5">
      <c r="A342" s="3" t="s">
        <v>5069</v>
      </c>
      <c r="B342" s="3" t="s">
        <v>5070</v>
      </c>
      <c r="C342" s="3" t="s">
        <v>293</v>
      </c>
      <c r="D342" s="3" t="s">
        <v>5071</v>
      </c>
      <c r="E342" s="3" t="s">
        <v>5072</v>
      </c>
    </row>
    <row r="343" spans="1:5">
      <c r="A343" s="3" t="s">
        <v>5073</v>
      </c>
      <c r="B343" s="3" t="s">
        <v>5074</v>
      </c>
      <c r="C343" s="3" t="s">
        <v>293</v>
      </c>
      <c r="D343" s="3" t="s">
        <v>5075</v>
      </c>
      <c r="E343" s="3" t="s">
        <v>5076</v>
      </c>
    </row>
    <row r="344" spans="1:5">
      <c r="A344" s="3" t="s">
        <v>5077</v>
      </c>
      <c r="B344" s="3" t="s">
        <v>5078</v>
      </c>
      <c r="C344" s="3" t="s">
        <v>293</v>
      </c>
      <c r="D344" s="3" t="s">
        <v>5079</v>
      </c>
      <c r="E344" s="3" t="s">
        <v>5080</v>
      </c>
    </row>
    <row r="345" spans="1:5">
      <c r="A345" s="3" t="s">
        <v>5081</v>
      </c>
      <c r="B345" s="3" t="s">
        <v>5082</v>
      </c>
      <c r="C345" s="3" t="s">
        <v>293</v>
      </c>
      <c r="D345" s="3" t="s">
        <v>5083</v>
      </c>
      <c r="E345" s="3" t="s">
        <v>5084</v>
      </c>
    </row>
    <row r="346" spans="1:5">
      <c r="A346" s="3" t="s">
        <v>5085</v>
      </c>
      <c r="B346" s="3" t="s">
        <v>5086</v>
      </c>
      <c r="C346" s="3" t="s">
        <v>293</v>
      </c>
      <c r="D346" s="3" t="s">
        <v>5087</v>
      </c>
      <c r="E346" s="3" t="s">
        <v>5088</v>
      </c>
    </row>
    <row r="347" spans="1:5">
      <c r="A347" s="3" t="s">
        <v>5089</v>
      </c>
      <c r="B347" s="3" t="s">
        <v>5090</v>
      </c>
      <c r="C347" s="3" t="s">
        <v>293</v>
      </c>
      <c r="D347" s="3" t="s">
        <v>5091</v>
      </c>
      <c r="E347" s="3" t="s">
        <v>5092</v>
      </c>
    </row>
    <row r="348" spans="1:5">
      <c r="A348" s="3" t="s">
        <v>5093</v>
      </c>
      <c r="B348" s="3" t="s">
        <v>5094</v>
      </c>
      <c r="C348" s="3" t="s">
        <v>293</v>
      </c>
      <c r="D348" s="3" t="s">
        <v>5095</v>
      </c>
      <c r="E348" s="3" t="s">
        <v>5096</v>
      </c>
    </row>
    <row r="349" spans="1:5">
      <c r="A349" s="3" t="s">
        <v>5097</v>
      </c>
      <c r="B349" s="3" t="s">
        <v>5098</v>
      </c>
      <c r="C349" s="3" t="s">
        <v>293</v>
      </c>
      <c r="D349" s="3" t="s">
        <v>5099</v>
      </c>
      <c r="E349" s="3" t="s">
        <v>5100</v>
      </c>
    </row>
    <row r="350" spans="1:5">
      <c r="A350" s="3" t="s">
        <v>5101</v>
      </c>
      <c r="B350" s="3" t="s">
        <v>5102</v>
      </c>
      <c r="C350" s="3" t="s">
        <v>293</v>
      </c>
      <c r="D350" s="3" t="s">
        <v>5103</v>
      </c>
      <c r="E350" s="3" t="s">
        <v>5104</v>
      </c>
    </row>
    <row r="351" spans="1:5">
      <c r="A351" s="3" t="s">
        <v>5105</v>
      </c>
      <c r="B351" s="3" t="s">
        <v>5106</v>
      </c>
      <c r="C351" s="3" t="s">
        <v>293</v>
      </c>
      <c r="D351" s="3" t="s">
        <v>5107</v>
      </c>
      <c r="E351" s="3" t="s">
        <v>5108</v>
      </c>
    </row>
    <row r="352" spans="1:5">
      <c r="A352" s="3" t="s">
        <v>5109</v>
      </c>
      <c r="B352" s="3" t="s">
        <v>5110</v>
      </c>
      <c r="C352" s="3" t="s">
        <v>293</v>
      </c>
      <c r="D352" s="3" t="s">
        <v>5111</v>
      </c>
      <c r="E352" s="3" t="s">
        <v>5112</v>
      </c>
    </row>
    <row r="353" spans="1:5">
      <c r="A353" s="3" t="s">
        <v>5113</v>
      </c>
      <c r="B353" s="3" t="s">
        <v>5114</v>
      </c>
      <c r="C353" s="3" t="s">
        <v>293</v>
      </c>
      <c r="D353" s="3" t="s">
        <v>5115</v>
      </c>
      <c r="E353" s="3" t="s">
        <v>5116</v>
      </c>
    </row>
    <row r="354" spans="1:5">
      <c r="A354" s="3" t="s">
        <v>5117</v>
      </c>
      <c r="B354" s="3" t="s">
        <v>5118</v>
      </c>
      <c r="C354" s="3" t="s">
        <v>293</v>
      </c>
      <c r="D354" s="3" t="s">
        <v>5119</v>
      </c>
      <c r="E354" s="3" t="s">
        <v>5120</v>
      </c>
    </row>
    <row r="355" spans="1:5">
      <c r="A355" s="3" t="s">
        <v>5121</v>
      </c>
      <c r="B355" s="3" t="s">
        <v>5122</v>
      </c>
      <c r="C355" s="3" t="s">
        <v>293</v>
      </c>
      <c r="D355" s="3" t="s">
        <v>5123</v>
      </c>
      <c r="E355" s="3" t="s">
        <v>5124</v>
      </c>
    </row>
    <row r="356" spans="1:5">
      <c r="A356" s="3" t="s">
        <v>5125</v>
      </c>
      <c r="B356" s="3" t="s">
        <v>5126</v>
      </c>
      <c r="C356" s="3" t="s">
        <v>293</v>
      </c>
      <c r="D356" s="3" t="s">
        <v>5127</v>
      </c>
      <c r="E356" s="3" t="s">
        <v>5128</v>
      </c>
    </row>
    <row r="357" spans="1:5">
      <c r="A357" s="3" t="s">
        <v>5129</v>
      </c>
      <c r="B357" s="3" t="s">
        <v>5130</v>
      </c>
      <c r="C357" s="3" t="s">
        <v>293</v>
      </c>
      <c r="D357" s="3" t="s">
        <v>5131</v>
      </c>
      <c r="E357" s="3" t="s">
        <v>5132</v>
      </c>
    </row>
    <row r="358" spans="1:5">
      <c r="A358" s="3" t="s">
        <v>5133</v>
      </c>
      <c r="B358" s="3" t="s">
        <v>5134</v>
      </c>
      <c r="C358" s="3" t="s">
        <v>293</v>
      </c>
      <c r="D358" s="3" t="s">
        <v>5135</v>
      </c>
      <c r="E358" s="3" t="s">
        <v>5136</v>
      </c>
    </row>
    <row r="359" spans="1:5">
      <c r="A359" s="3" t="s">
        <v>5137</v>
      </c>
      <c r="B359" s="3" t="s">
        <v>5138</v>
      </c>
      <c r="C359" s="3" t="s">
        <v>293</v>
      </c>
      <c r="D359" s="3" t="s">
        <v>5139</v>
      </c>
      <c r="E359" s="3" t="s">
        <v>5140</v>
      </c>
    </row>
    <row r="360" spans="1:5">
      <c r="A360" s="3" t="s">
        <v>5141</v>
      </c>
      <c r="B360" s="3" t="s">
        <v>5142</v>
      </c>
      <c r="C360" s="3" t="s">
        <v>293</v>
      </c>
      <c r="D360" s="3" t="s">
        <v>5143</v>
      </c>
      <c r="E360" s="3" t="s">
        <v>5144</v>
      </c>
    </row>
    <row r="361" spans="1:5">
      <c r="A361" s="3" t="s">
        <v>5145</v>
      </c>
      <c r="B361" s="3" t="s">
        <v>5146</v>
      </c>
      <c r="C361" s="3" t="s">
        <v>293</v>
      </c>
      <c r="D361" s="3" t="s">
        <v>5147</v>
      </c>
      <c r="E361" s="3" t="s">
        <v>5148</v>
      </c>
    </row>
    <row r="362" spans="1:5">
      <c r="A362" s="3" t="s">
        <v>5149</v>
      </c>
      <c r="B362" s="3" t="s">
        <v>5150</v>
      </c>
      <c r="C362" s="3" t="s">
        <v>293</v>
      </c>
      <c r="D362" s="3" t="s">
        <v>5151</v>
      </c>
      <c r="E362" s="3" t="s">
        <v>5152</v>
      </c>
    </row>
    <row r="363" spans="1:5">
      <c r="A363" s="3" t="s">
        <v>5153</v>
      </c>
      <c r="B363" s="3" t="s">
        <v>5154</v>
      </c>
      <c r="C363" s="3" t="s">
        <v>293</v>
      </c>
      <c r="D363" s="3" t="s">
        <v>5155</v>
      </c>
      <c r="E363" s="3" t="s">
        <v>5156</v>
      </c>
    </row>
    <row r="364" spans="1:5">
      <c r="A364" s="3" t="s">
        <v>5157</v>
      </c>
      <c r="B364" s="3" t="s">
        <v>5158</v>
      </c>
      <c r="C364" s="3" t="s">
        <v>293</v>
      </c>
      <c r="D364" s="3" t="s">
        <v>5159</v>
      </c>
      <c r="E364" s="3" t="s">
        <v>5160</v>
      </c>
    </row>
    <row r="365" spans="1:5">
      <c r="A365" s="3" t="s">
        <v>5161</v>
      </c>
      <c r="B365" s="3" t="s">
        <v>5162</v>
      </c>
      <c r="C365" s="3" t="s">
        <v>293</v>
      </c>
      <c r="D365" s="3" t="s">
        <v>5163</v>
      </c>
      <c r="E365" s="3" t="s">
        <v>5164</v>
      </c>
    </row>
    <row r="366" spans="1:5">
      <c r="A366" s="3" t="s">
        <v>5165</v>
      </c>
      <c r="B366" s="3" t="s">
        <v>5166</v>
      </c>
      <c r="C366" s="3" t="s">
        <v>293</v>
      </c>
      <c r="D366" s="3" t="s">
        <v>5167</v>
      </c>
      <c r="E366" s="3" t="s">
        <v>5168</v>
      </c>
    </row>
    <row r="367" spans="1:5">
      <c r="A367" s="3" t="s">
        <v>5169</v>
      </c>
      <c r="B367" s="3" t="s">
        <v>5170</v>
      </c>
      <c r="C367" s="3" t="s">
        <v>293</v>
      </c>
      <c r="D367" s="3" t="s">
        <v>5171</v>
      </c>
      <c r="E367" s="3" t="s">
        <v>5172</v>
      </c>
    </row>
    <row r="368" spans="1:5">
      <c r="A368" s="3" t="s">
        <v>5173</v>
      </c>
      <c r="B368" s="3" t="s">
        <v>5174</v>
      </c>
      <c r="C368" s="3" t="s">
        <v>293</v>
      </c>
      <c r="D368" s="3" t="s">
        <v>5175</v>
      </c>
      <c r="E368" s="3" t="s">
        <v>5176</v>
      </c>
    </row>
    <row r="369" spans="1:5">
      <c r="A369" s="3" t="s">
        <v>5177</v>
      </c>
      <c r="B369" s="3" t="s">
        <v>5178</v>
      </c>
      <c r="C369" s="3" t="s">
        <v>293</v>
      </c>
      <c r="D369" s="3" t="s">
        <v>5179</v>
      </c>
      <c r="E369" s="3" t="s">
        <v>5180</v>
      </c>
    </row>
    <row r="370" spans="1:5">
      <c r="A370" s="3" t="s">
        <v>5181</v>
      </c>
      <c r="B370" s="3" t="s">
        <v>5182</v>
      </c>
      <c r="C370" s="3" t="s">
        <v>293</v>
      </c>
      <c r="D370" s="3" t="s">
        <v>5183</v>
      </c>
      <c r="E370" s="3" t="s">
        <v>5184</v>
      </c>
    </row>
    <row r="371" spans="1:5">
      <c r="A371" s="3" t="s">
        <v>5185</v>
      </c>
      <c r="B371" s="3" t="s">
        <v>5186</v>
      </c>
      <c r="C371" s="3" t="s">
        <v>293</v>
      </c>
      <c r="D371" s="3" t="s">
        <v>5187</v>
      </c>
      <c r="E371" s="3" t="s">
        <v>5188</v>
      </c>
    </row>
    <row r="372" spans="1:5">
      <c r="A372" s="3" t="s">
        <v>5189</v>
      </c>
      <c r="B372" s="3" t="s">
        <v>5190</v>
      </c>
      <c r="C372" s="3" t="s">
        <v>293</v>
      </c>
      <c r="D372" s="3" t="s">
        <v>5191</v>
      </c>
      <c r="E372" s="3" t="s">
        <v>5192</v>
      </c>
    </row>
    <row r="373" spans="1:5">
      <c r="A373" s="3" t="s">
        <v>5193</v>
      </c>
      <c r="B373" s="3" t="s">
        <v>5194</v>
      </c>
      <c r="C373" s="3" t="s">
        <v>293</v>
      </c>
      <c r="D373" s="3" t="s">
        <v>5195</v>
      </c>
      <c r="E373" s="3" t="s">
        <v>5196</v>
      </c>
    </row>
    <row r="374" spans="1:5">
      <c r="A374" s="3" t="s">
        <v>5197</v>
      </c>
      <c r="B374" s="3" t="s">
        <v>5198</v>
      </c>
      <c r="C374" s="3" t="s">
        <v>293</v>
      </c>
      <c r="D374" s="3" t="s">
        <v>5199</v>
      </c>
      <c r="E374" s="3" t="s">
        <v>5200</v>
      </c>
    </row>
    <row r="375" spans="1:5">
      <c r="A375" s="3" t="s">
        <v>5201</v>
      </c>
      <c r="B375" s="3" t="s">
        <v>5202</v>
      </c>
      <c r="C375" s="3" t="s">
        <v>293</v>
      </c>
      <c r="D375" s="3" t="s">
        <v>5203</v>
      </c>
      <c r="E375" s="3" t="s">
        <v>5204</v>
      </c>
    </row>
    <row r="376" spans="1:5">
      <c r="A376" s="3" t="s">
        <v>5205</v>
      </c>
      <c r="B376" s="3" t="s">
        <v>5206</v>
      </c>
      <c r="C376" s="3" t="s">
        <v>293</v>
      </c>
      <c r="D376" s="3" t="s">
        <v>5207</v>
      </c>
      <c r="E376" s="3" t="s">
        <v>5208</v>
      </c>
    </row>
    <row r="377" spans="1:5">
      <c r="A377" s="3" t="s">
        <v>5209</v>
      </c>
      <c r="B377" s="3" t="s">
        <v>5210</v>
      </c>
      <c r="C377" s="3" t="s">
        <v>293</v>
      </c>
      <c r="D377" s="3" t="s">
        <v>5211</v>
      </c>
      <c r="E377" s="3" t="s">
        <v>5212</v>
      </c>
    </row>
    <row r="378" spans="1:5">
      <c r="A378" s="3" t="s">
        <v>5213</v>
      </c>
      <c r="B378" s="3" t="s">
        <v>5214</v>
      </c>
      <c r="C378" s="3" t="s">
        <v>293</v>
      </c>
      <c r="D378" s="3" t="s">
        <v>5215</v>
      </c>
      <c r="E378" s="3" t="s">
        <v>5216</v>
      </c>
    </row>
    <row r="379" spans="1:5">
      <c r="A379" s="3" t="s">
        <v>5217</v>
      </c>
      <c r="B379" s="3" t="s">
        <v>5218</v>
      </c>
      <c r="C379" s="3" t="s">
        <v>293</v>
      </c>
      <c r="D379" s="3" t="s">
        <v>5219</v>
      </c>
      <c r="E379" s="3" t="s">
        <v>5220</v>
      </c>
    </row>
    <row r="380" spans="1:5">
      <c r="A380" s="3" t="s">
        <v>5221</v>
      </c>
      <c r="B380" s="3" t="s">
        <v>5222</v>
      </c>
      <c r="C380" s="3" t="s">
        <v>293</v>
      </c>
      <c r="D380" s="3" t="s">
        <v>5223</v>
      </c>
      <c r="E380" s="3" t="s">
        <v>5224</v>
      </c>
    </row>
    <row r="381" spans="1:5">
      <c r="A381" s="3" t="s">
        <v>5225</v>
      </c>
      <c r="B381" s="3" t="s">
        <v>5226</v>
      </c>
      <c r="C381" s="3" t="s">
        <v>293</v>
      </c>
      <c r="D381" s="3" t="s">
        <v>5227</v>
      </c>
      <c r="E381" s="3" t="s">
        <v>5228</v>
      </c>
    </row>
    <row r="382" spans="1:5">
      <c r="A382" s="3" t="s">
        <v>5229</v>
      </c>
      <c r="B382" s="3" t="s">
        <v>5230</v>
      </c>
      <c r="C382" s="3" t="s">
        <v>293</v>
      </c>
      <c r="D382" s="3" t="s">
        <v>5231</v>
      </c>
      <c r="E382" s="3" t="s">
        <v>5232</v>
      </c>
    </row>
    <row r="383" spans="1:5">
      <c r="A383" s="3" t="s">
        <v>5233</v>
      </c>
      <c r="B383" s="3" t="s">
        <v>5234</v>
      </c>
      <c r="C383" s="3" t="s">
        <v>293</v>
      </c>
      <c r="D383" s="3" t="s">
        <v>5235</v>
      </c>
      <c r="E383" s="3" t="s">
        <v>5236</v>
      </c>
    </row>
    <row r="384" spans="1:5">
      <c r="A384" s="3" t="s">
        <v>5237</v>
      </c>
      <c r="B384" s="3" t="s">
        <v>5238</v>
      </c>
      <c r="C384" s="3" t="s">
        <v>293</v>
      </c>
      <c r="D384" s="3" t="s">
        <v>5239</v>
      </c>
      <c r="E384" s="3" t="s">
        <v>5240</v>
      </c>
    </row>
    <row r="385" spans="1:5">
      <c r="A385" s="3" t="s">
        <v>5241</v>
      </c>
      <c r="B385" s="3" t="s">
        <v>5242</v>
      </c>
      <c r="C385" s="3" t="s">
        <v>293</v>
      </c>
      <c r="D385" s="3" t="s">
        <v>5243</v>
      </c>
      <c r="E385" s="3" t="s">
        <v>5244</v>
      </c>
    </row>
    <row r="386" spans="1:5">
      <c r="A386" s="3" t="s">
        <v>5245</v>
      </c>
      <c r="B386" s="3" t="s">
        <v>5246</v>
      </c>
      <c r="C386" s="3" t="s">
        <v>293</v>
      </c>
      <c r="D386" s="3" t="s">
        <v>5247</v>
      </c>
      <c r="E386" s="3" t="s">
        <v>5248</v>
      </c>
    </row>
    <row r="387" spans="1:5">
      <c r="A387" s="3" t="s">
        <v>5249</v>
      </c>
      <c r="B387" s="3" t="s">
        <v>5250</v>
      </c>
      <c r="C387" s="3" t="s">
        <v>293</v>
      </c>
      <c r="D387" s="3" t="s">
        <v>5251</v>
      </c>
      <c r="E387" s="3" t="s">
        <v>5252</v>
      </c>
    </row>
    <row r="388" spans="1:5">
      <c r="A388" s="3" t="s">
        <v>5253</v>
      </c>
      <c r="B388" s="3" t="s">
        <v>5254</v>
      </c>
      <c r="C388" s="3" t="s">
        <v>293</v>
      </c>
      <c r="D388" s="3" t="s">
        <v>5255</v>
      </c>
      <c r="E388" s="3" t="s">
        <v>5256</v>
      </c>
    </row>
    <row r="389" spans="1:5">
      <c r="A389" s="3" t="s">
        <v>5257</v>
      </c>
      <c r="B389" s="3" t="s">
        <v>5258</v>
      </c>
      <c r="C389" s="3" t="s">
        <v>293</v>
      </c>
      <c r="D389" s="3" t="s">
        <v>5259</v>
      </c>
      <c r="E389" s="3" t="s">
        <v>5260</v>
      </c>
    </row>
    <row r="390" spans="1:5">
      <c r="A390" s="3" t="s">
        <v>5261</v>
      </c>
      <c r="B390" s="3" t="s">
        <v>5262</v>
      </c>
      <c r="C390" s="3" t="s">
        <v>293</v>
      </c>
      <c r="D390" s="3" t="s">
        <v>5263</v>
      </c>
      <c r="E390" s="3" t="s">
        <v>5264</v>
      </c>
    </row>
    <row r="391" spans="1:5">
      <c r="A391" s="3" t="s">
        <v>5265</v>
      </c>
      <c r="B391" s="3" t="s">
        <v>5266</v>
      </c>
      <c r="C391" s="3" t="s">
        <v>293</v>
      </c>
      <c r="D391" s="3" t="s">
        <v>5267</v>
      </c>
      <c r="E391" s="3" t="s">
        <v>5268</v>
      </c>
    </row>
    <row r="392" spans="1:5">
      <c r="A392" s="3" t="s">
        <v>5269</v>
      </c>
      <c r="B392" s="3" t="s">
        <v>5270</v>
      </c>
      <c r="C392" s="3" t="s">
        <v>293</v>
      </c>
      <c r="D392" s="3" t="s">
        <v>5271</v>
      </c>
      <c r="E392" s="3" t="s">
        <v>5272</v>
      </c>
    </row>
    <row r="393" spans="1:5">
      <c r="A393" s="3" t="s">
        <v>5273</v>
      </c>
      <c r="B393" s="3" t="s">
        <v>5274</v>
      </c>
      <c r="C393" s="3" t="s">
        <v>293</v>
      </c>
      <c r="D393" s="3" t="s">
        <v>5275</v>
      </c>
      <c r="E393" s="3" t="s">
        <v>5276</v>
      </c>
    </row>
    <row r="394" spans="1:5">
      <c r="A394" s="3" t="s">
        <v>5277</v>
      </c>
      <c r="B394" s="3" t="s">
        <v>5278</v>
      </c>
      <c r="C394" s="3" t="s">
        <v>293</v>
      </c>
      <c r="D394" s="3" t="s">
        <v>5279</v>
      </c>
      <c r="E394" s="3" t="s">
        <v>5280</v>
      </c>
    </row>
    <row r="395" spans="1:5">
      <c r="A395" s="3" t="s">
        <v>5281</v>
      </c>
      <c r="B395" s="3" t="s">
        <v>5282</v>
      </c>
      <c r="C395" s="3" t="s">
        <v>293</v>
      </c>
      <c r="D395" s="3" t="s">
        <v>5283</v>
      </c>
      <c r="E395" s="3" t="s">
        <v>5284</v>
      </c>
    </row>
    <row r="396" spans="1:5">
      <c r="A396" s="3" t="s">
        <v>5285</v>
      </c>
      <c r="B396" s="3" t="s">
        <v>5286</v>
      </c>
      <c r="C396" s="3" t="s">
        <v>293</v>
      </c>
      <c r="D396" s="3" t="s">
        <v>5287</v>
      </c>
      <c r="E396" s="3" t="s">
        <v>5288</v>
      </c>
    </row>
    <row r="397" spans="1:5">
      <c r="A397" s="3" t="s">
        <v>5289</v>
      </c>
      <c r="B397" s="3" t="s">
        <v>5290</v>
      </c>
      <c r="C397" s="3" t="s">
        <v>293</v>
      </c>
      <c r="D397" s="3" t="s">
        <v>5291</v>
      </c>
      <c r="E397" s="3" t="s">
        <v>5292</v>
      </c>
    </row>
    <row r="398" spans="1:5">
      <c r="A398" s="3" t="s">
        <v>5293</v>
      </c>
      <c r="B398" s="3" t="s">
        <v>5294</v>
      </c>
      <c r="C398" s="3" t="s">
        <v>293</v>
      </c>
      <c r="D398" s="3" t="s">
        <v>5295</v>
      </c>
      <c r="E398" s="3" t="s">
        <v>5296</v>
      </c>
    </row>
    <row r="399" spans="1:5">
      <c r="A399" s="3" t="s">
        <v>5297</v>
      </c>
      <c r="B399" s="3" t="s">
        <v>5298</v>
      </c>
      <c r="C399" s="3" t="s">
        <v>293</v>
      </c>
      <c r="D399" s="3" t="s">
        <v>5299</v>
      </c>
      <c r="E399" s="3" t="s">
        <v>5300</v>
      </c>
    </row>
    <row r="400" spans="1:5">
      <c r="A400" s="3" t="s">
        <v>5301</v>
      </c>
      <c r="B400" s="3" t="s">
        <v>5302</v>
      </c>
      <c r="C400" s="3" t="s">
        <v>293</v>
      </c>
      <c r="D400" s="3" t="s">
        <v>5303</v>
      </c>
      <c r="E400" s="3" t="s">
        <v>5304</v>
      </c>
    </row>
    <row r="401" spans="1:5">
      <c r="A401" s="3" t="s">
        <v>5305</v>
      </c>
      <c r="B401" s="3" t="s">
        <v>5306</v>
      </c>
      <c r="C401" s="3" t="s">
        <v>293</v>
      </c>
      <c r="D401" s="3" t="s">
        <v>5307</v>
      </c>
      <c r="E401" s="3" t="s">
        <v>5308</v>
      </c>
    </row>
    <row r="402" spans="1:5">
      <c r="A402" s="3" t="s">
        <v>5309</v>
      </c>
      <c r="B402" s="3" t="s">
        <v>5310</v>
      </c>
      <c r="C402" s="3" t="s">
        <v>293</v>
      </c>
      <c r="D402" s="3" t="s">
        <v>5311</v>
      </c>
      <c r="E402" s="3" t="s">
        <v>5312</v>
      </c>
    </row>
    <row r="403" spans="1:5">
      <c r="A403" s="3" t="s">
        <v>5313</v>
      </c>
      <c r="B403" s="3" t="s">
        <v>5314</v>
      </c>
      <c r="C403" s="3" t="s">
        <v>293</v>
      </c>
      <c r="D403" s="3" t="s">
        <v>5315</v>
      </c>
      <c r="E403" s="3" t="s">
        <v>5316</v>
      </c>
    </row>
    <row r="404" spans="1:5">
      <c r="A404" s="3" t="s">
        <v>5317</v>
      </c>
      <c r="B404" s="3" t="s">
        <v>5318</v>
      </c>
      <c r="C404" s="3" t="s">
        <v>293</v>
      </c>
      <c r="D404" s="3" t="s">
        <v>5319</v>
      </c>
      <c r="E404" s="3" t="s">
        <v>5320</v>
      </c>
    </row>
    <row r="405" spans="1:5">
      <c r="A405" s="3" t="s">
        <v>5321</v>
      </c>
      <c r="B405" s="3" t="s">
        <v>5322</v>
      </c>
      <c r="C405" s="3" t="s">
        <v>293</v>
      </c>
      <c r="D405" s="3" t="s">
        <v>5323</v>
      </c>
      <c r="E405" s="3" t="s">
        <v>5324</v>
      </c>
    </row>
    <row r="406" spans="1:5">
      <c r="A406" s="3" t="s">
        <v>5325</v>
      </c>
      <c r="B406" s="3" t="s">
        <v>5326</v>
      </c>
      <c r="C406" s="3" t="s">
        <v>293</v>
      </c>
      <c r="D406" s="3" t="s">
        <v>5327</v>
      </c>
      <c r="E406" s="3" t="s">
        <v>5328</v>
      </c>
    </row>
    <row r="407" spans="1:5">
      <c r="A407" s="3" t="s">
        <v>5329</v>
      </c>
      <c r="B407" s="3" t="s">
        <v>5330</v>
      </c>
      <c r="C407" s="3" t="s">
        <v>293</v>
      </c>
      <c r="D407" s="3" t="s">
        <v>5331</v>
      </c>
      <c r="E407" s="3" t="s">
        <v>5332</v>
      </c>
    </row>
    <row r="408" spans="1:5">
      <c r="A408" s="3" t="s">
        <v>5333</v>
      </c>
      <c r="B408" s="3" t="s">
        <v>5334</v>
      </c>
      <c r="C408" s="3" t="s">
        <v>293</v>
      </c>
      <c r="D408" s="3" t="s">
        <v>5335</v>
      </c>
      <c r="E408" s="3" t="s">
        <v>5336</v>
      </c>
    </row>
    <row r="409" spans="1:5">
      <c r="A409" s="3" t="s">
        <v>5337</v>
      </c>
      <c r="B409" s="3" t="s">
        <v>5338</v>
      </c>
      <c r="C409" s="3" t="s">
        <v>293</v>
      </c>
      <c r="D409" s="3" t="s">
        <v>5339</v>
      </c>
      <c r="E409" s="3" t="s">
        <v>5340</v>
      </c>
    </row>
    <row r="410" spans="1:5">
      <c r="A410" s="3" t="s">
        <v>5341</v>
      </c>
      <c r="B410" s="3" t="s">
        <v>5342</v>
      </c>
      <c r="C410" s="3" t="s">
        <v>293</v>
      </c>
      <c r="D410" s="3" t="s">
        <v>5343</v>
      </c>
      <c r="E410" s="3" t="s">
        <v>5344</v>
      </c>
    </row>
    <row r="411" spans="1:5">
      <c r="A411" s="3" t="s">
        <v>5345</v>
      </c>
      <c r="B411" s="3" t="s">
        <v>5346</v>
      </c>
      <c r="C411" s="3" t="s">
        <v>293</v>
      </c>
      <c r="D411" s="3" t="s">
        <v>5347</v>
      </c>
      <c r="E411" s="3" t="s">
        <v>5348</v>
      </c>
    </row>
    <row r="412" spans="1:5">
      <c r="A412" s="3" t="s">
        <v>5349</v>
      </c>
      <c r="B412" s="3" t="s">
        <v>5350</v>
      </c>
      <c r="C412" s="3" t="s">
        <v>293</v>
      </c>
      <c r="D412" s="3" t="s">
        <v>5351</v>
      </c>
      <c r="E412" s="3" t="s">
        <v>5352</v>
      </c>
    </row>
    <row r="413" spans="1:5">
      <c r="A413" s="3" t="s">
        <v>5353</v>
      </c>
      <c r="B413" s="3" t="s">
        <v>5354</v>
      </c>
      <c r="C413" s="3" t="s">
        <v>293</v>
      </c>
      <c r="D413" s="3" t="s">
        <v>5355</v>
      </c>
      <c r="E413" s="3" t="s">
        <v>5356</v>
      </c>
    </row>
    <row r="414" spans="1:5">
      <c r="A414" s="3" t="s">
        <v>5357</v>
      </c>
      <c r="B414" s="3" t="s">
        <v>5358</v>
      </c>
      <c r="C414" s="3" t="s">
        <v>293</v>
      </c>
      <c r="D414" s="3" t="s">
        <v>5359</v>
      </c>
      <c r="E414" s="3" t="s">
        <v>5360</v>
      </c>
    </row>
    <row r="415" spans="1:5">
      <c r="A415" s="3" t="s">
        <v>5361</v>
      </c>
      <c r="B415" s="3" t="s">
        <v>5362</v>
      </c>
      <c r="C415" s="3" t="s">
        <v>293</v>
      </c>
      <c r="D415" s="3" t="s">
        <v>5363</v>
      </c>
      <c r="E415" s="3" t="s">
        <v>5364</v>
      </c>
    </row>
    <row r="416" spans="1:5">
      <c r="A416" s="3" t="s">
        <v>5365</v>
      </c>
      <c r="B416" s="3" t="s">
        <v>5366</v>
      </c>
      <c r="C416" s="3" t="s">
        <v>293</v>
      </c>
      <c r="D416" s="3" t="s">
        <v>5367</v>
      </c>
      <c r="E416" s="3" t="s">
        <v>5368</v>
      </c>
    </row>
    <row r="417" spans="1:5">
      <c r="A417" s="3" t="s">
        <v>5369</v>
      </c>
      <c r="B417" s="3" t="s">
        <v>5370</v>
      </c>
      <c r="C417" s="3" t="s">
        <v>293</v>
      </c>
      <c r="D417" s="3" t="s">
        <v>5371</v>
      </c>
      <c r="E417" s="3" t="s">
        <v>5372</v>
      </c>
    </row>
    <row r="418" spans="1:5">
      <c r="A418" s="3" t="s">
        <v>5373</v>
      </c>
      <c r="B418" s="3" t="s">
        <v>5374</v>
      </c>
      <c r="C418" s="3" t="s">
        <v>293</v>
      </c>
      <c r="D418" s="3" t="s">
        <v>5375</v>
      </c>
      <c r="E418" s="3" t="s">
        <v>5376</v>
      </c>
    </row>
    <row r="419" spans="1:5">
      <c r="A419" s="3" t="s">
        <v>5377</v>
      </c>
      <c r="B419" s="3" t="s">
        <v>5378</v>
      </c>
      <c r="C419" s="3" t="s">
        <v>293</v>
      </c>
      <c r="D419" s="3" t="s">
        <v>5379</v>
      </c>
      <c r="E419" s="3" t="s">
        <v>5380</v>
      </c>
    </row>
    <row r="420" spans="1:5">
      <c r="A420" s="3" t="s">
        <v>5381</v>
      </c>
      <c r="B420" s="3" t="s">
        <v>5382</v>
      </c>
      <c r="C420" s="3" t="s">
        <v>293</v>
      </c>
      <c r="D420" s="3" t="s">
        <v>5383</v>
      </c>
      <c r="E420" s="3" t="s">
        <v>5384</v>
      </c>
    </row>
    <row r="421" spans="1:5">
      <c r="A421" s="3" t="s">
        <v>5385</v>
      </c>
      <c r="B421" s="3" t="s">
        <v>5386</v>
      </c>
      <c r="C421" s="3" t="s">
        <v>293</v>
      </c>
      <c r="D421" s="3" t="s">
        <v>5387</v>
      </c>
      <c r="E421" s="3" t="s">
        <v>5388</v>
      </c>
    </row>
    <row r="422" spans="1:5">
      <c r="A422" s="3" t="s">
        <v>5389</v>
      </c>
      <c r="B422" s="3" t="s">
        <v>5390</v>
      </c>
      <c r="C422" s="3" t="s">
        <v>293</v>
      </c>
      <c r="D422" s="3" t="s">
        <v>5391</v>
      </c>
      <c r="E422" s="3" t="s">
        <v>5392</v>
      </c>
    </row>
    <row r="423" spans="1:5">
      <c r="A423" s="3" t="s">
        <v>5393</v>
      </c>
      <c r="B423" s="3" t="s">
        <v>5394</v>
      </c>
      <c r="C423" s="3" t="s">
        <v>293</v>
      </c>
      <c r="D423" s="3" t="s">
        <v>5395</v>
      </c>
      <c r="E423" s="3" t="s">
        <v>5396</v>
      </c>
    </row>
    <row r="424" spans="1:5">
      <c r="A424" s="3" t="s">
        <v>5397</v>
      </c>
      <c r="B424" s="3" t="s">
        <v>5398</v>
      </c>
      <c r="C424" s="3" t="s">
        <v>293</v>
      </c>
      <c r="D424" s="3" t="s">
        <v>5399</v>
      </c>
      <c r="E424" s="3" t="s">
        <v>5400</v>
      </c>
    </row>
    <row r="425" spans="1:5">
      <c r="A425" s="3" t="s">
        <v>5401</v>
      </c>
      <c r="B425" s="3" t="s">
        <v>5402</v>
      </c>
      <c r="C425" s="3" t="s">
        <v>293</v>
      </c>
      <c r="D425" s="3" t="s">
        <v>5403</v>
      </c>
      <c r="E425" s="3" t="s">
        <v>5404</v>
      </c>
    </row>
    <row r="426" spans="1:5">
      <c r="A426" s="3" t="s">
        <v>5405</v>
      </c>
      <c r="B426" s="3" t="s">
        <v>5406</v>
      </c>
      <c r="C426" s="3" t="s">
        <v>293</v>
      </c>
      <c r="D426" s="3" t="s">
        <v>5407</v>
      </c>
      <c r="E426" s="3" t="s">
        <v>5408</v>
      </c>
    </row>
    <row r="427" spans="1:5">
      <c r="A427" s="3" t="s">
        <v>5409</v>
      </c>
      <c r="B427" s="3" t="s">
        <v>5410</v>
      </c>
      <c r="C427" s="3" t="s">
        <v>293</v>
      </c>
      <c r="D427" s="3" t="s">
        <v>5411</v>
      </c>
      <c r="E427" s="3" t="s">
        <v>5412</v>
      </c>
    </row>
    <row r="428" spans="1:5">
      <c r="A428" s="3" t="s">
        <v>5413</v>
      </c>
      <c r="B428" s="3" t="s">
        <v>5414</v>
      </c>
      <c r="C428" s="3" t="s">
        <v>293</v>
      </c>
      <c r="D428" s="3" t="s">
        <v>5415</v>
      </c>
      <c r="E428" s="3" t="s">
        <v>5416</v>
      </c>
    </row>
    <row r="429" spans="1:5">
      <c r="A429" s="3" t="s">
        <v>5417</v>
      </c>
      <c r="B429" s="3" t="s">
        <v>5418</v>
      </c>
      <c r="C429" s="3" t="s">
        <v>293</v>
      </c>
      <c r="D429" s="3" t="s">
        <v>5419</v>
      </c>
      <c r="E429" s="3" t="s">
        <v>5420</v>
      </c>
    </row>
    <row r="430" spans="1:5">
      <c r="A430" s="3" t="s">
        <v>5421</v>
      </c>
      <c r="B430" s="3" t="s">
        <v>5422</v>
      </c>
      <c r="C430" s="3" t="s">
        <v>293</v>
      </c>
      <c r="D430" s="3" t="s">
        <v>5423</v>
      </c>
      <c r="E430" s="3" t="s">
        <v>5424</v>
      </c>
    </row>
    <row r="431" spans="1:5">
      <c r="A431" s="3" t="s">
        <v>5425</v>
      </c>
      <c r="B431" s="3" t="s">
        <v>5426</v>
      </c>
      <c r="C431" s="3" t="s">
        <v>293</v>
      </c>
      <c r="D431" s="3" t="s">
        <v>5427</v>
      </c>
      <c r="E431" s="3" t="s">
        <v>5428</v>
      </c>
    </row>
    <row r="432" spans="1:5">
      <c r="A432" s="3" t="s">
        <v>5429</v>
      </c>
      <c r="B432" s="3" t="s">
        <v>5430</v>
      </c>
      <c r="C432" s="3" t="s">
        <v>293</v>
      </c>
      <c r="D432" s="3" t="s">
        <v>5431</v>
      </c>
      <c r="E432" s="3" t="s">
        <v>5432</v>
      </c>
    </row>
    <row r="433" spans="1:5">
      <c r="A433" s="3" t="s">
        <v>5433</v>
      </c>
      <c r="B433" s="3" t="s">
        <v>5434</v>
      </c>
      <c r="C433" s="3" t="s">
        <v>293</v>
      </c>
      <c r="D433" s="3" t="s">
        <v>5435</v>
      </c>
      <c r="E433" s="3" t="s">
        <v>5436</v>
      </c>
    </row>
    <row r="434" spans="1:5">
      <c r="A434" s="3" t="s">
        <v>5437</v>
      </c>
      <c r="B434" s="3" t="s">
        <v>5438</v>
      </c>
      <c r="C434" s="3" t="s">
        <v>293</v>
      </c>
      <c r="D434" s="3" t="s">
        <v>5439</v>
      </c>
      <c r="E434" s="3" t="s">
        <v>5440</v>
      </c>
    </row>
    <row r="435" spans="1:5">
      <c r="A435" s="3" t="s">
        <v>5441</v>
      </c>
      <c r="B435" s="3" t="s">
        <v>5442</v>
      </c>
      <c r="C435" s="3" t="s">
        <v>293</v>
      </c>
      <c r="D435" s="3" t="s">
        <v>5443</v>
      </c>
      <c r="E435" s="3" t="s">
        <v>5444</v>
      </c>
    </row>
    <row r="436" spans="1:5">
      <c r="A436" s="3" t="s">
        <v>5445</v>
      </c>
      <c r="B436" s="3" t="s">
        <v>5446</v>
      </c>
      <c r="C436" s="3" t="s">
        <v>293</v>
      </c>
      <c r="D436" s="3" t="s">
        <v>5447</v>
      </c>
      <c r="E436" s="3" t="s">
        <v>5448</v>
      </c>
    </row>
    <row r="437" spans="1:5">
      <c r="A437" s="3" t="s">
        <v>5449</v>
      </c>
      <c r="B437" s="3" t="s">
        <v>5450</v>
      </c>
      <c r="C437" s="3" t="s">
        <v>293</v>
      </c>
      <c r="D437" s="3" t="s">
        <v>5451</v>
      </c>
      <c r="E437" s="3" t="s">
        <v>5452</v>
      </c>
    </row>
    <row r="438" spans="1:5">
      <c r="A438" s="3" t="s">
        <v>5453</v>
      </c>
      <c r="B438" s="3" t="s">
        <v>5454</v>
      </c>
      <c r="C438" s="3" t="s">
        <v>293</v>
      </c>
      <c r="D438" s="3" t="s">
        <v>5455</v>
      </c>
      <c r="E438" s="3" t="s">
        <v>5456</v>
      </c>
    </row>
    <row r="439" spans="1:5">
      <c r="A439" s="3" t="s">
        <v>5457</v>
      </c>
      <c r="B439" s="3" t="s">
        <v>5458</v>
      </c>
      <c r="C439" s="3" t="s">
        <v>293</v>
      </c>
      <c r="D439" s="3" t="s">
        <v>5459</v>
      </c>
      <c r="E439" s="3" t="s">
        <v>5460</v>
      </c>
    </row>
    <row r="440" spans="1:5">
      <c r="A440" s="3" t="s">
        <v>5461</v>
      </c>
      <c r="B440" s="3" t="s">
        <v>5462</v>
      </c>
      <c r="C440" s="3" t="s">
        <v>293</v>
      </c>
      <c r="D440" s="3" t="s">
        <v>5463</v>
      </c>
      <c r="E440" s="3" t="s">
        <v>5464</v>
      </c>
    </row>
    <row r="441" spans="1:5">
      <c r="A441" s="3" t="s">
        <v>5465</v>
      </c>
      <c r="B441" s="3" t="s">
        <v>5466</v>
      </c>
      <c r="C441" s="3" t="s">
        <v>293</v>
      </c>
      <c r="D441" s="3" t="s">
        <v>5467</v>
      </c>
      <c r="E441" s="3" t="s">
        <v>5468</v>
      </c>
    </row>
    <row r="442" spans="1:5">
      <c r="A442" s="3" t="s">
        <v>5469</v>
      </c>
      <c r="B442" s="3" t="s">
        <v>5470</v>
      </c>
      <c r="C442" s="3" t="s">
        <v>293</v>
      </c>
      <c r="D442" s="3" t="s">
        <v>5471</v>
      </c>
      <c r="E442" s="3" t="s">
        <v>5472</v>
      </c>
    </row>
    <row r="443" spans="1:5">
      <c r="A443" s="3" t="s">
        <v>5473</v>
      </c>
      <c r="B443" s="3" t="s">
        <v>5474</v>
      </c>
      <c r="C443" s="3" t="s">
        <v>293</v>
      </c>
      <c r="D443" s="3" t="s">
        <v>5475</v>
      </c>
      <c r="E443" s="3" t="s">
        <v>5476</v>
      </c>
    </row>
    <row r="444" spans="1:5">
      <c r="A444" s="3" t="s">
        <v>5477</v>
      </c>
      <c r="B444" s="3" t="s">
        <v>5478</v>
      </c>
      <c r="C444" s="3" t="s">
        <v>293</v>
      </c>
      <c r="D444" s="3" t="s">
        <v>5479</v>
      </c>
      <c r="E444" s="3" t="s">
        <v>5480</v>
      </c>
    </row>
    <row r="445" spans="1:5">
      <c r="A445" s="3" t="s">
        <v>5481</v>
      </c>
      <c r="B445" s="3" t="s">
        <v>5482</v>
      </c>
      <c r="C445" s="3" t="s">
        <v>293</v>
      </c>
      <c r="D445" s="3" t="s">
        <v>5483</v>
      </c>
      <c r="E445" s="3" t="s">
        <v>5484</v>
      </c>
    </row>
    <row r="446" spans="1:5">
      <c r="A446" s="3" t="s">
        <v>5485</v>
      </c>
      <c r="B446" s="3" t="s">
        <v>5486</v>
      </c>
      <c r="C446" s="3" t="s">
        <v>293</v>
      </c>
      <c r="D446" s="3" t="s">
        <v>5487</v>
      </c>
      <c r="E446" s="3" t="s">
        <v>5488</v>
      </c>
    </row>
    <row r="447" spans="1:5">
      <c r="A447" s="3" t="s">
        <v>5489</v>
      </c>
      <c r="B447" s="3" t="s">
        <v>5490</v>
      </c>
      <c r="C447" s="3" t="s">
        <v>293</v>
      </c>
      <c r="D447" s="3" t="s">
        <v>5491</v>
      </c>
      <c r="E447" s="3" t="s">
        <v>5492</v>
      </c>
    </row>
    <row r="448" spans="1:5">
      <c r="A448" s="3" t="s">
        <v>5493</v>
      </c>
      <c r="B448" s="3" t="s">
        <v>5494</v>
      </c>
      <c r="C448" s="3" t="s">
        <v>293</v>
      </c>
      <c r="D448" s="3" t="s">
        <v>5495</v>
      </c>
      <c r="E448" s="3" t="s">
        <v>5496</v>
      </c>
    </row>
    <row r="449" spans="1:5">
      <c r="A449" s="3" t="s">
        <v>5497</v>
      </c>
      <c r="B449" s="3" t="s">
        <v>5498</v>
      </c>
      <c r="C449" s="3" t="s">
        <v>293</v>
      </c>
      <c r="D449" s="3" t="s">
        <v>5499</v>
      </c>
      <c r="E449" s="3" t="s">
        <v>5500</v>
      </c>
    </row>
    <row r="450" spans="1:5">
      <c r="A450" s="3" t="s">
        <v>5501</v>
      </c>
      <c r="B450" s="3" t="s">
        <v>5502</v>
      </c>
      <c r="C450" s="3" t="s">
        <v>293</v>
      </c>
      <c r="D450" s="3" t="s">
        <v>5503</v>
      </c>
      <c r="E450" s="3" t="s">
        <v>5504</v>
      </c>
    </row>
    <row r="451" spans="1:5">
      <c r="A451" s="3" t="s">
        <v>5505</v>
      </c>
      <c r="B451" s="3" t="s">
        <v>5506</v>
      </c>
      <c r="C451" s="3" t="s">
        <v>293</v>
      </c>
      <c r="D451" s="3" t="s">
        <v>5507</v>
      </c>
      <c r="E451" s="3" t="s">
        <v>5508</v>
      </c>
    </row>
    <row r="452" spans="1:5">
      <c r="A452" s="3" t="s">
        <v>5509</v>
      </c>
      <c r="B452" s="3" t="s">
        <v>5510</v>
      </c>
      <c r="C452" s="3" t="s">
        <v>293</v>
      </c>
      <c r="D452" s="3" t="s">
        <v>5511</v>
      </c>
      <c r="E452" s="3" t="s">
        <v>5512</v>
      </c>
    </row>
    <row r="453" spans="1:5">
      <c r="A453" s="3" t="s">
        <v>5513</v>
      </c>
      <c r="B453" s="3" t="s">
        <v>5514</v>
      </c>
      <c r="C453" s="3" t="s">
        <v>293</v>
      </c>
      <c r="D453" s="3" t="s">
        <v>5515</v>
      </c>
      <c r="E453" s="3" t="s">
        <v>5516</v>
      </c>
    </row>
    <row r="454" spans="1:5">
      <c r="A454" s="3" t="s">
        <v>5517</v>
      </c>
      <c r="B454" s="3" t="s">
        <v>5518</v>
      </c>
      <c r="C454" s="3" t="s">
        <v>293</v>
      </c>
      <c r="D454" s="3" t="s">
        <v>5519</v>
      </c>
      <c r="E454" s="3" t="s">
        <v>5520</v>
      </c>
    </row>
    <row r="455" spans="1:5">
      <c r="A455" s="3" t="s">
        <v>5521</v>
      </c>
      <c r="B455" s="3" t="s">
        <v>5522</v>
      </c>
      <c r="C455" s="3" t="s">
        <v>293</v>
      </c>
      <c r="D455" s="3" t="s">
        <v>5523</v>
      </c>
      <c r="E455" s="3" t="s">
        <v>5524</v>
      </c>
    </row>
    <row r="456" spans="1:5">
      <c r="A456" s="3" t="s">
        <v>5525</v>
      </c>
      <c r="B456" s="3" t="s">
        <v>5526</v>
      </c>
      <c r="C456" s="3" t="s">
        <v>293</v>
      </c>
      <c r="D456" s="3" t="s">
        <v>5527</v>
      </c>
      <c r="E456" s="3" t="s">
        <v>5528</v>
      </c>
    </row>
    <row r="457" spans="1:5">
      <c r="A457" s="3" t="s">
        <v>5529</v>
      </c>
      <c r="B457" s="3" t="s">
        <v>5530</v>
      </c>
      <c r="C457" s="3" t="s">
        <v>293</v>
      </c>
      <c r="D457" s="3" t="s">
        <v>5531</v>
      </c>
      <c r="E457" s="3" t="s">
        <v>5532</v>
      </c>
    </row>
    <row r="458" spans="1:5">
      <c r="A458" s="3" t="s">
        <v>5533</v>
      </c>
      <c r="B458" s="3" t="s">
        <v>5534</v>
      </c>
      <c r="C458" s="3" t="s">
        <v>293</v>
      </c>
      <c r="D458" s="3" t="s">
        <v>5535</v>
      </c>
      <c r="E458" s="3" t="s">
        <v>5536</v>
      </c>
    </row>
    <row r="459" spans="1:5">
      <c r="A459" s="3" t="s">
        <v>5537</v>
      </c>
      <c r="B459" s="3" t="s">
        <v>5538</v>
      </c>
      <c r="C459" s="3" t="s">
        <v>293</v>
      </c>
      <c r="D459" s="3" t="s">
        <v>5539</v>
      </c>
      <c r="E459" s="3" t="s">
        <v>5540</v>
      </c>
    </row>
    <row r="460" spans="1:5">
      <c r="A460" s="3" t="s">
        <v>5541</v>
      </c>
      <c r="B460" s="3" t="s">
        <v>5542</v>
      </c>
      <c r="C460" s="3" t="s">
        <v>293</v>
      </c>
      <c r="D460" s="3" t="s">
        <v>5543</v>
      </c>
      <c r="E460" s="3" t="s">
        <v>5544</v>
      </c>
    </row>
    <row r="461" spans="1:5">
      <c r="A461" s="3" t="s">
        <v>5545</v>
      </c>
      <c r="B461" s="3" t="s">
        <v>5546</v>
      </c>
      <c r="C461" s="3" t="s">
        <v>293</v>
      </c>
      <c r="D461" s="3" t="s">
        <v>5547</v>
      </c>
      <c r="E461" s="3" t="s">
        <v>5548</v>
      </c>
    </row>
    <row r="462" spans="1:5">
      <c r="A462" s="3" t="s">
        <v>5549</v>
      </c>
      <c r="B462" s="3" t="s">
        <v>5550</v>
      </c>
      <c r="C462" s="3" t="s">
        <v>293</v>
      </c>
      <c r="D462" s="3" t="s">
        <v>5551</v>
      </c>
      <c r="E462" s="3" t="s">
        <v>5552</v>
      </c>
    </row>
    <row r="463" spans="1:5">
      <c r="A463" s="3" t="s">
        <v>5553</v>
      </c>
      <c r="B463" s="3" t="s">
        <v>5554</v>
      </c>
      <c r="C463" s="3" t="s">
        <v>293</v>
      </c>
      <c r="D463" s="3" t="s">
        <v>5555</v>
      </c>
      <c r="E463" s="3" t="s">
        <v>5556</v>
      </c>
    </row>
  </sheetData>
  <pageMargins left="0.75" right="0.75" top="1" bottom="1" header="0.511805555555556" footer="0.511805555555556"/>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3"/>
  <sheetViews>
    <sheetView workbookViewId="0">
      <selection activeCell="A2" sqref="A2"/>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213</v>
      </c>
      <c r="B2" s="12" t="s">
        <v>5558</v>
      </c>
      <c r="C2" s="12" t="s">
        <v>213</v>
      </c>
    </row>
    <row r="3" spans="1:5">
      <c r="A3" s="1" t="s">
        <v>259</v>
      </c>
      <c r="B3" s="1" t="s">
        <v>260</v>
      </c>
      <c r="C3" s="1" t="s">
        <v>261</v>
      </c>
      <c r="D3" s="1" t="s">
        <v>262</v>
      </c>
      <c r="E3" s="1" t="s">
        <v>263</v>
      </c>
    </row>
    <row r="4" spans="1:5">
      <c r="A4" s="13" t="s">
        <v>5559</v>
      </c>
      <c r="B4" s="13" t="s">
        <v>534</v>
      </c>
      <c r="C4" s="13" t="s">
        <v>266</v>
      </c>
      <c r="D4" s="13" t="s">
        <v>5559</v>
      </c>
      <c r="E4" s="13"/>
    </row>
    <row r="5" spans="1:5">
      <c r="A5" s="13" t="s">
        <v>5560</v>
      </c>
      <c r="B5" s="13" t="s">
        <v>823</v>
      </c>
      <c r="C5" s="13" t="s">
        <v>886</v>
      </c>
      <c r="D5" s="13" t="s">
        <v>5561</v>
      </c>
      <c r="E5" s="13"/>
    </row>
    <row r="6" spans="1:5">
      <c r="A6" s="13" t="s">
        <v>680</v>
      </c>
      <c r="B6" s="13" t="s">
        <v>681</v>
      </c>
      <c r="C6" s="13" t="s">
        <v>271</v>
      </c>
      <c r="D6" s="13" t="s">
        <v>5562</v>
      </c>
      <c r="E6" s="13"/>
    </row>
    <row r="7" spans="1:5">
      <c r="A7" s="13" t="s">
        <v>5563</v>
      </c>
      <c r="B7" s="13" t="s">
        <v>5564</v>
      </c>
      <c r="C7" s="13" t="s">
        <v>271</v>
      </c>
      <c r="D7" s="13" t="s">
        <v>5565</v>
      </c>
      <c r="E7" s="13"/>
    </row>
    <row r="8" spans="1:5">
      <c r="A8" s="13" t="s">
        <v>5566</v>
      </c>
      <c r="B8" s="13" t="s">
        <v>5567</v>
      </c>
      <c r="C8" s="13" t="s">
        <v>886</v>
      </c>
      <c r="D8" s="13" t="s">
        <v>5568</v>
      </c>
      <c r="E8" s="13"/>
    </row>
    <row r="9" spans="1:5">
      <c r="A9" s="13" t="s">
        <v>5569</v>
      </c>
      <c r="B9" s="13" t="s">
        <v>5570</v>
      </c>
      <c r="C9" s="13" t="s">
        <v>886</v>
      </c>
      <c r="D9" s="13" t="s">
        <v>5571</v>
      </c>
      <c r="E9" s="13"/>
    </row>
    <row r="10" spans="1:5">
      <c r="A10" s="13" t="s">
        <v>5572</v>
      </c>
      <c r="B10" s="13" t="s">
        <v>5573</v>
      </c>
      <c r="C10" s="13" t="s">
        <v>886</v>
      </c>
      <c r="D10" s="13" t="s">
        <v>5574</v>
      </c>
      <c r="E10" s="13"/>
    </row>
    <row r="11" spans="1:5">
      <c r="A11" s="13" t="s">
        <v>5575</v>
      </c>
      <c r="B11" s="13" t="s">
        <v>5576</v>
      </c>
      <c r="C11" s="13" t="s">
        <v>886</v>
      </c>
      <c r="D11" s="13" t="s">
        <v>5577</v>
      </c>
      <c r="E11" s="13"/>
    </row>
    <row r="12" ht="27" spans="1:5">
      <c r="A12" s="13" t="s">
        <v>5578</v>
      </c>
      <c r="B12" s="13" t="s">
        <v>5579</v>
      </c>
      <c r="C12" s="13" t="s">
        <v>293</v>
      </c>
      <c r="D12" s="14" t="s">
        <v>5580</v>
      </c>
      <c r="E12" s="13"/>
    </row>
    <row r="13" spans="1:5">
      <c r="A13" s="13" t="s">
        <v>5581</v>
      </c>
      <c r="B13" s="13" t="s">
        <v>5582</v>
      </c>
      <c r="C13" s="13" t="s">
        <v>271</v>
      </c>
      <c r="D13" s="13" t="s">
        <v>5583</v>
      </c>
      <c r="E13" s="13"/>
    </row>
    <row r="14" spans="1:5">
      <c r="A14" s="13" t="s">
        <v>5584</v>
      </c>
      <c r="B14" s="13" t="s">
        <v>5585</v>
      </c>
      <c r="C14" s="13" t="s">
        <v>886</v>
      </c>
      <c r="D14" s="13" t="s">
        <v>5586</v>
      </c>
      <c r="E14" s="13"/>
    </row>
    <row r="15" spans="1:5">
      <c r="A15" s="13" t="s">
        <v>5587</v>
      </c>
      <c r="B15" s="13" t="s">
        <v>5588</v>
      </c>
      <c r="C15" s="13" t="s">
        <v>886</v>
      </c>
      <c r="D15" s="13" t="s">
        <v>5589</v>
      </c>
      <c r="E15" s="13"/>
    </row>
    <row r="16" spans="1:5">
      <c r="A16" s="13" t="s">
        <v>5590</v>
      </c>
      <c r="B16" s="13" t="s">
        <v>5591</v>
      </c>
      <c r="C16" s="13" t="s">
        <v>271</v>
      </c>
      <c r="D16" s="13" t="s">
        <v>5592</v>
      </c>
      <c r="E16" s="13"/>
    </row>
    <row r="17" spans="1:5">
      <c r="A17" s="13" t="s">
        <v>5593</v>
      </c>
      <c r="B17" s="13" t="s">
        <v>5594</v>
      </c>
      <c r="C17" s="13" t="s">
        <v>886</v>
      </c>
      <c r="D17" s="13" t="s">
        <v>5595</v>
      </c>
      <c r="E17" s="13"/>
    </row>
    <row r="18" spans="1:5">
      <c r="A18" s="13" t="s">
        <v>5596</v>
      </c>
      <c r="B18" s="13" t="s">
        <v>5597</v>
      </c>
      <c r="C18" s="13" t="s">
        <v>271</v>
      </c>
      <c r="D18" s="13" t="s">
        <v>5592</v>
      </c>
      <c r="E18" s="13"/>
    </row>
    <row r="19" ht="27" spans="1:5">
      <c r="A19" s="13" t="s">
        <v>5598</v>
      </c>
      <c r="B19" s="13" t="s">
        <v>567</v>
      </c>
      <c r="C19" s="13" t="s">
        <v>293</v>
      </c>
      <c r="D19" s="14" t="s">
        <v>5599</v>
      </c>
      <c r="E19" s="13"/>
    </row>
    <row r="20" spans="1:5">
      <c r="A20" s="13" t="s">
        <v>5600</v>
      </c>
      <c r="B20" s="13" t="s">
        <v>5601</v>
      </c>
      <c r="C20" s="13" t="s">
        <v>293</v>
      </c>
      <c r="D20" s="13" t="s">
        <v>5600</v>
      </c>
      <c r="E20" s="13" t="s">
        <v>5602</v>
      </c>
    </row>
    <row r="21" spans="1:5">
      <c r="A21" s="13" t="s">
        <v>5603</v>
      </c>
      <c r="B21" s="13" t="s">
        <v>5604</v>
      </c>
      <c r="C21" s="13" t="s">
        <v>293</v>
      </c>
      <c r="D21" s="13" t="s">
        <v>5605</v>
      </c>
      <c r="E21" s="13"/>
    </row>
    <row r="22" spans="1:5">
      <c r="A22" s="13" t="s">
        <v>5606</v>
      </c>
      <c r="B22" s="13" t="s">
        <v>5607</v>
      </c>
      <c r="C22" s="13" t="s">
        <v>293</v>
      </c>
      <c r="D22" s="13" t="s">
        <v>5606</v>
      </c>
      <c r="E22" s="13" t="s">
        <v>5608</v>
      </c>
    </row>
    <row r="23" spans="1:5">
      <c r="A23" s="13" t="s">
        <v>5609</v>
      </c>
      <c r="B23" s="13" t="s">
        <v>5610</v>
      </c>
      <c r="C23" s="13" t="s">
        <v>293</v>
      </c>
      <c r="D23" s="13" t="s">
        <v>5609</v>
      </c>
      <c r="E23" s="13" t="s">
        <v>5611</v>
      </c>
    </row>
  </sheetData>
  <pageMargins left="0.75" right="0.75" top="1" bottom="1" header="0.511805555555556" footer="0.511805555555556"/>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3"/>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212</v>
      </c>
      <c r="B2" s="12" t="s">
        <v>5612</v>
      </c>
      <c r="C2" s="12" t="s">
        <v>212</v>
      </c>
    </row>
    <row r="3" spans="1:5">
      <c r="A3" s="1" t="s">
        <v>259</v>
      </c>
      <c r="B3" s="1" t="s">
        <v>260</v>
      </c>
      <c r="C3" s="1" t="s">
        <v>261</v>
      </c>
      <c r="D3" s="1" t="s">
        <v>262</v>
      </c>
      <c r="E3" s="1" t="s">
        <v>263</v>
      </c>
    </row>
    <row r="4" spans="1:5">
      <c r="A4" s="13" t="s">
        <v>5559</v>
      </c>
      <c r="B4" s="13" t="s">
        <v>534</v>
      </c>
      <c r="C4" s="13" t="s">
        <v>266</v>
      </c>
      <c r="D4" s="13" t="s">
        <v>5559</v>
      </c>
      <c r="E4" s="13"/>
    </row>
    <row r="5" spans="1:5">
      <c r="A5" s="13" t="s">
        <v>5560</v>
      </c>
      <c r="B5" s="13" t="s">
        <v>823</v>
      </c>
      <c r="C5" s="13" t="s">
        <v>886</v>
      </c>
      <c r="D5" s="13" t="s">
        <v>5561</v>
      </c>
      <c r="E5" s="13"/>
    </row>
    <row r="6" spans="1:5">
      <c r="A6" s="13" t="s">
        <v>680</v>
      </c>
      <c r="B6" s="13" t="s">
        <v>681</v>
      </c>
      <c r="C6" s="13" t="s">
        <v>271</v>
      </c>
      <c r="D6" s="13" t="s">
        <v>5562</v>
      </c>
      <c r="E6" s="13"/>
    </row>
    <row r="7" spans="1:5">
      <c r="A7" s="13" t="s">
        <v>5563</v>
      </c>
      <c r="B7" s="13" t="s">
        <v>5564</v>
      </c>
      <c r="C7" s="13" t="s">
        <v>271</v>
      </c>
      <c r="D7" s="13" t="s">
        <v>5565</v>
      </c>
      <c r="E7" s="13"/>
    </row>
    <row r="8" spans="1:5">
      <c r="A8" s="13" t="s">
        <v>5566</v>
      </c>
      <c r="B8" s="13" t="s">
        <v>5567</v>
      </c>
      <c r="C8" s="13" t="s">
        <v>886</v>
      </c>
      <c r="D8" s="13" t="s">
        <v>5568</v>
      </c>
      <c r="E8" s="13"/>
    </row>
    <row r="9" spans="1:5">
      <c r="A9" s="13" t="s">
        <v>5569</v>
      </c>
      <c r="B9" s="13" t="s">
        <v>5570</v>
      </c>
      <c r="C9" s="13" t="s">
        <v>886</v>
      </c>
      <c r="D9" s="13" t="s">
        <v>5571</v>
      </c>
      <c r="E9" s="13"/>
    </row>
    <row r="10" spans="1:5">
      <c r="A10" s="13" t="s">
        <v>5572</v>
      </c>
      <c r="B10" s="13" t="s">
        <v>5573</v>
      </c>
      <c r="C10" s="13" t="s">
        <v>886</v>
      </c>
      <c r="D10" s="13" t="s">
        <v>5574</v>
      </c>
      <c r="E10" s="13"/>
    </row>
    <row r="11" spans="1:5">
      <c r="A11" s="13" t="s">
        <v>5575</v>
      </c>
      <c r="B11" s="13" t="s">
        <v>5576</v>
      </c>
      <c r="C11" s="13" t="s">
        <v>886</v>
      </c>
      <c r="D11" s="13" t="s">
        <v>5577</v>
      </c>
      <c r="E11" s="13"/>
    </row>
    <row r="12" ht="27" spans="1:5">
      <c r="A12" s="13" t="s">
        <v>5578</v>
      </c>
      <c r="B12" s="13" t="s">
        <v>5579</v>
      </c>
      <c r="C12" s="13" t="s">
        <v>293</v>
      </c>
      <c r="D12" s="14" t="s">
        <v>5580</v>
      </c>
      <c r="E12" s="13"/>
    </row>
    <row r="13" spans="1:5">
      <c r="A13" s="13" t="s">
        <v>5581</v>
      </c>
      <c r="B13" s="13" t="s">
        <v>5582</v>
      </c>
      <c r="C13" s="13" t="s">
        <v>271</v>
      </c>
      <c r="D13" s="13" t="s">
        <v>5583</v>
      </c>
      <c r="E13" s="13"/>
    </row>
    <row r="14" spans="1:5">
      <c r="A14" s="13" t="s">
        <v>5584</v>
      </c>
      <c r="B14" s="13" t="s">
        <v>5585</v>
      </c>
      <c r="C14" s="13" t="s">
        <v>886</v>
      </c>
      <c r="D14" s="13" t="s">
        <v>5586</v>
      </c>
      <c r="E14" s="13"/>
    </row>
    <row r="15" spans="1:5">
      <c r="A15" s="13" t="s">
        <v>5587</v>
      </c>
      <c r="B15" s="13" t="s">
        <v>5588</v>
      </c>
      <c r="C15" s="13" t="s">
        <v>886</v>
      </c>
      <c r="D15" s="13" t="s">
        <v>5589</v>
      </c>
      <c r="E15" s="13"/>
    </row>
    <row r="16" spans="1:5">
      <c r="A16" s="13" t="s">
        <v>5590</v>
      </c>
      <c r="B16" s="13" t="s">
        <v>5591</v>
      </c>
      <c r="C16" s="13" t="s">
        <v>271</v>
      </c>
      <c r="D16" s="13" t="s">
        <v>5592</v>
      </c>
      <c r="E16" s="13"/>
    </row>
    <row r="17" spans="1:5">
      <c r="A17" s="13" t="s">
        <v>5593</v>
      </c>
      <c r="B17" s="13" t="s">
        <v>5594</v>
      </c>
      <c r="C17" s="13" t="s">
        <v>886</v>
      </c>
      <c r="D17" s="13" t="s">
        <v>5595</v>
      </c>
      <c r="E17" s="13"/>
    </row>
    <row r="18" spans="1:5">
      <c r="A18" s="13" t="s">
        <v>5596</v>
      </c>
      <c r="B18" s="13" t="s">
        <v>5597</v>
      </c>
      <c r="C18" s="13" t="s">
        <v>271</v>
      </c>
      <c r="D18" s="13" t="s">
        <v>5592</v>
      </c>
      <c r="E18" s="13"/>
    </row>
    <row r="19" ht="27" spans="1:5">
      <c r="A19" s="13" t="s">
        <v>5598</v>
      </c>
      <c r="B19" s="13" t="s">
        <v>567</v>
      </c>
      <c r="C19" s="13" t="s">
        <v>293</v>
      </c>
      <c r="D19" s="14" t="s">
        <v>5599</v>
      </c>
      <c r="E19" s="13"/>
    </row>
    <row r="20" spans="1:5">
      <c r="A20" s="13" t="s">
        <v>5600</v>
      </c>
      <c r="B20" s="13" t="s">
        <v>5601</v>
      </c>
      <c r="C20" s="13" t="s">
        <v>293</v>
      </c>
      <c r="D20" s="13" t="s">
        <v>5600</v>
      </c>
      <c r="E20" s="13" t="s">
        <v>5602</v>
      </c>
    </row>
    <row r="21" spans="1:5">
      <c r="A21" s="13" t="s">
        <v>5603</v>
      </c>
      <c r="B21" s="13" t="s">
        <v>5604</v>
      </c>
      <c r="C21" s="13" t="s">
        <v>293</v>
      </c>
      <c r="D21" s="13" t="s">
        <v>5605</v>
      </c>
      <c r="E21" s="13"/>
    </row>
    <row r="22" spans="1:5">
      <c r="A22" s="13" t="s">
        <v>5606</v>
      </c>
      <c r="B22" s="13" t="s">
        <v>5607</v>
      </c>
      <c r="C22" s="13" t="s">
        <v>293</v>
      </c>
      <c r="D22" s="13" t="s">
        <v>5606</v>
      </c>
      <c r="E22" s="13" t="s">
        <v>5608</v>
      </c>
    </row>
    <row r="23" spans="1:5">
      <c r="A23" s="13" t="s">
        <v>5609</v>
      </c>
      <c r="B23" s="13" t="s">
        <v>5610</v>
      </c>
      <c r="C23" s="13" t="s">
        <v>293</v>
      </c>
      <c r="D23" s="13" t="s">
        <v>5609</v>
      </c>
      <c r="E23" s="13" t="s">
        <v>5611</v>
      </c>
    </row>
  </sheetData>
  <pageMargins left="0.75" right="0.75" top="1" bottom="1" header="0.511805555555556" footer="0.511805555555556"/>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3"/>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211</v>
      </c>
      <c r="B2" s="12" t="s">
        <v>5613</v>
      </c>
      <c r="C2" s="12" t="s">
        <v>211</v>
      </c>
    </row>
    <row r="3" spans="1:5">
      <c r="A3" s="1" t="s">
        <v>259</v>
      </c>
      <c r="B3" s="1" t="s">
        <v>260</v>
      </c>
      <c r="C3" s="1" t="s">
        <v>261</v>
      </c>
      <c r="D3" s="1" t="s">
        <v>262</v>
      </c>
      <c r="E3" s="1" t="s">
        <v>263</v>
      </c>
    </row>
    <row r="4" spans="1:5">
      <c r="A4" s="13" t="s">
        <v>5559</v>
      </c>
      <c r="B4" s="13" t="s">
        <v>534</v>
      </c>
      <c r="C4" s="13" t="s">
        <v>266</v>
      </c>
      <c r="D4" s="13" t="s">
        <v>5559</v>
      </c>
      <c r="E4" s="13"/>
    </row>
    <row r="5" spans="1:5">
      <c r="A5" s="13" t="s">
        <v>5560</v>
      </c>
      <c r="B5" s="13" t="s">
        <v>823</v>
      </c>
      <c r="C5" s="13" t="s">
        <v>886</v>
      </c>
      <c r="D5" s="13" t="s">
        <v>5561</v>
      </c>
      <c r="E5" s="13"/>
    </row>
    <row r="6" spans="1:5">
      <c r="A6" s="13" t="s">
        <v>680</v>
      </c>
      <c r="B6" s="13" t="s">
        <v>681</v>
      </c>
      <c r="C6" s="13" t="s">
        <v>271</v>
      </c>
      <c r="D6" s="13" t="s">
        <v>5562</v>
      </c>
      <c r="E6" s="13"/>
    </row>
    <row r="7" spans="1:5">
      <c r="A7" s="13" t="s">
        <v>5563</v>
      </c>
      <c r="B7" s="13" t="s">
        <v>5564</v>
      </c>
      <c r="C7" s="13" t="s">
        <v>271</v>
      </c>
      <c r="D7" s="13" t="s">
        <v>5565</v>
      </c>
      <c r="E7" s="13"/>
    </row>
    <row r="8" spans="1:5">
      <c r="A8" s="13" t="s">
        <v>5566</v>
      </c>
      <c r="B8" s="13" t="s">
        <v>5567</v>
      </c>
      <c r="C8" s="13" t="s">
        <v>886</v>
      </c>
      <c r="D8" s="13" t="s">
        <v>5568</v>
      </c>
      <c r="E8" s="13"/>
    </row>
    <row r="9" spans="1:5">
      <c r="A9" s="13" t="s">
        <v>5569</v>
      </c>
      <c r="B9" s="13" t="s">
        <v>5570</v>
      </c>
      <c r="C9" s="13" t="s">
        <v>886</v>
      </c>
      <c r="D9" s="13" t="s">
        <v>5571</v>
      </c>
      <c r="E9" s="13"/>
    </row>
    <row r="10" spans="1:5">
      <c r="A10" s="13" t="s">
        <v>5572</v>
      </c>
      <c r="B10" s="13" t="s">
        <v>5573</v>
      </c>
      <c r="C10" s="13" t="s">
        <v>886</v>
      </c>
      <c r="D10" s="13" t="s">
        <v>5574</v>
      </c>
      <c r="E10" s="13"/>
    </row>
    <row r="11" spans="1:5">
      <c r="A11" s="13" t="s">
        <v>5575</v>
      </c>
      <c r="B11" s="13" t="s">
        <v>5576</v>
      </c>
      <c r="C11" s="13" t="s">
        <v>886</v>
      </c>
      <c r="D11" s="13" t="s">
        <v>5577</v>
      </c>
      <c r="E11" s="13"/>
    </row>
    <row r="12" ht="27" spans="1:5">
      <c r="A12" s="13" t="s">
        <v>5578</v>
      </c>
      <c r="B12" s="13" t="s">
        <v>5579</v>
      </c>
      <c r="C12" s="13" t="s">
        <v>293</v>
      </c>
      <c r="D12" s="14" t="s">
        <v>5580</v>
      </c>
      <c r="E12" s="13"/>
    </row>
    <row r="13" spans="1:5">
      <c r="A13" s="13" t="s">
        <v>5581</v>
      </c>
      <c r="B13" s="13" t="s">
        <v>5582</v>
      </c>
      <c r="C13" s="13" t="s">
        <v>271</v>
      </c>
      <c r="D13" s="13" t="s">
        <v>5583</v>
      </c>
      <c r="E13" s="13"/>
    </row>
    <row r="14" spans="1:5">
      <c r="A14" s="13" t="s">
        <v>5584</v>
      </c>
      <c r="B14" s="13" t="s">
        <v>5585</v>
      </c>
      <c r="C14" s="13" t="s">
        <v>886</v>
      </c>
      <c r="D14" s="13" t="s">
        <v>5586</v>
      </c>
      <c r="E14" s="13"/>
    </row>
    <row r="15" spans="1:5">
      <c r="A15" s="13" t="s">
        <v>5587</v>
      </c>
      <c r="B15" s="13" t="s">
        <v>5588</v>
      </c>
      <c r="C15" s="13" t="s">
        <v>886</v>
      </c>
      <c r="D15" s="13" t="s">
        <v>5589</v>
      </c>
      <c r="E15" s="13"/>
    </row>
    <row r="16" spans="1:5">
      <c r="A16" s="13" t="s">
        <v>5590</v>
      </c>
      <c r="B16" s="13" t="s">
        <v>5591</v>
      </c>
      <c r="C16" s="13" t="s">
        <v>271</v>
      </c>
      <c r="D16" s="13" t="s">
        <v>5592</v>
      </c>
      <c r="E16" s="13"/>
    </row>
    <row r="17" spans="1:5">
      <c r="A17" s="13" t="s">
        <v>5593</v>
      </c>
      <c r="B17" s="13" t="s">
        <v>5594</v>
      </c>
      <c r="C17" s="13" t="s">
        <v>886</v>
      </c>
      <c r="D17" s="13" t="s">
        <v>5595</v>
      </c>
      <c r="E17" s="13"/>
    </row>
    <row r="18" spans="1:5">
      <c r="A18" s="13" t="s">
        <v>5596</v>
      </c>
      <c r="B18" s="13" t="s">
        <v>5597</v>
      </c>
      <c r="C18" s="13" t="s">
        <v>271</v>
      </c>
      <c r="D18" s="13" t="s">
        <v>5592</v>
      </c>
      <c r="E18" s="13"/>
    </row>
    <row r="19" ht="27" spans="1:5">
      <c r="A19" s="13" t="s">
        <v>5598</v>
      </c>
      <c r="B19" s="13" t="s">
        <v>567</v>
      </c>
      <c r="C19" s="13" t="s">
        <v>293</v>
      </c>
      <c r="D19" s="14" t="s">
        <v>5599</v>
      </c>
      <c r="E19" s="13"/>
    </row>
    <row r="20" spans="1:5">
      <c r="A20" s="13" t="s">
        <v>5600</v>
      </c>
      <c r="B20" s="13" t="s">
        <v>5601</v>
      </c>
      <c r="C20" s="13" t="s">
        <v>293</v>
      </c>
      <c r="D20" s="13" t="s">
        <v>5600</v>
      </c>
      <c r="E20" s="13" t="s">
        <v>5602</v>
      </c>
    </row>
    <row r="21" spans="1:5">
      <c r="A21" s="13" t="s">
        <v>5603</v>
      </c>
      <c r="B21" s="13" t="s">
        <v>5604</v>
      </c>
      <c r="C21" s="13" t="s">
        <v>293</v>
      </c>
      <c r="D21" s="13" t="s">
        <v>5605</v>
      </c>
      <c r="E21" s="13"/>
    </row>
    <row r="22" spans="1:5">
      <c r="A22" s="13" t="s">
        <v>5606</v>
      </c>
      <c r="B22" s="13" t="s">
        <v>5607</v>
      </c>
      <c r="C22" s="13" t="s">
        <v>293</v>
      </c>
      <c r="D22" s="13" t="s">
        <v>5606</v>
      </c>
      <c r="E22" s="13" t="s">
        <v>5608</v>
      </c>
    </row>
    <row r="23" spans="1:5">
      <c r="A23" s="13" t="s">
        <v>5609</v>
      </c>
      <c r="B23" s="13" t="s">
        <v>5610</v>
      </c>
      <c r="C23" s="13" t="s">
        <v>293</v>
      </c>
      <c r="D23" s="13" t="s">
        <v>5609</v>
      </c>
      <c r="E23" s="13" t="s">
        <v>5611</v>
      </c>
    </row>
  </sheetData>
  <pageMargins left="0.75" right="0.75" top="1" bottom="1" header="0.511805555555556" footer="0.511805555555556"/>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3"/>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210</v>
      </c>
      <c r="B2" s="12" t="s">
        <v>5614</v>
      </c>
      <c r="C2" s="12" t="s">
        <v>210</v>
      </c>
    </row>
    <row r="3" spans="1:5">
      <c r="A3" s="1" t="s">
        <v>259</v>
      </c>
      <c r="B3" s="1" t="s">
        <v>260</v>
      </c>
      <c r="C3" s="1" t="s">
        <v>261</v>
      </c>
      <c r="D3" s="1" t="s">
        <v>262</v>
      </c>
      <c r="E3" s="1" t="s">
        <v>263</v>
      </c>
    </row>
    <row r="4" spans="1:5">
      <c r="A4" s="13" t="s">
        <v>5559</v>
      </c>
      <c r="B4" s="13" t="s">
        <v>534</v>
      </c>
      <c r="C4" s="13" t="s">
        <v>266</v>
      </c>
      <c r="D4" s="13" t="s">
        <v>5559</v>
      </c>
      <c r="E4" s="13"/>
    </row>
    <row r="5" spans="1:5">
      <c r="A5" s="13" t="s">
        <v>5560</v>
      </c>
      <c r="B5" s="13" t="s">
        <v>823</v>
      </c>
      <c r="C5" s="13" t="s">
        <v>886</v>
      </c>
      <c r="D5" s="13" t="s">
        <v>5561</v>
      </c>
      <c r="E5" s="13"/>
    </row>
    <row r="6" spans="1:5">
      <c r="A6" s="13" t="s">
        <v>680</v>
      </c>
      <c r="B6" s="13" t="s">
        <v>681</v>
      </c>
      <c r="C6" s="13" t="s">
        <v>271</v>
      </c>
      <c r="D6" s="13" t="s">
        <v>5562</v>
      </c>
      <c r="E6" s="13"/>
    </row>
    <row r="7" spans="1:5">
      <c r="A7" s="13" t="s">
        <v>5563</v>
      </c>
      <c r="B7" s="13" t="s">
        <v>5564</v>
      </c>
      <c r="C7" s="13" t="s">
        <v>271</v>
      </c>
      <c r="D7" s="13" t="s">
        <v>5565</v>
      </c>
      <c r="E7" s="13"/>
    </row>
    <row r="8" spans="1:5">
      <c r="A8" s="13" t="s">
        <v>5566</v>
      </c>
      <c r="B8" s="13" t="s">
        <v>5567</v>
      </c>
      <c r="C8" s="13" t="s">
        <v>886</v>
      </c>
      <c r="D8" s="13" t="s">
        <v>5568</v>
      </c>
      <c r="E8" s="13"/>
    </row>
    <row r="9" spans="1:5">
      <c r="A9" s="13" t="s">
        <v>5569</v>
      </c>
      <c r="B9" s="13" t="s">
        <v>5570</v>
      </c>
      <c r="C9" s="13" t="s">
        <v>886</v>
      </c>
      <c r="D9" s="13" t="s">
        <v>5571</v>
      </c>
      <c r="E9" s="13"/>
    </row>
    <row r="10" spans="1:5">
      <c r="A10" s="13" t="s">
        <v>5572</v>
      </c>
      <c r="B10" s="13" t="s">
        <v>5573</v>
      </c>
      <c r="C10" s="13" t="s">
        <v>886</v>
      </c>
      <c r="D10" s="13" t="s">
        <v>5574</v>
      </c>
      <c r="E10" s="13"/>
    </row>
    <row r="11" spans="1:5">
      <c r="A11" s="13" t="s">
        <v>5575</v>
      </c>
      <c r="B11" s="13" t="s">
        <v>5576</v>
      </c>
      <c r="C11" s="13" t="s">
        <v>886</v>
      </c>
      <c r="D11" s="13" t="s">
        <v>5577</v>
      </c>
      <c r="E11" s="13"/>
    </row>
    <row r="12" ht="27" spans="1:5">
      <c r="A12" s="13" t="s">
        <v>5578</v>
      </c>
      <c r="B12" s="13" t="s">
        <v>5579</v>
      </c>
      <c r="C12" s="13" t="s">
        <v>293</v>
      </c>
      <c r="D12" s="14" t="s">
        <v>5580</v>
      </c>
      <c r="E12" s="13"/>
    </row>
    <row r="13" spans="1:5">
      <c r="A13" s="13" t="s">
        <v>5581</v>
      </c>
      <c r="B13" s="13" t="s">
        <v>5582</v>
      </c>
      <c r="C13" s="13" t="s">
        <v>271</v>
      </c>
      <c r="D13" s="13" t="s">
        <v>5583</v>
      </c>
      <c r="E13" s="13"/>
    </row>
    <row r="14" spans="1:5">
      <c r="A14" s="13" t="s">
        <v>5584</v>
      </c>
      <c r="B14" s="13" t="s">
        <v>5585</v>
      </c>
      <c r="C14" s="13" t="s">
        <v>886</v>
      </c>
      <c r="D14" s="13" t="s">
        <v>5586</v>
      </c>
      <c r="E14" s="13"/>
    </row>
    <row r="15" spans="1:5">
      <c r="A15" s="13" t="s">
        <v>5587</v>
      </c>
      <c r="B15" s="13" t="s">
        <v>5588</v>
      </c>
      <c r="C15" s="13" t="s">
        <v>886</v>
      </c>
      <c r="D15" s="13" t="s">
        <v>5589</v>
      </c>
      <c r="E15" s="13"/>
    </row>
    <row r="16" spans="1:5">
      <c r="A16" s="13" t="s">
        <v>5590</v>
      </c>
      <c r="B16" s="13" t="s">
        <v>5591</v>
      </c>
      <c r="C16" s="13" t="s">
        <v>271</v>
      </c>
      <c r="D16" s="13" t="s">
        <v>5592</v>
      </c>
      <c r="E16" s="13"/>
    </row>
    <row r="17" spans="1:5">
      <c r="A17" s="13" t="s">
        <v>5593</v>
      </c>
      <c r="B17" s="13" t="s">
        <v>5594</v>
      </c>
      <c r="C17" s="13" t="s">
        <v>886</v>
      </c>
      <c r="D17" s="13" t="s">
        <v>5595</v>
      </c>
      <c r="E17" s="13"/>
    </row>
    <row r="18" spans="1:5">
      <c r="A18" s="13" t="s">
        <v>5596</v>
      </c>
      <c r="B18" s="13" t="s">
        <v>5597</v>
      </c>
      <c r="C18" s="13" t="s">
        <v>271</v>
      </c>
      <c r="D18" s="13" t="s">
        <v>5592</v>
      </c>
      <c r="E18" s="13"/>
    </row>
    <row r="19" ht="27" spans="1:5">
      <c r="A19" s="13" t="s">
        <v>5598</v>
      </c>
      <c r="B19" s="13" t="s">
        <v>567</v>
      </c>
      <c r="C19" s="13" t="s">
        <v>293</v>
      </c>
      <c r="D19" s="14" t="s">
        <v>5599</v>
      </c>
      <c r="E19" s="13"/>
    </row>
    <row r="20" spans="1:5">
      <c r="A20" s="13" t="s">
        <v>5600</v>
      </c>
      <c r="B20" s="13" t="s">
        <v>5601</v>
      </c>
      <c r="C20" s="13" t="s">
        <v>293</v>
      </c>
      <c r="D20" s="13" t="s">
        <v>5600</v>
      </c>
      <c r="E20" s="13" t="s">
        <v>5602</v>
      </c>
    </row>
    <row r="21" spans="1:5">
      <c r="A21" s="13" t="s">
        <v>5603</v>
      </c>
      <c r="B21" s="13" t="s">
        <v>5604</v>
      </c>
      <c r="C21" s="13" t="s">
        <v>293</v>
      </c>
      <c r="D21" s="13" t="s">
        <v>5605</v>
      </c>
      <c r="E21" s="13"/>
    </row>
    <row r="22" spans="1:5">
      <c r="A22" s="13" t="s">
        <v>5606</v>
      </c>
      <c r="B22" s="13" t="s">
        <v>5607</v>
      </c>
      <c r="C22" s="13" t="s">
        <v>293</v>
      </c>
      <c r="D22" s="13" t="s">
        <v>5606</v>
      </c>
      <c r="E22" s="13" t="s">
        <v>5608</v>
      </c>
    </row>
    <row r="23" spans="1:5">
      <c r="A23" s="13" t="s">
        <v>5609</v>
      </c>
      <c r="B23" s="13" t="s">
        <v>5610</v>
      </c>
      <c r="C23" s="13" t="s">
        <v>293</v>
      </c>
      <c r="D23" s="13" t="s">
        <v>5609</v>
      </c>
      <c r="E23" s="13" t="s">
        <v>5611</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254</v>
      </c>
      <c r="B2" s="10" t="s">
        <v>302</v>
      </c>
      <c r="C2" s="10" t="s">
        <v>254</v>
      </c>
    </row>
    <row r="3" spans="1:5">
      <c r="A3" s="7" t="s">
        <v>259</v>
      </c>
      <c r="B3" s="7" t="s">
        <v>260</v>
      </c>
      <c r="C3" s="7" t="s">
        <v>261</v>
      </c>
      <c r="D3" s="7" t="s">
        <v>262</v>
      </c>
      <c r="E3" s="7" t="s">
        <v>263</v>
      </c>
    </row>
    <row r="4" spans="1:5">
      <c r="A4" s="10" t="s">
        <v>303</v>
      </c>
      <c r="B4" s="10" t="s">
        <v>304</v>
      </c>
      <c r="C4" s="10" t="s">
        <v>305</v>
      </c>
      <c r="D4" s="10" t="s">
        <v>303</v>
      </c>
      <c r="E4" s="10"/>
    </row>
    <row r="5" spans="1:5">
      <c r="A5" s="10" t="s">
        <v>306</v>
      </c>
      <c r="B5" s="10" t="s">
        <v>306</v>
      </c>
      <c r="C5" s="10" t="s">
        <v>305</v>
      </c>
      <c r="D5" s="10" t="s">
        <v>306</v>
      </c>
      <c r="E5" s="10"/>
    </row>
    <row r="6" spans="1:5">
      <c r="A6" s="10" t="s">
        <v>307</v>
      </c>
      <c r="B6" s="10" t="s">
        <v>308</v>
      </c>
      <c r="C6" s="10" t="s">
        <v>305</v>
      </c>
      <c r="D6" s="10" t="s">
        <v>307</v>
      </c>
      <c r="E6" s="10"/>
    </row>
    <row r="7" spans="1:5">
      <c r="A7" s="10" t="s">
        <v>309</v>
      </c>
      <c r="B7" s="10" t="s">
        <v>310</v>
      </c>
      <c r="C7" s="10" t="s">
        <v>305</v>
      </c>
      <c r="D7" s="10" t="s">
        <v>309</v>
      </c>
      <c r="E7" s="10"/>
    </row>
    <row r="8" spans="1:5">
      <c r="A8" s="10" t="s">
        <v>311</v>
      </c>
      <c r="B8" s="10" t="s">
        <v>312</v>
      </c>
      <c r="C8" s="10" t="s">
        <v>266</v>
      </c>
      <c r="D8" s="10" t="s">
        <v>311</v>
      </c>
      <c r="E8" s="10"/>
    </row>
    <row r="9" spans="1:5">
      <c r="A9" s="10" t="s">
        <v>313</v>
      </c>
      <c r="B9" s="10" t="s">
        <v>268</v>
      </c>
      <c r="C9" s="10" t="s">
        <v>266</v>
      </c>
      <c r="D9" s="10" t="s">
        <v>313</v>
      </c>
      <c r="E9" s="10"/>
    </row>
    <row r="10" spans="1:5">
      <c r="A10" s="10" t="s">
        <v>314</v>
      </c>
      <c r="B10" s="10" t="s">
        <v>315</v>
      </c>
      <c r="C10" s="10" t="s">
        <v>316</v>
      </c>
      <c r="D10" s="10" t="s">
        <v>314</v>
      </c>
      <c r="E10" s="10"/>
    </row>
    <row r="11" spans="1:5">
      <c r="A11" s="10" t="s">
        <v>317</v>
      </c>
      <c r="B11" s="10" t="s">
        <v>318</v>
      </c>
      <c r="C11" s="10" t="s">
        <v>316</v>
      </c>
      <c r="D11" s="10" t="s">
        <v>317</v>
      </c>
      <c r="E11" s="10"/>
    </row>
    <row r="12" spans="1:5">
      <c r="A12" s="10" t="s">
        <v>319</v>
      </c>
      <c r="B12" s="10" t="s">
        <v>320</v>
      </c>
      <c r="C12" s="10" t="s">
        <v>316</v>
      </c>
      <c r="D12" s="10" t="s">
        <v>319</v>
      </c>
      <c r="E12" s="10"/>
    </row>
    <row r="13" spans="1:5">
      <c r="A13" s="10" t="s">
        <v>321</v>
      </c>
      <c r="B13" s="10" t="s">
        <v>322</v>
      </c>
      <c r="C13" s="10" t="s">
        <v>323</v>
      </c>
      <c r="D13" s="10" t="s">
        <v>321</v>
      </c>
      <c r="E13" s="10"/>
    </row>
    <row r="14" spans="1:5">
      <c r="A14" s="10" t="s">
        <v>324</v>
      </c>
      <c r="B14" s="10" t="s">
        <v>325</v>
      </c>
      <c r="C14" s="10" t="s">
        <v>316</v>
      </c>
      <c r="D14" s="10" t="s">
        <v>324</v>
      </c>
      <c r="E14" s="10"/>
    </row>
    <row r="15" spans="1:5">
      <c r="A15" s="10" t="s">
        <v>326</v>
      </c>
      <c r="B15" s="10" t="s">
        <v>327</v>
      </c>
      <c r="C15" s="10" t="s">
        <v>316</v>
      </c>
      <c r="D15" s="10" t="s">
        <v>326</v>
      </c>
      <c r="E15" s="10"/>
    </row>
    <row r="16" spans="1:5">
      <c r="A16" s="10" t="s">
        <v>328</v>
      </c>
      <c r="B16" s="10" t="s">
        <v>329</v>
      </c>
      <c r="C16" s="10" t="s">
        <v>316</v>
      </c>
      <c r="D16" s="10" t="s">
        <v>328</v>
      </c>
      <c r="E16" s="10"/>
    </row>
    <row r="17" spans="1:5">
      <c r="A17" s="10" t="s">
        <v>330</v>
      </c>
      <c r="B17" s="10" t="s">
        <v>331</v>
      </c>
      <c r="C17" s="10" t="s">
        <v>323</v>
      </c>
      <c r="D17" s="10" t="s">
        <v>330</v>
      </c>
      <c r="E17" s="10"/>
    </row>
    <row r="18" spans="1:5">
      <c r="A18" s="10" t="s">
        <v>332</v>
      </c>
      <c r="B18" s="10" t="s">
        <v>333</v>
      </c>
      <c r="C18" s="10" t="s">
        <v>316</v>
      </c>
      <c r="D18" s="10" t="s">
        <v>332</v>
      </c>
      <c r="E18" s="10"/>
    </row>
    <row r="19" spans="1:5">
      <c r="A19" s="10" t="s">
        <v>334</v>
      </c>
      <c r="B19" s="10" t="s">
        <v>335</v>
      </c>
      <c r="C19" s="10" t="s">
        <v>316</v>
      </c>
      <c r="D19" s="10" t="s">
        <v>334</v>
      </c>
      <c r="E19" s="10"/>
    </row>
    <row r="20" spans="1:5">
      <c r="A20" s="10" t="s">
        <v>336</v>
      </c>
      <c r="B20" s="10" t="s">
        <v>337</v>
      </c>
      <c r="C20" s="10" t="s">
        <v>316</v>
      </c>
      <c r="D20" s="10" t="s">
        <v>336</v>
      </c>
      <c r="E20" s="10"/>
    </row>
    <row r="21" spans="1:5">
      <c r="A21" s="10" t="s">
        <v>338</v>
      </c>
      <c r="B21" s="10" t="s">
        <v>339</v>
      </c>
      <c r="C21" s="10" t="s">
        <v>323</v>
      </c>
      <c r="D21" s="10" t="s">
        <v>338</v>
      </c>
      <c r="E21" s="10"/>
    </row>
    <row r="22" spans="1:5">
      <c r="A22" s="10" t="s">
        <v>340</v>
      </c>
      <c r="B22" s="10" t="s">
        <v>341</v>
      </c>
      <c r="C22" s="10" t="s">
        <v>316</v>
      </c>
      <c r="D22" s="10" t="s">
        <v>340</v>
      </c>
      <c r="E22" s="10"/>
    </row>
    <row r="23" spans="1:5">
      <c r="A23" s="10" t="s">
        <v>342</v>
      </c>
      <c r="B23" s="10" t="s">
        <v>343</v>
      </c>
      <c r="C23" s="10" t="s">
        <v>316</v>
      </c>
      <c r="D23" s="10" t="s">
        <v>342</v>
      </c>
      <c r="E23" s="10"/>
    </row>
    <row r="24" spans="1:5">
      <c r="A24" s="10" t="s">
        <v>344</v>
      </c>
      <c r="B24" s="10" t="s">
        <v>345</v>
      </c>
      <c r="C24" s="10" t="s">
        <v>316</v>
      </c>
      <c r="D24" s="10" t="s">
        <v>344</v>
      </c>
      <c r="E24" s="10"/>
    </row>
    <row r="25" spans="1:5">
      <c r="A25" s="10" t="s">
        <v>346</v>
      </c>
      <c r="B25" s="10" t="s">
        <v>347</v>
      </c>
      <c r="C25" s="10" t="s">
        <v>323</v>
      </c>
      <c r="D25" s="10" t="s">
        <v>346</v>
      </c>
      <c r="E25" s="10"/>
    </row>
  </sheetData>
  <pageMargins left="0.699305555555556" right="0.699305555555556" top="0.75" bottom="0.75" header="0.3" footer="0.3"/>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3"/>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209</v>
      </c>
      <c r="B2" s="12" t="s">
        <v>5615</v>
      </c>
      <c r="C2" s="12" t="s">
        <v>209</v>
      </c>
    </row>
    <row r="3" spans="1:5">
      <c r="A3" s="1" t="s">
        <v>259</v>
      </c>
      <c r="B3" s="1" t="s">
        <v>260</v>
      </c>
      <c r="C3" s="1" t="s">
        <v>261</v>
      </c>
      <c r="D3" s="1" t="s">
        <v>262</v>
      </c>
      <c r="E3" s="1" t="s">
        <v>263</v>
      </c>
    </row>
    <row r="4" spans="1:5">
      <c r="A4" s="13" t="s">
        <v>5559</v>
      </c>
      <c r="B4" s="13" t="s">
        <v>534</v>
      </c>
      <c r="C4" s="13" t="s">
        <v>266</v>
      </c>
      <c r="D4" s="13" t="s">
        <v>5559</v>
      </c>
      <c r="E4" s="13"/>
    </row>
    <row r="5" spans="1:5">
      <c r="A5" s="13" t="s">
        <v>5560</v>
      </c>
      <c r="B5" s="13" t="s">
        <v>823</v>
      </c>
      <c r="C5" s="13" t="s">
        <v>886</v>
      </c>
      <c r="D5" s="13" t="s">
        <v>5561</v>
      </c>
      <c r="E5" s="13"/>
    </row>
    <row r="6" spans="1:5">
      <c r="A6" s="13" t="s">
        <v>680</v>
      </c>
      <c r="B6" s="13" t="s">
        <v>681</v>
      </c>
      <c r="C6" s="13" t="s">
        <v>271</v>
      </c>
      <c r="D6" s="13" t="s">
        <v>5562</v>
      </c>
      <c r="E6" s="13"/>
    </row>
    <row r="7" spans="1:5">
      <c r="A7" s="13" t="s">
        <v>5563</v>
      </c>
      <c r="B7" s="13" t="s">
        <v>5564</v>
      </c>
      <c r="C7" s="13" t="s">
        <v>271</v>
      </c>
      <c r="D7" s="13" t="s">
        <v>5565</v>
      </c>
      <c r="E7" s="13"/>
    </row>
    <row r="8" spans="1:5">
      <c r="A8" s="13" t="s">
        <v>5566</v>
      </c>
      <c r="B8" s="13" t="s">
        <v>5567</v>
      </c>
      <c r="C8" s="13" t="s">
        <v>886</v>
      </c>
      <c r="D8" s="13" t="s">
        <v>5568</v>
      </c>
      <c r="E8" s="13"/>
    </row>
    <row r="9" spans="1:5">
      <c r="A9" s="13" t="s">
        <v>5569</v>
      </c>
      <c r="B9" s="13" t="s">
        <v>5570</v>
      </c>
      <c r="C9" s="13" t="s">
        <v>886</v>
      </c>
      <c r="D9" s="13" t="s">
        <v>5571</v>
      </c>
      <c r="E9" s="13"/>
    </row>
    <row r="10" spans="1:5">
      <c r="A10" s="13" t="s">
        <v>5572</v>
      </c>
      <c r="B10" s="13" t="s">
        <v>5573</v>
      </c>
      <c r="C10" s="13" t="s">
        <v>886</v>
      </c>
      <c r="D10" s="13" t="s">
        <v>5574</v>
      </c>
      <c r="E10" s="13"/>
    </row>
    <row r="11" spans="1:5">
      <c r="A11" s="13" t="s">
        <v>5575</v>
      </c>
      <c r="B11" s="13" t="s">
        <v>5576</v>
      </c>
      <c r="C11" s="13" t="s">
        <v>886</v>
      </c>
      <c r="D11" s="13" t="s">
        <v>5577</v>
      </c>
      <c r="E11" s="13"/>
    </row>
    <row r="12" ht="27" spans="1:5">
      <c r="A12" s="13" t="s">
        <v>5578</v>
      </c>
      <c r="B12" s="13" t="s">
        <v>5579</v>
      </c>
      <c r="C12" s="13" t="s">
        <v>293</v>
      </c>
      <c r="D12" s="14" t="s">
        <v>5580</v>
      </c>
      <c r="E12" s="13"/>
    </row>
    <row r="13" spans="1:5">
      <c r="A13" s="13" t="s">
        <v>5581</v>
      </c>
      <c r="B13" s="13" t="s">
        <v>5582</v>
      </c>
      <c r="C13" s="13" t="s">
        <v>271</v>
      </c>
      <c r="D13" s="13" t="s">
        <v>5583</v>
      </c>
      <c r="E13" s="13"/>
    </row>
    <row r="14" spans="1:5">
      <c r="A14" s="13" t="s">
        <v>5584</v>
      </c>
      <c r="B14" s="13" t="s">
        <v>5585</v>
      </c>
      <c r="C14" s="13" t="s">
        <v>886</v>
      </c>
      <c r="D14" s="13" t="s">
        <v>5586</v>
      </c>
      <c r="E14" s="13"/>
    </row>
    <row r="15" spans="1:5">
      <c r="A15" s="13" t="s">
        <v>5587</v>
      </c>
      <c r="B15" s="13" t="s">
        <v>5588</v>
      </c>
      <c r="C15" s="13" t="s">
        <v>886</v>
      </c>
      <c r="D15" s="13" t="s">
        <v>5589</v>
      </c>
      <c r="E15" s="13"/>
    </row>
    <row r="16" spans="1:5">
      <c r="A16" s="13" t="s">
        <v>5590</v>
      </c>
      <c r="B16" s="13" t="s">
        <v>5591</v>
      </c>
      <c r="C16" s="13" t="s">
        <v>271</v>
      </c>
      <c r="D16" s="13" t="s">
        <v>5592</v>
      </c>
      <c r="E16" s="13"/>
    </row>
    <row r="17" spans="1:5">
      <c r="A17" s="13" t="s">
        <v>5593</v>
      </c>
      <c r="B17" s="13" t="s">
        <v>5594</v>
      </c>
      <c r="C17" s="13" t="s">
        <v>886</v>
      </c>
      <c r="D17" s="13" t="s">
        <v>5595</v>
      </c>
      <c r="E17" s="13"/>
    </row>
    <row r="18" spans="1:5">
      <c r="A18" s="13" t="s">
        <v>5596</v>
      </c>
      <c r="B18" s="13" t="s">
        <v>5597</v>
      </c>
      <c r="C18" s="13" t="s">
        <v>271</v>
      </c>
      <c r="D18" s="13" t="s">
        <v>5592</v>
      </c>
      <c r="E18" s="13"/>
    </row>
    <row r="19" ht="27" spans="1:5">
      <c r="A19" s="13" t="s">
        <v>5598</v>
      </c>
      <c r="B19" s="13" t="s">
        <v>567</v>
      </c>
      <c r="C19" s="13" t="s">
        <v>293</v>
      </c>
      <c r="D19" s="14" t="s">
        <v>5599</v>
      </c>
      <c r="E19" s="13"/>
    </row>
    <row r="20" spans="1:5">
      <c r="A20" s="13" t="s">
        <v>5600</v>
      </c>
      <c r="B20" s="13" t="s">
        <v>5601</v>
      </c>
      <c r="C20" s="13" t="s">
        <v>293</v>
      </c>
      <c r="D20" s="13" t="s">
        <v>5600</v>
      </c>
      <c r="E20" s="13" t="s">
        <v>5602</v>
      </c>
    </row>
    <row r="21" spans="1:5">
      <c r="A21" s="13" t="s">
        <v>5603</v>
      </c>
      <c r="B21" s="13" t="s">
        <v>5604</v>
      </c>
      <c r="C21" s="13" t="s">
        <v>293</v>
      </c>
      <c r="D21" s="13" t="s">
        <v>5605</v>
      </c>
      <c r="E21" s="13"/>
    </row>
    <row r="22" spans="1:5">
      <c r="A22" s="13" t="s">
        <v>5606</v>
      </c>
      <c r="B22" s="13" t="s">
        <v>5607</v>
      </c>
      <c r="C22" s="13" t="s">
        <v>293</v>
      </c>
      <c r="D22" s="13" t="s">
        <v>5606</v>
      </c>
      <c r="E22" s="13" t="s">
        <v>5608</v>
      </c>
    </row>
    <row r="23" spans="1:5">
      <c r="A23" s="13" t="s">
        <v>5609</v>
      </c>
      <c r="B23" s="13" t="s">
        <v>5610</v>
      </c>
      <c r="C23" s="13" t="s">
        <v>293</v>
      </c>
      <c r="D23" s="13" t="s">
        <v>5609</v>
      </c>
      <c r="E23" s="13" t="s">
        <v>5611</v>
      </c>
    </row>
  </sheetData>
  <pageMargins left="0.75" right="0.75" top="1" bottom="1" header="0.511805555555556" footer="0.511805555555556"/>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6"/>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208</v>
      </c>
      <c r="B2" s="12" t="s">
        <v>5616</v>
      </c>
      <c r="C2" s="12" t="s">
        <v>208</v>
      </c>
    </row>
    <row r="3" spans="1:5">
      <c r="A3" s="1" t="s">
        <v>259</v>
      </c>
      <c r="B3" s="1" t="s">
        <v>260</v>
      </c>
      <c r="C3" s="1" t="s">
        <v>261</v>
      </c>
      <c r="D3" s="1" t="s">
        <v>262</v>
      </c>
      <c r="E3" s="1" t="s">
        <v>263</v>
      </c>
    </row>
    <row r="4" spans="1:5">
      <c r="A4" s="13" t="s">
        <v>5559</v>
      </c>
      <c r="B4" s="13" t="s">
        <v>534</v>
      </c>
      <c r="C4" s="13" t="s">
        <v>266</v>
      </c>
      <c r="D4" s="13" t="s">
        <v>5559</v>
      </c>
      <c r="E4" s="13"/>
    </row>
    <row r="5" spans="1:5">
      <c r="A5" s="13" t="s">
        <v>5617</v>
      </c>
      <c r="B5" s="13" t="s">
        <v>823</v>
      </c>
      <c r="C5" s="13" t="s">
        <v>886</v>
      </c>
      <c r="D5" s="13" t="s">
        <v>5618</v>
      </c>
      <c r="E5" s="13"/>
    </row>
    <row r="6" spans="1:5">
      <c r="A6" s="13" t="s">
        <v>680</v>
      </c>
      <c r="B6" s="13" t="s">
        <v>681</v>
      </c>
      <c r="C6" s="13" t="s">
        <v>271</v>
      </c>
      <c r="D6" s="13" t="s">
        <v>5562</v>
      </c>
      <c r="E6" s="13"/>
    </row>
    <row r="7" spans="1:5">
      <c r="A7" s="13" t="s">
        <v>5563</v>
      </c>
      <c r="B7" s="13" t="s">
        <v>5564</v>
      </c>
      <c r="C7" s="13" t="s">
        <v>271</v>
      </c>
      <c r="D7" s="13" t="s">
        <v>5565</v>
      </c>
      <c r="E7" s="13"/>
    </row>
    <row r="8" spans="1:5">
      <c r="A8" s="13" t="s">
        <v>5619</v>
      </c>
      <c r="B8" s="13" t="s">
        <v>5620</v>
      </c>
      <c r="C8" s="13" t="s">
        <v>271</v>
      </c>
      <c r="D8" s="13" t="s">
        <v>5621</v>
      </c>
      <c r="E8" s="13"/>
    </row>
    <row r="9" spans="1:5">
      <c r="A9" s="13" t="s">
        <v>5622</v>
      </c>
      <c r="B9" s="13" t="s">
        <v>5623</v>
      </c>
      <c r="C9" s="13" t="s">
        <v>886</v>
      </c>
      <c r="D9" s="13" t="s">
        <v>5624</v>
      </c>
      <c r="E9" s="13"/>
    </row>
    <row r="10" spans="1:5">
      <c r="A10" s="13" t="s">
        <v>5625</v>
      </c>
      <c r="B10" s="13" t="s">
        <v>5626</v>
      </c>
      <c r="C10" s="13" t="s">
        <v>886</v>
      </c>
      <c r="D10" s="13" t="s">
        <v>5625</v>
      </c>
      <c r="E10" s="13"/>
    </row>
    <row r="11" ht="27" spans="1:5">
      <c r="A11" s="13" t="s">
        <v>5627</v>
      </c>
      <c r="B11" s="13" t="s">
        <v>5628</v>
      </c>
      <c r="C11" s="13" t="s">
        <v>293</v>
      </c>
      <c r="D11" s="14" t="s">
        <v>5629</v>
      </c>
      <c r="E11" s="13"/>
    </row>
    <row r="12" spans="1:5">
      <c r="A12" s="13" t="s">
        <v>5581</v>
      </c>
      <c r="B12" s="13" t="s">
        <v>5582</v>
      </c>
      <c r="C12" s="13" t="s">
        <v>271</v>
      </c>
      <c r="D12" s="13" t="s">
        <v>5583</v>
      </c>
      <c r="E12" s="13"/>
    </row>
    <row r="13" spans="1:5">
      <c r="A13" s="13" t="s">
        <v>5584</v>
      </c>
      <c r="B13" s="13" t="s">
        <v>5585</v>
      </c>
      <c r="C13" s="13" t="s">
        <v>271</v>
      </c>
      <c r="D13" s="13" t="s">
        <v>5630</v>
      </c>
      <c r="E13" s="13"/>
    </row>
    <row r="14" spans="1:5">
      <c r="A14" s="13" t="s">
        <v>5631</v>
      </c>
      <c r="B14" s="13" t="s">
        <v>5632</v>
      </c>
      <c r="C14" s="13" t="s">
        <v>271</v>
      </c>
      <c r="D14" s="13" t="s">
        <v>5633</v>
      </c>
      <c r="E14" s="13"/>
    </row>
    <row r="15" spans="1:5">
      <c r="A15" s="13" t="s">
        <v>5634</v>
      </c>
      <c r="B15" s="13" t="s">
        <v>5635</v>
      </c>
      <c r="C15" s="13" t="s">
        <v>293</v>
      </c>
      <c r="D15" s="13" t="s">
        <v>5636</v>
      </c>
      <c r="E15" s="13"/>
    </row>
    <row r="16" spans="1:5">
      <c r="A16" s="13" t="s">
        <v>5637</v>
      </c>
      <c r="B16" s="13" t="s">
        <v>5638</v>
      </c>
      <c r="C16" s="13" t="s">
        <v>293</v>
      </c>
      <c r="D16" s="13" t="s">
        <v>5637</v>
      </c>
      <c r="E16" s="13"/>
    </row>
    <row r="17" spans="1:5">
      <c r="A17" s="13" t="s">
        <v>5639</v>
      </c>
      <c r="B17" s="13" t="s">
        <v>5640</v>
      </c>
      <c r="C17" s="13" t="s">
        <v>271</v>
      </c>
      <c r="D17" s="13" t="s">
        <v>5641</v>
      </c>
      <c r="E17" s="13"/>
    </row>
    <row r="18" spans="1:5">
      <c r="A18" s="13" t="s">
        <v>5642</v>
      </c>
      <c r="B18" s="13" t="s">
        <v>5643</v>
      </c>
      <c r="C18" s="13" t="s">
        <v>293</v>
      </c>
      <c r="D18" s="13" t="s">
        <v>5644</v>
      </c>
      <c r="E18" s="13"/>
    </row>
    <row r="19" ht="27" spans="1:5">
      <c r="A19" s="13" t="s">
        <v>5645</v>
      </c>
      <c r="B19" s="13" t="s">
        <v>5646</v>
      </c>
      <c r="C19" s="13" t="s">
        <v>293</v>
      </c>
      <c r="D19" s="14" t="s">
        <v>5647</v>
      </c>
      <c r="E19" s="13"/>
    </row>
    <row r="20" ht="27" spans="1:5">
      <c r="A20" s="13" t="s">
        <v>5598</v>
      </c>
      <c r="B20" s="13" t="s">
        <v>567</v>
      </c>
      <c r="C20" s="13" t="s">
        <v>293</v>
      </c>
      <c r="D20" s="14" t="s">
        <v>5599</v>
      </c>
      <c r="E20" s="13"/>
    </row>
    <row r="21" spans="1:5">
      <c r="A21" s="13" t="s">
        <v>5600</v>
      </c>
      <c r="B21" s="13" t="s">
        <v>5601</v>
      </c>
      <c r="C21" s="13" t="s">
        <v>293</v>
      </c>
      <c r="D21" s="13" t="s">
        <v>5600</v>
      </c>
      <c r="E21" s="13" t="s">
        <v>5602</v>
      </c>
    </row>
    <row r="22" spans="1:5">
      <c r="A22" s="13" t="s">
        <v>5603</v>
      </c>
      <c r="B22" s="13" t="s">
        <v>5604</v>
      </c>
      <c r="C22" s="13" t="s">
        <v>293</v>
      </c>
      <c r="D22" s="13" t="s">
        <v>5605</v>
      </c>
      <c r="E22" s="13"/>
    </row>
    <row r="23" spans="1:5">
      <c r="A23" s="13" t="s">
        <v>5606</v>
      </c>
      <c r="B23" s="13" t="s">
        <v>5607</v>
      </c>
      <c r="C23" s="13" t="s">
        <v>293</v>
      </c>
      <c r="D23" s="13" t="s">
        <v>5606</v>
      </c>
      <c r="E23" s="13" t="s">
        <v>5608</v>
      </c>
    </row>
    <row r="24" spans="1:5">
      <c r="A24" s="13" t="s">
        <v>5609</v>
      </c>
      <c r="B24" s="13" t="s">
        <v>5610</v>
      </c>
      <c r="C24" s="13" t="s">
        <v>293</v>
      </c>
      <c r="D24" s="13" t="s">
        <v>5609</v>
      </c>
      <c r="E24" s="13" t="s">
        <v>5611</v>
      </c>
    </row>
    <row r="25" spans="1:5">
      <c r="A25" s="13" t="s">
        <v>5648</v>
      </c>
      <c r="B25" s="13" t="s">
        <v>5649</v>
      </c>
      <c r="C25" s="13" t="s">
        <v>293</v>
      </c>
      <c r="D25" s="13" t="s">
        <v>5648</v>
      </c>
      <c r="E25" s="13" t="s">
        <v>5650</v>
      </c>
    </row>
    <row r="26" spans="1:5">
      <c r="A26" s="13" t="s">
        <v>5651</v>
      </c>
      <c r="B26" s="13" t="s">
        <v>5652</v>
      </c>
      <c r="C26" s="13" t="s">
        <v>293</v>
      </c>
      <c r="D26" s="13" t="s">
        <v>5651</v>
      </c>
      <c r="E26" s="13" t="s">
        <v>5653</v>
      </c>
    </row>
  </sheetData>
  <pageMargins left="0.75" right="0.75" top="1" bottom="1" header="0.511805555555556" footer="0.511805555555556"/>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6"/>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207</v>
      </c>
      <c r="B2" s="12" t="s">
        <v>5654</v>
      </c>
      <c r="C2" s="12" t="s">
        <v>207</v>
      </c>
    </row>
    <row r="3" spans="1:5">
      <c r="A3" s="1" t="s">
        <v>259</v>
      </c>
      <c r="B3" s="1" t="s">
        <v>260</v>
      </c>
      <c r="C3" s="1" t="s">
        <v>261</v>
      </c>
      <c r="D3" s="1" t="s">
        <v>262</v>
      </c>
      <c r="E3" s="1" t="s">
        <v>263</v>
      </c>
    </row>
    <row r="4" spans="1:5">
      <c r="A4" s="13" t="s">
        <v>5559</v>
      </c>
      <c r="B4" s="13" t="s">
        <v>534</v>
      </c>
      <c r="C4" s="13" t="s">
        <v>266</v>
      </c>
      <c r="D4" s="13" t="s">
        <v>5559</v>
      </c>
      <c r="E4" s="13"/>
    </row>
    <row r="5" spans="1:5">
      <c r="A5" s="13" t="s">
        <v>5617</v>
      </c>
      <c r="B5" s="13" t="s">
        <v>823</v>
      </c>
      <c r="C5" s="13" t="s">
        <v>886</v>
      </c>
      <c r="D5" s="13" t="s">
        <v>5618</v>
      </c>
      <c r="E5" s="13"/>
    </row>
    <row r="6" spans="1:5">
      <c r="A6" s="13" t="s">
        <v>680</v>
      </c>
      <c r="B6" s="13" t="s">
        <v>681</v>
      </c>
      <c r="C6" s="13" t="s">
        <v>271</v>
      </c>
      <c r="D6" s="13" t="s">
        <v>5562</v>
      </c>
      <c r="E6" s="13"/>
    </row>
    <row r="7" spans="1:5">
      <c r="A7" s="13" t="s">
        <v>5563</v>
      </c>
      <c r="B7" s="13" t="s">
        <v>5564</v>
      </c>
      <c r="C7" s="13" t="s">
        <v>271</v>
      </c>
      <c r="D7" s="13" t="s">
        <v>5565</v>
      </c>
      <c r="E7" s="13"/>
    </row>
    <row r="8" spans="1:5">
      <c r="A8" s="13" t="s">
        <v>5619</v>
      </c>
      <c r="B8" s="13" t="s">
        <v>5620</v>
      </c>
      <c r="C8" s="13" t="s">
        <v>271</v>
      </c>
      <c r="D8" s="13" t="s">
        <v>5621</v>
      </c>
      <c r="E8" s="13"/>
    </row>
    <row r="9" spans="1:5">
      <c r="A9" s="13" t="s">
        <v>5622</v>
      </c>
      <c r="B9" s="13" t="s">
        <v>5623</v>
      </c>
      <c r="C9" s="13" t="s">
        <v>886</v>
      </c>
      <c r="D9" s="13" t="s">
        <v>5624</v>
      </c>
      <c r="E9" s="13"/>
    </row>
    <row r="10" spans="1:5">
      <c r="A10" s="13" t="s">
        <v>5625</v>
      </c>
      <c r="B10" s="13" t="s">
        <v>5626</v>
      </c>
      <c r="C10" s="13" t="s">
        <v>886</v>
      </c>
      <c r="D10" s="13" t="s">
        <v>5625</v>
      </c>
      <c r="E10" s="13"/>
    </row>
    <row r="11" ht="27" spans="1:5">
      <c r="A11" s="13" t="s">
        <v>5627</v>
      </c>
      <c r="B11" s="13" t="s">
        <v>5628</v>
      </c>
      <c r="C11" s="13" t="s">
        <v>293</v>
      </c>
      <c r="D11" s="14" t="s">
        <v>5629</v>
      </c>
      <c r="E11" s="13"/>
    </row>
    <row r="12" spans="1:5">
      <c r="A12" s="13" t="s">
        <v>5581</v>
      </c>
      <c r="B12" s="13" t="s">
        <v>5582</v>
      </c>
      <c r="C12" s="13" t="s">
        <v>271</v>
      </c>
      <c r="D12" s="13" t="s">
        <v>5583</v>
      </c>
      <c r="E12" s="13"/>
    </row>
    <row r="13" spans="1:5">
      <c r="A13" s="13" t="s">
        <v>5584</v>
      </c>
      <c r="B13" s="13" t="s">
        <v>5585</v>
      </c>
      <c r="C13" s="13" t="s">
        <v>271</v>
      </c>
      <c r="D13" s="13" t="s">
        <v>5630</v>
      </c>
      <c r="E13" s="13"/>
    </row>
    <row r="14" spans="1:5">
      <c r="A14" s="13" t="s">
        <v>5631</v>
      </c>
      <c r="B14" s="13" t="s">
        <v>5632</v>
      </c>
      <c r="C14" s="13" t="s">
        <v>271</v>
      </c>
      <c r="D14" s="13" t="s">
        <v>5633</v>
      </c>
      <c r="E14" s="13"/>
    </row>
    <row r="15" spans="1:5">
      <c r="A15" s="13" t="s">
        <v>5634</v>
      </c>
      <c r="B15" s="13" t="s">
        <v>5635</v>
      </c>
      <c r="C15" s="13" t="s">
        <v>293</v>
      </c>
      <c r="D15" s="13" t="s">
        <v>5636</v>
      </c>
      <c r="E15" s="13"/>
    </row>
    <row r="16" spans="1:5">
      <c r="A16" s="13" t="s">
        <v>5637</v>
      </c>
      <c r="B16" s="13" t="s">
        <v>5638</v>
      </c>
      <c r="C16" s="13" t="s">
        <v>293</v>
      </c>
      <c r="D16" s="13" t="s">
        <v>5637</v>
      </c>
      <c r="E16" s="13"/>
    </row>
    <row r="17" spans="1:5">
      <c r="A17" s="13" t="s">
        <v>5639</v>
      </c>
      <c r="B17" s="13" t="s">
        <v>5640</v>
      </c>
      <c r="C17" s="13" t="s">
        <v>271</v>
      </c>
      <c r="D17" s="13" t="s">
        <v>5641</v>
      </c>
      <c r="E17" s="13"/>
    </row>
    <row r="18" spans="1:5">
      <c r="A18" s="13" t="s">
        <v>5642</v>
      </c>
      <c r="B18" s="13" t="s">
        <v>5643</v>
      </c>
      <c r="C18" s="13" t="s">
        <v>293</v>
      </c>
      <c r="D18" s="13" t="s">
        <v>5644</v>
      </c>
      <c r="E18" s="13"/>
    </row>
    <row r="19" ht="27" spans="1:5">
      <c r="A19" s="13" t="s">
        <v>5645</v>
      </c>
      <c r="B19" s="13" t="s">
        <v>5646</v>
      </c>
      <c r="C19" s="13" t="s">
        <v>293</v>
      </c>
      <c r="D19" s="14" t="s">
        <v>5647</v>
      </c>
      <c r="E19" s="13"/>
    </row>
    <row r="20" ht="27" spans="1:5">
      <c r="A20" s="13" t="s">
        <v>5598</v>
      </c>
      <c r="B20" s="13" t="s">
        <v>567</v>
      </c>
      <c r="C20" s="13" t="s">
        <v>293</v>
      </c>
      <c r="D20" s="14" t="s">
        <v>5599</v>
      </c>
      <c r="E20" s="13"/>
    </row>
    <row r="21" spans="1:5">
      <c r="A21" s="13" t="s">
        <v>5600</v>
      </c>
      <c r="B21" s="13" t="s">
        <v>5601</v>
      </c>
      <c r="C21" s="13" t="s">
        <v>293</v>
      </c>
      <c r="D21" s="13" t="s">
        <v>5600</v>
      </c>
      <c r="E21" s="13" t="s">
        <v>5602</v>
      </c>
    </row>
    <row r="22" spans="1:5">
      <c r="A22" s="13" t="s">
        <v>5603</v>
      </c>
      <c r="B22" s="13" t="s">
        <v>5604</v>
      </c>
      <c r="C22" s="13" t="s">
        <v>293</v>
      </c>
      <c r="D22" s="13" t="s">
        <v>5605</v>
      </c>
      <c r="E22" s="13"/>
    </row>
    <row r="23" spans="1:5">
      <c r="A23" s="13" t="s">
        <v>5606</v>
      </c>
      <c r="B23" s="13" t="s">
        <v>5607</v>
      </c>
      <c r="C23" s="13" t="s">
        <v>293</v>
      </c>
      <c r="D23" s="13" t="s">
        <v>5606</v>
      </c>
      <c r="E23" s="13" t="s">
        <v>5608</v>
      </c>
    </row>
    <row r="24" spans="1:5">
      <c r="A24" s="13" t="s">
        <v>5609</v>
      </c>
      <c r="B24" s="13" t="s">
        <v>5610</v>
      </c>
      <c r="C24" s="13" t="s">
        <v>293</v>
      </c>
      <c r="D24" s="13" t="s">
        <v>5609</v>
      </c>
      <c r="E24" s="13" t="s">
        <v>5611</v>
      </c>
    </row>
    <row r="25" spans="1:5">
      <c r="A25" s="13" t="s">
        <v>5648</v>
      </c>
      <c r="B25" s="13" t="s">
        <v>5649</v>
      </c>
      <c r="C25" s="13" t="s">
        <v>293</v>
      </c>
      <c r="D25" s="13" t="s">
        <v>5648</v>
      </c>
      <c r="E25" s="13" t="s">
        <v>5650</v>
      </c>
    </row>
    <row r="26" spans="1:5">
      <c r="A26" s="13" t="s">
        <v>5651</v>
      </c>
      <c r="B26" s="13" t="s">
        <v>5652</v>
      </c>
      <c r="C26" s="13" t="s">
        <v>293</v>
      </c>
      <c r="D26" s="13" t="s">
        <v>5651</v>
      </c>
      <c r="E26" s="13" t="s">
        <v>5653</v>
      </c>
    </row>
  </sheetData>
  <pageMargins left="0.75" right="0.75" top="1" bottom="1" header="0.511805555555556" footer="0.511805555555556"/>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6"/>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206</v>
      </c>
      <c r="B2" s="12" t="s">
        <v>5655</v>
      </c>
      <c r="C2" s="12" t="s">
        <v>206</v>
      </c>
    </row>
    <row r="3" spans="1:5">
      <c r="A3" s="1" t="s">
        <v>259</v>
      </c>
      <c r="B3" s="1" t="s">
        <v>260</v>
      </c>
      <c r="C3" s="1" t="s">
        <v>261</v>
      </c>
      <c r="D3" s="1" t="s">
        <v>262</v>
      </c>
      <c r="E3" s="1" t="s">
        <v>263</v>
      </c>
    </row>
    <row r="4" spans="1:5">
      <c r="A4" s="13" t="s">
        <v>5559</v>
      </c>
      <c r="B4" s="13" t="s">
        <v>534</v>
      </c>
      <c r="C4" s="13" t="s">
        <v>266</v>
      </c>
      <c r="D4" s="13" t="s">
        <v>5559</v>
      </c>
      <c r="E4" s="13"/>
    </row>
    <row r="5" spans="1:5">
      <c r="A5" s="13" t="s">
        <v>5617</v>
      </c>
      <c r="B5" s="13" t="s">
        <v>823</v>
      </c>
      <c r="C5" s="13" t="s">
        <v>886</v>
      </c>
      <c r="D5" s="13" t="s">
        <v>5618</v>
      </c>
      <c r="E5" s="13"/>
    </row>
    <row r="6" spans="1:5">
      <c r="A6" s="13" t="s">
        <v>680</v>
      </c>
      <c r="B6" s="13" t="s">
        <v>681</v>
      </c>
      <c r="C6" s="13" t="s">
        <v>271</v>
      </c>
      <c r="D6" s="13" t="s">
        <v>5562</v>
      </c>
      <c r="E6" s="13"/>
    </row>
    <row r="7" spans="1:5">
      <c r="A7" s="13" t="s">
        <v>5563</v>
      </c>
      <c r="B7" s="13" t="s">
        <v>5564</v>
      </c>
      <c r="C7" s="13" t="s">
        <v>271</v>
      </c>
      <c r="D7" s="13" t="s">
        <v>5565</v>
      </c>
      <c r="E7" s="13"/>
    </row>
    <row r="8" spans="1:5">
      <c r="A8" s="13" t="s">
        <v>5619</v>
      </c>
      <c r="B8" s="13" t="s">
        <v>5620</v>
      </c>
      <c r="C8" s="13" t="s">
        <v>271</v>
      </c>
      <c r="D8" s="13" t="s">
        <v>5621</v>
      </c>
      <c r="E8" s="13"/>
    </row>
    <row r="9" spans="1:5">
      <c r="A9" s="13" t="s">
        <v>5622</v>
      </c>
      <c r="B9" s="13" t="s">
        <v>5623</v>
      </c>
      <c r="C9" s="13" t="s">
        <v>886</v>
      </c>
      <c r="D9" s="13" t="s">
        <v>5624</v>
      </c>
      <c r="E9" s="13"/>
    </row>
    <row r="10" spans="1:5">
      <c r="A10" s="13" t="s">
        <v>5625</v>
      </c>
      <c r="B10" s="13" t="s">
        <v>5626</v>
      </c>
      <c r="C10" s="13" t="s">
        <v>886</v>
      </c>
      <c r="D10" s="13" t="s">
        <v>5625</v>
      </c>
      <c r="E10" s="13"/>
    </row>
    <row r="11" ht="27" spans="1:5">
      <c r="A11" s="13" t="s">
        <v>5627</v>
      </c>
      <c r="B11" s="13" t="s">
        <v>5628</v>
      </c>
      <c r="C11" s="13" t="s">
        <v>293</v>
      </c>
      <c r="D11" s="14" t="s">
        <v>5629</v>
      </c>
      <c r="E11" s="13"/>
    </row>
    <row r="12" spans="1:5">
      <c r="A12" s="13" t="s">
        <v>5581</v>
      </c>
      <c r="B12" s="13" t="s">
        <v>5582</v>
      </c>
      <c r="C12" s="13" t="s">
        <v>271</v>
      </c>
      <c r="D12" s="13" t="s">
        <v>5583</v>
      </c>
      <c r="E12" s="13"/>
    </row>
    <row r="13" spans="1:5">
      <c r="A13" s="13" t="s">
        <v>5584</v>
      </c>
      <c r="B13" s="13" t="s">
        <v>5585</v>
      </c>
      <c r="C13" s="13" t="s">
        <v>271</v>
      </c>
      <c r="D13" s="13" t="s">
        <v>5630</v>
      </c>
      <c r="E13" s="13"/>
    </row>
    <row r="14" spans="1:5">
      <c r="A14" s="13" t="s">
        <v>5631</v>
      </c>
      <c r="B14" s="13" t="s">
        <v>5632</v>
      </c>
      <c r="C14" s="13" t="s">
        <v>271</v>
      </c>
      <c r="D14" s="13" t="s">
        <v>5633</v>
      </c>
      <c r="E14" s="13"/>
    </row>
    <row r="15" spans="1:5">
      <c r="A15" s="13" t="s">
        <v>5634</v>
      </c>
      <c r="B15" s="13" t="s">
        <v>5635</v>
      </c>
      <c r="C15" s="13" t="s">
        <v>293</v>
      </c>
      <c r="D15" s="13" t="s">
        <v>5636</v>
      </c>
      <c r="E15" s="13"/>
    </row>
    <row r="16" spans="1:5">
      <c r="A16" s="13" t="s">
        <v>5637</v>
      </c>
      <c r="B16" s="13" t="s">
        <v>5638</v>
      </c>
      <c r="C16" s="13" t="s">
        <v>293</v>
      </c>
      <c r="D16" s="13" t="s">
        <v>5637</v>
      </c>
      <c r="E16" s="13"/>
    </row>
    <row r="17" spans="1:5">
      <c r="A17" s="13" t="s">
        <v>5639</v>
      </c>
      <c r="B17" s="13" t="s">
        <v>5640</v>
      </c>
      <c r="C17" s="13" t="s">
        <v>271</v>
      </c>
      <c r="D17" s="13" t="s">
        <v>5641</v>
      </c>
      <c r="E17" s="13"/>
    </row>
    <row r="18" spans="1:5">
      <c r="A18" s="13" t="s">
        <v>5642</v>
      </c>
      <c r="B18" s="13" t="s">
        <v>5643</v>
      </c>
      <c r="C18" s="13" t="s">
        <v>293</v>
      </c>
      <c r="D18" s="13" t="s">
        <v>5644</v>
      </c>
      <c r="E18" s="13"/>
    </row>
    <row r="19" ht="27" spans="1:5">
      <c r="A19" s="13" t="s">
        <v>5645</v>
      </c>
      <c r="B19" s="13" t="s">
        <v>5646</v>
      </c>
      <c r="C19" s="13" t="s">
        <v>293</v>
      </c>
      <c r="D19" s="14" t="s">
        <v>5647</v>
      </c>
      <c r="E19" s="13"/>
    </row>
    <row r="20" ht="27" spans="1:5">
      <c r="A20" s="13" t="s">
        <v>5598</v>
      </c>
      <c r="B20" s="13" t="s">
        <v>567</v>
      </c>
      <c r="C20" s="13" t="s">
        <v>293</v>
      </c>
      <c r="D20" s="14" t="s">
        <v>5599</v>
      </c>
      <c r="E20" s="13"/>
    </row>
    <row r="21" spans="1:5">
      <c r="A21" s="13" t="s">
        <v>5600</v>
      </c>
      <c r="B21" s="13" t="s">
        <v>5601</v>
      </c>
      <c r="C21" s="13" t="s">
        <v>293</v>
      </c>
      <c r="D21" s="13" t="s">
        <v>5600</v>
      </c>
      <c r="E21" s="13" t="s">
        <v>5602</v>
      </c>
    </row>
    <row r="22" spans="1:5">
      <c r="A22" s="13" t="s">
        <v>5603</v>
      </c>
      <c r="B22" s="13" t="s">
        <v>5604</v>
      </c>
      <c r="C22" s="13" t="s">
        <v>293</v>
      </c>
      <c r="D22" s="13" t="s">
        <v>5605</v>
      </c>
      <c r="E22" s="13"/>
    </row>
    <row r="23" spans="1:5">
      <c r="A23" s="13" t="s">
        <v>5606</v>
      </c>
      <c r="B23" s="13" t="s">
        <v>5607</v>
      </c>
      <c r="C23" s="13" t="s">
        <v>293</v>
      </c>
      <c r="D23" s="13" t="s">
        <v>5606</v>
      </c>
      <c r="E23" s="13" t="s">
        <v>5608</v>
      </c>
    </row>
    <row r="24" spans="1:5">
      <c r="A24" s="13" t="s">
        <v>5609</v>
      </c>
      <c r="B24" s="13" t="s">
        <v>5610</v>
      </c>
      <c r="C24" s="13" t="s">
        <v>293</v>
      </c>
      <c r="D24" s="13" t="s">
        <v>5609</v>
      </c>
      <c r="E24" s="13" t="s">
        <v>5611</v>
      </c>
    </row>
    <row r="25" spans="1:5">
      <c r="A25" s="13" t="s">
        <v>5648</v>
      </c>
      <c r="B25" s="13" t="s">
        <v>5649</v>
      </c>
      <c r="C25" s="13" t="s">
        <v>293</v>
      </c>
      <c r="D25" s="13" t="s">
        <v>5648</v>
      </c>
      <c r="E25" s="13" t="s">
        <v>5650</v>
      </c>
    </row>
    <row r="26" spans="1:5">
      <c r="A26" s="13" t="s">
        <v>5651</v>
      </c>
      <c r="B26" s="13" t="s">
        <v>5652</v>
      </c>
      <c r="C26" s="13" t="s">
        <v>293</v>
      </c>
      <c r="D26" s="13" t="s">
        <v>5651</v>
      </c>
      <c r="E26" s="13" t="s">
        <v>5653</v>
      </c>
    </row>
  </sheetData>
  <pageMargins left="0.75" right="0.75" top="1" bottom="1" header="0.511805555555556" footer="0.511805555555556"/>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6"/>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205</v>
      </c>
      <c r="B2" s="12" t="s">
        <v>5656</v>
      </c>
      <c r="C2" s="12" t="s">
        <v>205</v>
      </c>
    </row>
    <row r="3" spans="1:5">
      <c r="A3" s="1" t="s">
        <v>259</v>
      </c>
      <c r="B3" s="1" t="s">
        <v>260</v>
      </c>
      <c r="C3" s="1" t="s">
        <v>261</v>
      </c>
      <c r="D3" s="1" t="s">
        <v>262</v>
      </c>
      <c r="E3" s="1" t="s">
        <v>263</v>
      </c>
    </row>
    <row r="4" spans="1:5">
      <c r="A4" s="13" t="s">
        <v>5559</v>
      </c>
      <c r="B4" s="13" t="s">
        <v>534</v>
      </c>
      <c r="C4" s="13" t="s">
        <v>266</v>
      </c>
      <c r="D4" s="13" t="s">
        <v>5559</v>
      </c>
      <c r="E4" s="13"/>
    </row>
    <row r="5" spans="1:5">
      <c r="A5" s="13" t="s">
        <v>5617</v>
      </c>
      <c r="B5" s="13" t="s">
        <v>823</v>
      </c>
      <c r="C5" s="13" t="s">
        <v>886</v>
      </c>
      <c r="D5" s="13" t="s">
        <v>5618</v>
      </c>
      <c r="E5" s="13"/>
    </row>
    <row r="6" spans="1:5">
      <c r="A6" s="13" t="s">
        <v>680</v>
      </c>
      <c r="B6" s="13" t="s">
        <v>681</v>
      </c>
      <c r="C6" s="13" t="s">
        <v>271</v>
      </c>
      <c r="D6" s="13" t="s">
        <v>5562</v>
      </c>
      <c r="E6" s="13"/>
    </row>
    <row r="7" spans="1:5">
      <c r="A7" s="13" t="s">
        <v>5563</v>
      </c>
      <c r="B7" s="13" t="s">
        <v>5564</v>
      </c>
      <c r="C7" s="13" t="s">
        <v>271</v>
      </c>
      <c r="D7" s="13" t="s">
        <v>5565</v>
      </c>
      <c r="E7" s="13"/>
    </row>
    <row r="8" spans="1:5">
      <c r="A8" s="13" t="s">
        <v>5619</v>
      </c>
      <c r="B8" s="13" t="s">
        <v>5620</v>
      </c>
      <c r="C8" s="13" t="s">
        <v>271</v>
      </c>
      <c r="D8" s="13" t="s">
        <v>5621</v>
      </c>
      <c r="E8" s="13"/>
    </row>
    <row r="9" spans="1:5">
      <c r="A9" s="13" t="s">
        <v>5622</v>
      </c>
      <c r="B9" s="13" t="s">
        <v>5623</v>
      </c>
      <c r="C9" s="13" t="s">
        <v>886</v>
      </c>
      <c r="D9" s="13" t="s">
        <v>5624</v>
      </c>
      <c r="E9" s="13"/>
    </row>
    <row r="10" spans="1:5">
      <c r="A10" s="13" t="s">
        <v>5625</v>
      </c>
      <c r="B10" s="13" t="s">
        <v>5626</v>
      </c>
      <c r="C10" s="13" t="s">
        <v>886</v>
      </c>
      <c r="D10" s="13" t="s">
        <v>5625</v>
      </c>
      <c r="E10" s="13"/>
    </row>
    <row r="11" ht="27" spans="1:5">
      <c r="A11" s="13" t="s">
        <v>5627</v>
      </c>
      <c r="B11" s="13" t="s">
        <v>5628</v>
      </c>
      <c r="C11" s="13" t="s">
        <v>293</v>
      </c>
      <c r="D11" s="14" t="s">
        <v>5629</v>
      </c>
      <c r="E11" s="13"/>
    </row>
    <row r="12" spans="1:5">
      <c r="A12" s="13" t="s">
        <v>5581</v>
      </c>
      <c r="B12" s="13" t="s">
        <v>5582</v>
      </c>
      <c r="C12" s="13" t="s">
        <v>271</v>
      </c>
      <c r="D12" s="13" t="s">
        <v>5583</v>
      </c>
      <c r="E12" s="13"/>
    </row>
    <row r="13" spans="1:5">
      <c r="A13" s="13" t="s">
        <v>5584</v>
      </c>
      <c r="B13" s="13" t="s">
        <v>5585</v>
      </c>
      <c r="C13" s="13" t="s">
        <v>271</v>
      </c>
      <c r="D13" s="13" t="s">
        <v>5630</v>
      </c>
      <c r="E13" s="13"/>
    </row>
    <row r="14" spans="1:5">
      <c r="A14" s="13" t="s">
        <v>5631</v>
      </c>
      <c r="B14" s="13" t="s">
        <v>5632</v>
      </c>
      <c r="C14" s="13" t="s">
        <v>271</v>
      </c>
      <c r="D14" s="13" t="s">
        <v>5633</v>
      </c>
      <c r="E14" s="13"/>
    </row>
    <row r="15" spans="1:5">
      <c r="A15" s="13" t="s">
        <v>5634</v>
      </c>
      <c r="B15" s="13" t="s">
        <v>5635</v>
      </c>
      <c r="C15" s="13" t="s">
        <v>293</v>
      </c>
      <c r="D15" s="13" t="s">
        <v>5636</v>
      </c>
      <c r="E15" s="13"/>
    </row>
    <row r="16" spans="1:5">
      <c r="A16" s="13" t="s">
        <v>5637</v>
      </c>
      <c r="B16" s="13" t="s">
        <v>5638</v>
      </c>
      <c r="C16" s="13" t="s">
        <v>293</v>
      </c>
      <c r="D16" s="13" t="s">
        <v>5637</v>
      </c>
      <c r="E16" s="13"/>
    </row>
    <row r="17" spans="1:5">
      <c r="A17" s="13" t="s">
        <v>5639</v>
      </c>
      <c r="B17" s="13" t="s">
        <v>5640</v>
      </c>
      <c r="C17" s="13" t="s">
        <v>271</v>
      </c>
      <c r="D17" s="13" t="s">
        <v>5641</v>
      </c>
      <c r="E17" s="13"/>
    </row>
    <row r="18" spans="1:5">
      <c r="A18" s="13" t="s">
        <v>5642</v>
      </c>
      <c r="B18" s="13" t="s">
        <v>5643</v>
      </c>
      <c r="C18" s="13" t="s">
        <v>293</v>
      </c>
      <c r="D18" s="13" t="s">
        <v>5644</v>
      </c>
      <c r="E18" s="13"/>
    </row>
    <row r="19" ht="27" spans="1:5">
      <c r="A19" s="13" t="s">
        <v>5645</v>
      </c>
      <c r="B19" s="13" t="s">
        <v>5646</v>
      </c>
      <c r="C19" s="13" t="s">
        <v>293</v>
      </c>
      <c r="D19" s="14" t="s">
        <v>5647</v>
      </c>
      <c r="E19" s="13"/>
    </row>
    <row r="20" ht="27" spans="1:5">
      <c r="A20" s="13" t="s">
        <v>5598</v>
      </c>
      <c r="B20" s="13" t="s">
        <v>567</v>
      </c>
      <c r="C20" s="13" t="s">
        <v>293</v>
      </c>
      <c r="D20" s="14" t="s">
        <v>5599</v>
      </c>
      <c r="E20" s="13"/>
    </row>
    <row r="21" spans="1:5">
      <c r="A21" s="13" t="s">
        <v>5600</v>
      </c>
      <c r="B21" s="13" t="s">
        <v>5601</v>
      </c>
      <c r="C21" s="13" t="s">
        <v>293</v>
      </c>
      <c r="D21" s="13" t="s">
        <v>5600</v>
      </c>
      <c r="E21" s="13" t="s">
        <v>5602</v>
      </c>
    </row>
    <row r="22" spans="1:5">
      <c r="A22" s="13" t="s">
        <v>5603</v>
      </c>
      <c r="B22" s="13" t="s">
        <v>5604</v>
      </c>
      <c r="C22" s="13" t="s">
        <v>293</v>
      </c>
      <c r="D22" s="13" t="s">
        <v>5605</v>
      </c>
      <c r="E22" s="13"/>
    </row>
    <row r="23" spans="1:5">
      <c r="A23" s="13" t="s">
        <v>5606</v>
      </c>
      <c r="B23" s="13" t="s">
        <v>5607</v>
      </c>
      <c r="C23" s="13" t="s">
        <v>293</v>
      </c>
      <c r="D23" s="13" t="s">
        <v>5606</v>
      </c>
      <c r="E23" s="13" t="s">
        <v>5608</v>
      </c>
    </row>
    <row r="24" spans="1:5">
      <c r="A24" s="13" t="s">
        <v>5609</v>
      </c>
      <c r="B24" s="13" t="s">
        <v>5610</v>
      </c>
      <c r="C24" s="13" t="s">
        <v>293</v>
      </c>
      <c r="D24" s="13" t="s">
        <v>5609</v>
      </c>
      <c r="E24" s="13" t="s">
        <v>5611</v>
      </c>
    </row>
    <row r="25" spans="1:5">
      <c r="A25" s="13" t="s">
        <v>5648</v>
      </c>
      <c r="B25" s="13" t="s">
        <v>5649</v>
      </c>
      <c r="C25" s="13" t="s">
        <v>293</v>
      </c>
      <c r="D25" s="13" t="s">
        <v>5648</v>
      </c>
      <c r="E25" s="13" t="s">
        <v>5650</v>
      </c>
    </row>
    <row r="26" spans="1:5">
      <c r="A26" s="13" t="s">
        <v>5651</v>
      </c>
      <c r="B26" s="13" t="s">
        <v>5652</v>
      </c>
      <c r="C26" s="13" t="s">
        <v>293</v>
      </c>
      <c r="D26" s="13" t="s">
        <v>5651</v>
      </c>
      <c r="E26" s="13" t="s">
        <v>5653</v>
      </c>
    </row>
  </sheetData>
  <pageMargins left="0.75" right="0.75" top="1" bottom="1" header="0.511805555555556" footer="0.511805555555556"/>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6"/>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204</v>
      </c>
      <c r="B2" s="12" t="s">
        <v>5657</v>
      </c>
      <c r="C2" s="12" t="s">
        <v>204</v>
      </c>
    </row>
    <row r="3" spans="1:5">
      <c r="A3" s="1" t="s">
        <v>259</v>
      </c>
      <c r="B3" s="1" t="s">
        <v>260</v>
      </c>
      <c r="C3" s="1" t="s">
        <v>261</v>
      </c>
      <c r="D3" s="1" t="s">
        <v>262</v>
      </c>
      <c r="E3" s="1" t="s">
        <v>263</v>
      </c>
    </row>
    <row r="4" spans="1:5">
      <c r="A4" s="13" t="s">
        <v>5559</v>
      </c>
      <c r="B4" s="13" t="s">
        <v>534</v>
      </c>
      <c r="C4" s="13" t="s">
        <v>266</v>
      </c>
      <c r="D4" s="13" t="s">
        <v>5559</v>
      </c>
      <c r="E4" s="13"/>
    </row>
    <row r="5" spans="1:5">
      <c r="A5" s="13" t="s">
        <v>5617</v>
      </c>
      <c r="B5" s="13" t="s">
        <v>823</v>
      </c>
      <c r="C5" s="13" t="s">
        <v>886</v>
      </c>
      <c r="D5" s="13" t="s">
        <v>5618</v>
      </c>
      <c r="E5" s="13"/>
    </row>
    <row r="6" spans="1:5">
      <c r="A6" s="13" t="s">
        <v>680</v>
      </c>
      <c r="B6" s="13" t="s">
        <v>681</v>
      </c>
      <c r="C6" s="13" t="s">
        <v>271</v>
      </c>
      <c r="D6" s="13" t="s">
        <v>5562</v>
      </c>
      <c r="E6" s="13"/>
    </row>
    <row r="7" spans="1:5">
      <c r="A7" s="13" t="s">
        <v>5563</v>
      </c>
      <c r="B7" s="13" t="s">
        <v>5564</v>
      </c>
      <c r="C7" s="13" t="s">
        <v>271</v>
      </c>
      <c r="D7" s="13" t="s">
        <v>5565</v>
      </c>
      <c r="E7" s="13"/>
    </row>
    <row r="8" spans="1:5">
      <c r="A8" s="13" t="s">
        <v>5619</v>
      </c>
      <c r="B8" s="13" t="s">
        <v>5620</v>
      </c>
      <c r="C8" s="13" t="s">
        <v>271</v>
      </c>
      <c r="D8" s="13" t="s">
        <v>5621</v>
      </c>
      <c r="E8" s="13"/>
    </row>
    <row r="9" spans="1:5">
      <c r="A9" s="13" t="s">
        <v>5622</v>
      </c>
      <c r="B9" s="13" t="s">
        <v>5623</v>
      </c>
      <c r="C9" s="13" t="s">
        <v>886</v>
      </c>
      <c r="D9" s="13" t="s">
        <v>5624</v>
      </c>
      <c r="E9" s="13"/>
    </row>
    <row r="10" spans="1:5">
      <c r="A10" s="13" t="s">
        <v>5625</v>
      </c>
      <c r="B10" s="13" t="s">
        <v>5626</v>
      </c>
      <c r="C10" s="13" t="s">
        <v>886</v>
      </c>
      <c r="D10" s="13" t="s">
        <v>5625</v>
      </c>
      <c r="E10" s="13"/>
    </row>
    <row r="11" ht="27" spans="1:5">
      <c r="A11" s="13" t="s">
        <v>5627</v>
      </c>
      <c r="B11" s="13" t="s">
        <v>5628</v>
      </c>
      <c r="C11" s="13" t="s">
        <v>293</v>
      </c>
      <c r="D11" s="14" t="s">
        <v>5629</v>
      </c>
      <c r="E11" s="13"/>
    </row>
    <row r="12" spans="1:5">
      <c r="A12" s="13" t="s">
        <v>5581</v>
      </c>
      <c r="B12" s="13" t="s">
        <v>5582</v>
      </c>
      <c r="C12" s="13" t="s">
        <v>271</v>
      </c>
      <c r="D12" s="13" t="s">
        <v>5583</v>
      </c>
      <c r="E12" s="13"/>
    </row>
    <row r="13" spans="1:5">
      <c r="A13" s="13" t="s">
        <v>5584</v>
      </c>
      <c r="B13" s="13" t="s">
        <v>5585</v>
      </c>
      <c r="C13" s="13" t="s">
        <v>271</v>
      </c>
      <c r="D13" s="13" t="s">
        <v>5630</v>
      </c>
      <c r="E13" s="13"/>
    </row>
    <row r="14" spans="1:5">
      <c r="A14" s="13" t="s">
        <v>5631</v>
      </c>
      <c r="B14" s="13" t="s">
        <v>5632</v>
      </c>
      <c r="C14" s="13" t="s">
        <v>271</v>
      </c>
      <c r="D14" s="13" t="s">
        <v>5633</v>
      </c>
      <c r="E14" s="13"/>
    </row>
    <row r="15" spans="1:5">
      <c r="A15" s="13" t="s">
        <v>5634</v>
      </c>
      <c r="B15" s="13" t="s">
        <v>5635</v>
      </c>
      <c r="C15" s="13" t="s">
        <v>293</v>
      </c>
      <c r="D15" s="13" t="s">
        <v>5636</v>
      </c>
      <c r="E15" s="13"/>
    </row>
    <row r="16" spans="1:5">
      <c r="A16" s="13" t="s">
        <v>5637</v>
      </c>
      <c r="B16" s="13" t="s">
        <v>5638</v>
      </c>
      <c r="C16" s="13" t="s">
        <v>293</v>
      </c>
      <c r="D16" s="13" t="s">
        <v>5637</v>
      </c>
      <c r="E16" s="13"/>
    </row>
    <row r="17" spans="1:5">
      <c r="A17" s="13" t="s">
        <v>5639</v>
      </c>
      <c r="B17" s="13" t="s">
        <v>5640</v>
      </c>
      <c r="C17" s="13" t="s">
        <v>271</v>
      </c>
      <c r="D17" s="13" t="s">
        <v>5641</v>
      </c>
      <c r="E17" s="13"/>
    </row>
    <row r="18" spans="1:5">
      <c r="A18" s="13" t="s">
        <v>5642</v>
      </c>
      <c r="B18" s="13" t="s">
        <v>5643</v>
      </c>
      <c r="C18" s="13" t="s">
        <v>293</v>
      </c>
      <c r="D18" s="13" t="s">
        <v>5644</v>
      </c>
      <c r="E18" s="13"/>
    </row>
    <row r="19" ht="27" spans="1:5">
      <c r="A19" s="13" t="s">
        <v>5645</v>
      </c>
      <c r="B19" s="13" t="s">
        <v>5646</v>
      </c>
      <c r="C19" s="13" t="s">
        <v>293</v>
      </c>
      <c r="D19" s="14" t="s">
        <v>5647</v>
      </c>
      <c r="E19" s="13"/>
    </row>
    <row r="20" ht="27" spans="1:5">
      <c r="A20" s="13" t="s">
        <v>5598</v>
      </c>
      <c r="B20" s="13" t="s">
        <v>567</v>
      </c>
      <c r="C20" s="13" t="s">
        <v>293</v>
      </c>
      <c r="D20" s="14" t="s">
        <v>5599</v>
      </c>
      <c r="E20" s="13"/>
    </row>
    <row r="21" spans="1:5">
      <c r="A21" s="13" t="s">
        <v>5600</v>
      </c>
      <c r="B21" s="13" t="s">
        <v>5601</v>
      </c>
      <c r="C21" s="13" t="s">
        <v>293</v>
      </c>
      <c r="D21" s="13" t="s">
        <v>5600</v>
      </c>
      <c r="E21" s="13" t="s">
        <v>5602</v>
      </c>
    </row>
    <row r="22" spans="1:5">
      <c r="A22" s="13" t="s">
        <v>5603</v>
      </c>
      <c r="B22" s="13" t="s">
        <v>5604</v>
      </c>
      <c r="C22" s="13" t="s">
        <v>293</v>
      </c>
      <c r="D22" s="13" t="s">
        <v>5605</v>
      </c>
      <c r="E22" s="13"/>
    </row>
    <row r="23" spans="1:5">
      <c r="A23" s="13" t="s">
        <v>5606</v>
      </c>
      <c r="B23" s="13" t="s">
        <v>5607</v>
      </c>
      <c r="C23" s="13" t="s">
        <v>293</v>
      </c>
      <c r="D23" s="13" t="s">
        <v>5606</v>
      </c>
      <c r="E23" s="13" t="s">
        <v>5608</v>
      </c>
    </row>
    <row r="24" spans="1:5">
      <c r="A24" s="13" t="s">
        <v>5609</v>
      </c>
      <c r="B24" s="13" t="s">
        <v>5610</v>
      </c>
      <c r="C24" s="13" t="s">
        <v>293</v>
      </c>
      <c r="D24" s="13" t="s">
        <v>5609</v>
      </c>
      <c r="E24" s="13" t="s">
        <v>5611</v>
      </c>
    </row>
    <row r="25" spans="1:5">
      <c r="A25" s="13" t="s">
        <v>5648</v>
      </c>
      <c r="B25" s="13" t="s">
        <v>5649</v>
      </c>
      <c r="C25" s="13" t="s">
        <v>293</v>
      </c>
      <c r="D25" s="13" t="s">
        <v>5648</v>
      </c>
      <c r="E25" s="13" t="s">
        <v>5650</v>
      </c>
    </row>
    <row r="26" spans="1:5">
      <c r="A26" s="13" t="s">
        <v>5651</v>
      </c>
      <c r="B26" s="13" t="s">
        <v>5652</v>
      </c>
      <c r="C26" s="13" t="s">
        <v>293</v>
      </c>
      <c r="D26" s="13" t="s">
        <v>5651</v>
      </c>
      <c r="E26" s="13" t="s">
        <v>5653</v>
      </c>
    </row>
  </sheetData>
  <pageMargins left="0.75" right="0.75" top="1" bottom="1" header="0.511805555555556" footer="0.511805555555556"/>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6"/>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203</v>
      </c>
      <c r="B2" s="12" t="s">
        <v>5658</v>
      </c>
      <c r="C2" s="12" t="s">
        <v>203</v>
      </c>
    </row>
    <row r="3" spans="1:5">
      <c r="A3" s="1" t="s">
        <v>259</v>
      </c>
      <c r="B3" s="1" t="s">
        <v>260</v>
      </c>
      <c r="C3" s="1" t="s">
        <v>261</v>
      </c>
      <c r="D3" s="1" t="s">
        <v>262</v>
      </c>
      <c r="E3" s="1" t="s">
        <v>263</v>
      </c>
    </row>
    <row r="4" spans="1:5">
      <c r="A4" s="13" t="s">
        <v>5559</v>
      </c>
      <c r="B4" s="13" t="s">
        <v>534</v>
      </c>
      <c r="C4" s="13" t="s">
        <v>266</v>
      </c>
      <c r="D4" s="13" t="s">
        <v>5559</v>
      </c>
      <c r="E4" s="13"/>
    </row>
    <row r="5" spans="1:5">
      <c r="A5" s="13" t="s">
        <v>5659</v>
      </c>
      <c r="B5" s="13" t="s">
        <v>5660</v>
      </c>
      <c r="C5" s="13" t="s">
        <v>886</v>
      </c>
      <c r="D5" s="13" t="s">
        <v>5659</v>
      </c>
      <c r="E5" s="13"/>
    </row>
    <row r="6" spans="1:5">
      <c r="A6" s="13" t="s">
        <v>680</v>
      </c>
      <c r="B6" s="13" t="s">
        <v>681</v>
      </c>
      <c r="C6" s="13" t="s">
        <v>271</v>
      </c>
      <c r="D6" s="13" t="s">
        <v>5562</v>
      </c>
      <c r="E6" s="13"/>
    </row>
    <row r="7" spans="1:5">
      <c r="A7" s="13" t="s">
        <v>5563</v>
      </c>
      <c r="B7" s="13" t="s">
        <v>5564</v>
      </c>
      <c r="C7" s="13" t="s">
        <v>271</v>
      </c>
      <c r="D7" s="13" t="s">
        <v>5565</v>
      </c>
      <c r="E7" s="13"/>
    </row>
    <row r="8" spans="1:5">
      <c r="A8" s="13" t="s">
        <v>560</v>
      </c>
      <c r="B8" s="13" t="s">
        <v>561</v>
      </c>
      <c r="C8" s="13" t="s">
        <v>886</v>
      </c>
      <c r="D8" s="13" t="s">
        <v>560</v>
      </c>
      <c r="E8" s="13"/>
    </row>
    <row r="9" spans="1:5">
      <c r="A9" s="13" t="s">
        <v>5661</v>
      </c>
      <c r="B9" s="13" t="s">
        <v>5662</v>
      </c>
      <c r="C9" s="13" t="s">
        <v>271</v>
      </c>
      <c r="D9" s="13" t="s">
        <v>5663</v>
      </c>
      <c r="E9" s="13"/>
    </row>
    <row r="10" spans="1:5">
      <c r="A10" s="13" t="s">
        <v>5581</v>
      </c>
      <c r="B10" s="13" t="s">
        <v>5582</v>
      </c>
      <c r="C10" s="13" t="s">
        <v>271</v>
      </c>
      <c r="D10" s="13" t="s">
        <v>5664</v>
      </c>
      <c r="E10" s="13"/>
    </row>
    <row r="11" spans="1:5">
      <c r="A11" s="13" t="s">
        <v>5584</v>
      </c>
      <c r="B11" s="13" t="s">
        <v>5585</v>
      </c>
      <c r="C11" s="13" t="s">
        <v>271</v>
      </c>
      <c r="D11" s="13" t="s">
        <v>5630</v>
      </c>
      <c r="E11" s="13"/>
    </row>
    <row r="12" ht="27" spans="1:5">
      <c r="A12" s="13" t="s">
        <v>5665</v>
      </c>
      <c r="B12" s="13" t="s">
        <v>5666</v>
      </c>
      <c r="C12" s="13" t="s">
        <v>293</v>
      </c>
      <c r="D12" s="14" t="s">
        <v>5667</v>
      </c>
      <c r="E12" s="13"/>
    </row>
    <row r="13" spans="1:5">
      <c r="A13" s="13" t="s">
        <v>5668</v>
      </c>
      <c r="B13" s="13" t="s">
        <v>5669</v>
      </c>
      <c r="C13" s="13" t="s">
        <v>271</v>
      </c>
      <c r="D13" s="13" t="s">
        <v>5670</v>
      </c>
      <c r="E13" s="13"/>
    </row>
    <row r="14" spans="1:5">
      <c r="A14" s="13" t="s">
        <v>5671</v>
      </c>
      <c r="B14" s="13" t="s">
        <v>5672</v>
      </c>
      <c r="C14" s="13" t="s">
        <v>271</v>
      </c>
      <c r="D14" s="13" t="s">
        <v>5673</v>
      </c>
      <c r="E14" s="13"/>
    </row>
    <row r="15" spans="1:5">
      <c r="A15" s="13" t="s">
        <v>5674</v>
      </c>
      <c r="B15" s="13" t="s">
        <v>5675</v>
      </c>
      <c r="C15" s="13" t="s">
        <v>271</v>
      </c>
      <c r="D15" s="13" t="s">
        <v>5676</v>
      </c>
      <c r="E15" s="13"/>
    </row>
    <row r="16" spans="1:5">
      <c r="A16" s="13" t="s">
        <v>5677</v>
      </c>
      <c r="B16" s="13" t="s">
        <v>5678</v>
      </c>
      <c r="C16" s="13" t="s">
        <v>886</v>
      </c>
      <c r="D16" s="13" t="s">
        <v>5679</v>
      </c>
      <c r="E16" s="13"/>
    </row>
    <row r="17" ht="27" spans="1:5">
      <c r="A17" s="13" t="s">
        <v>5645</v>
      </c>
      <c r="B17" s="13" t="s">
        <v>5646</v>
      </c>
      <c r="C17" s="13" t="s">
        <v>293</v>
      </c>
      <c r="D17" s="14" t="s">
        <v>5680</v>
      </c>
      <c r="E17" s="13"/>
    </row>
    <row r="18" ht="27" spans="1:5">
      <c r="A18" s="13" t="s">
        <v>5681</v>
      </c>
      <c r="B18" s="13" t="s">
        <v>5682</v>
      </c>
      <c r="C18" s="13" t="s">
        <v>293</v>
      </c>
      <c r="D18" s="14" t="s">
        <v>5680</v>
      </c>
      <c r="E18" s="13"/>
    </row>
    <row r="19" ht="27" spans="1:5">
      <c r="A19" s="13" t="s">
        <v>5598</v>
      </c>
      <c r="B19" s="13" t="s">
        <v>567</v>
      </c>
      <c r="C19" s="13" t="s">
        <v>293</v>
      </c>
      <c r="D19" s="14" t="s">
        <v>5599</v>
      </c>
      <c r="E19" s="13"/>
    </row>
    <row r="20" spans="1:5">
      <c r="A20" s="13" t="s">
        <v>5600</v>
      </c>
      <c r="B20" s="13" t="s">
        <v>5601</v>
      </c>
      <c r="C20" s="13" t="s">
        <v>293</v>
      </c>
      <c r="D20" s="13" t="s">
        <v>5600</v>
      </c>
      <c r="E20" s="13" t="s">
        <v>5602</v>
      </c>
    </row>
    <row r="21" spans="1:5">
      <c r="A21" s="13" t="s">
        <v>5603</v>
      </c>
      <c r="B21" s="13" t="s">
        <v>5604</v>
      </c>
      <c r="C21" s="13" t="s">
        <v>293</v>
      </c>
      <c r="D21" s="13" t="s">
        <v>5605</v>
      </c>
      <c r="E21" s="13"/>
    </row>
    <row r="22" spans="1:5">
      <c r="A22" s="13" t="s">
        <v>5683</v>
      </c>
      <c r="B22" s="13" t="s">
        <v>5684</v>
      </c>
      <c r="C22" s="13" t="s">
        <v>293</v>
      </c>
      <c r="D22" s="13" t="s">
        <v>5683</v>
      </c>
      <c r="E22" s="13" t="s">
        <v>5685</v>
      </c>
    </row>
    <row r="23" spans="1:5">
      <c r="A23" s="13" t="s">
        <v>5606</v>
      </c>
      <c r="B23" s="13" t="s">
        <v>5607</v>
      </c>
      <c r="C23" s="13" t="s">
        <v>293</v>
      </c>
      <c r="D23" s="13" t="s">
        <v>5606</v>
      </c>
      <c r="E23" s="13" t="s">
        <v>5608</v>
      </c>
    </row>
    <row r="24" spans="1:5">
      <c r="A24" s="13" t="s">
        <v>5609</v>
      </c>
      <c r="B24" s="13" t="s">
        <v>5610</v>
      </c>
      <c r="C24" s="13" t="s">
        <v>293</v>
      </c>
      <c r="D24" s="13" t="s">
        <v>5609</v>
      </c>
      <c r="E24" s="13" t="s">
        <v>5611</v>
      </c>
    </row>
    <row r="25" spans="1:5">
      <c r="A25" s="13" t="s">
        <v>5648</v>
      </c>
      <c r="B25" s="13" t="s">
        <v>5649</v>
      </c>
      <c r="C25" s="13" t="s">
        <v>293</v>
      </c>
      <c r="D25" s="13" t="s">
        <v>5648</v>
      </c>
      <c r="E25" s="13" t="s">
        <v>5650</v>
      </c>
    </row>
    <row r="26" spans="1:5">
      <c r="A26" s="13" t="s">
        <v>5651</v>
      </c>
      <c r="B26" s="13" t="s">
        <v>5652</v>
      </c>
      <c r="C26" s="13" t="s">
        <v>293</v>
      </c>
      <c r="D26" s="13" t="s">
        <v>5651</v>
      </c>
      <c r="E26" s="13" t="s">
        <v>5653</v>
      </c>
    </row>
  </sheetData>
  <pageMargins left="0.75" right="0.75" top="1" bottom="1" header="0.511805555555556" footer="0.511805555555556"/>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6"/>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202</v>
      </c>
      <c r="B2" s="12" t="s">
        <v>5686</v>
      </c>
      <c r="C2" s="12" t="s">
        <v>202</v>
      </c>
    </row>
    <row r="3" spans="1:5">
      <c r="A3" s="1" t="s">
        <v>259</v>
      </c>
      <c r="B3" s="1" t="s">
        <v>260</v>
      </c>
      <c r="C3" s="1" t="s">
        <v>261</v>
      </c>
      <c r="D3" s="1" t="s">
        <v>262</v>
      </c>
      <c r="E3" s="1" t="s">
        <v>263</v>
      </c>
    </row>
    <row r="4" spans="1:5">
      <c r="A4" s="13" t="s">
        <v>5559</v>
      </c>
      <c r="B4" s="13" t="s">
        <v>534</v>
      </c>
      <c r="C4" s="13" t="s">
        <v>266</v>
      </c>
      <c r="D4" s="13" t="s">
        <v>5559</v>
      </c>
      <c r="E4" s="13"/>
    </row>
    <row r="5" spans="1:5">
      <c r="A5" s="13" t="s">
        <v>5659</v>
      </c>
      <c r="B5" s="13" t="s">
        <v>5660</v>
      </c>
      <c r="C5" s="13" t="s">
        <v>886</v>
      </c>
      <c r="D5" s="13" t="s">
        <v>5659</v>
      </c>
      <c r="E5" s="13"/>
    </row>
    <row r="6" spans="1:5">
      <c r="A6" s="13" t="s">
        <v>680</v>
      </c>
      <c r="B6" s="13" t="s">
        <v>681</v>
      </c>
      <c r="C6" s="13" t="s">
        <v>271</v>
      </c>
      <c r="D6" s="13" t="s">
        <v>5562</v>
      </c>
      <c r="E6" s="13"/>
    </row>
    <row r="7" spans="1:5">
      <c r="A7" s="13" t="s">
        <v>5563</v>
      </c>
      <c r="B7" s="13" t="s">
        <v>5564</v>
      </c>
      <c r="C7" s="13" t="s">
        <v>271</v>
      </c>
      <c r="D7" s="13" t="s">
        <v>5565</v>
      </c>
      <c r="E7" s="13"/>
    </row>
    <row r="8" spans="1:5">
      <c r="A8" s="13" t="s">
        <v>560</v>
      </c>
      <c r="B8" s="13" t="s">
        <v>561</v>
      </c>
      <c r="C8" s="13" t="s">
        <v>886</v>
      </c>
      <c r="D8" s="13" t="s">
        <v>560</v>
      </c>
      <c r="E8" s="13"/>
    </row>
    <row r="9" spans="1:5">
      <c r="A9" s="13" t="s">
        <v>5661</v>
      </c>
      <c r="B9" s="13" t="s">
        <v>5662</v>
      </c>
      <c r="C9" s="13" t="s">
        <v>271</v>
      </c>
      <c r="D9" s="13" t="s">
        <v>5663</v>
      </c>
      <c r="E9" s="13"/>
    </row>
    <row r="10" spans="1:5">
      <c r="A10" s="13" t="s">
        <v>5581</v>
      </c>
      <c r="B10" s="13" t="s">
        <v>5582</v>
      </c>
      <c r="C10" s="13" t="s">
        <v>271</v>
      </c>
      <c r="D10" s="13" t="s">
        <v>5664</v>
      </c>
      <c r="E10" s="13"/>
    </row>
    <row r="11" spans="1:5">
      <c r="A11" s="13" t="s">
        <v>5584</v>
      </c>
      <c r="B11" s="13" t="s">
        <v>5585</v>
      </c>
      <c r="C11" s="13" t="s">
        <v>271</v>
      </c>
      <c r="D11" s="13" t="s">
        <v>5630</v>
      </c>
      <c r="E11" s="13"/>
    </row>
    <row r="12" ht="27" spans="1:5">
      <c r="A12" s="13" t="s">
        <v>5665</v>
      </c>
      <c r="B12" s="13" t="s">
        <v>5666</v>
      </c>
      <c r="C12" s="13" t="s">
        <v>293</v>
      </c>
      <c r="D12" s="14" t="s">
        <v>5667</v>
      </c>
      <c r="E12" s="13"/>
    </row>
    <row r="13" spans="1:5">
      <c r="A13" s="13" t="s">
        <v>5668</v>
      </c>
      <c r="B13" s="13" t="s">
        <v>5669</v>
      </c>
      <c r="C13" s="13" t="s">
        <v>271</v>
      </c>
      <c r="D13" s="13" t="s">
        <v>5670</v>
      </c>
      <c r="E13" s="13"/>
    </row>
    <row r="14" spans="1:5">
      <c r="A14" s="13" t="s">
        <v>5671</v>
      </c>
      <c r="B14" s="13" t="s">
        <v>5672</v>
      </c>
      <c r="C14" s="13" t="s">
        <v>271</v>
      </c>
      <c r="D14" s="13" t="s">
        <v>5673</v>
      </c>
      <c r="E14" s="13"/>
    </row>
    <row r="15" spans="1:5">
      <c r="A15" s="13" t="s">
        <v>5674</v>
      </c>
      <c r="B15" s="13" t="s">
        <v>5675</v>
      </c>
      <c r="C15" s="13" t="s">
        <v>271</v>
      </c>
      <c r="D15" s="13" t="s">
        <v>5676</v>
      </c>
      <c r="E15" s="13"/>
    </row>
    <row r="16" spans="1:5">
      <c r="A16" s="13" t="s">
        <v>5677</v>
      </c>
      <c r="B16" s="13" t="s">
        <v>5678</v>
      </c>
      <c r="C16" s="13" t="s">
        <v>886</v>
      </c>
      <c r="D16" s="13" t="s">
        <v>5679</v>
      </c>
      <c r="E16" s="13"/>
    </row>
    <row r="17" ht="27" spans="1:5">
      <c r="A17" s="13" t="s">
        <v>5645</v>
      </c>
      <c r="B17" s="13" t="s">
        <v>5646</v>
      </c>
      <c r="C17" s="13" t="s">
        <v>293</v>
      </c>
      <c r="D17" s="14" t="s">
        <v>5680</v>
      </c>
      <c r="E17" s="13"/>
    </row>
    <row r="18" ht="27" spans="1:5">
      <c r="A18" s="13" t="s">
        <v>5681</v>
      </c>
      <c r="B18" s="13" t="s">
        <v>5682</v>
      </c>
      <c r="C18" s="13" t="s">
        <v>293</v>
      </c>
      <c r="D18" s="14" t="s">
        <v>5680</v>
      </c>
      <c r="E18" s="13"/>
    </row>
    <row r="19" ht="27" spans="1:5">
      <c r="A19" s="13" t="s">
        <v>5598</v>
      </c>
      <c r="B19" s="13" t="s">
        <v>567</v>
      </c>
      <c r="C19" s="13" t="s">
        <v>293</v>
      </c>
      <c r="D19" s="14" t="s">
        <v>5599</v>
      </c>
      <c r="E19" s="13"/>
    </row>
    <row r="20" spans="1:5">
      <c r="A20" s="13" t="s">
        <v>5600</v>
      </c>
      <c r="B20" s="13" t="s">
        <v>5601</v>
      </c>
      <c r="C20" s="13" t="s">
        <v>293</v>
      </c>
      <c r="D20" s="13" t="s">
        <v>5600</v>
      </c>
      <c r="E20" s="13" t="s">
        <v>5602</v>
      </c>
    </row>
    <row r="21" spans="1:5">
      <c r="A21" s="13" t="s">
        <v>5603</v>
      </c>
      <c r="B21" s="13" t="s">
        <v>5604</v>
      </c>
      <c r="C21" s="13" t="s">
        <v>293</v>
      </c>
      <c r="D21" s="13" t="s">
        <v>5605</v>
      </c>
      <c r="E21" s="13"/>
    </row>
    <row r="22" spans="1:5">
      <c r="A22" s="13" t="s">
        <v>5683</v>
      </c>
      <c r="B22" s="13" t="s">
        <v>5684</v>
      </c>
      <c r="C22" s="13" t="s">
        <v>293</v>
      </c>
      <c r="D22" s="13" t="s">
        <v>5683</v>
      </c>
      <c r="E22" s="13" t="s">
        <v>5685</v>
      </c>
    </row>
    <row r="23" spans="1:5">
      <c r="A23" s="13" t="s">
        <v>5606</v>
      </c>
      <c r="B23" s="13" t="s">
        <v>5607</v>
      </c>
      <c r="C23" s="13" t="s">
        <v>293</v>
      </c>
      <c r="D23" s="13" t="s">
        <v>5606</v>
      </c>
      <c r="E23" s="13" t="s">
        <v>5608</v>
      </c>
    </row>
    <row r="24" spans="1:5">
      <c r="A24" s="13" t="s">
        <v>5609</v>
      </c>
      <c r="B24" s="13" t="s">
        <v>5610</v>
      </c>
      <c r="C24" s="13" t="s">
        <v>293</v>
      </c>
      <c r="D24" s="13" t="s">
        <v>5609</v>
      </c>
      <c r="E24" s="13" t="s">
        <v>5611</v>
      </c>
    </row>
    <row r="25" spans="1:5">
      <c r="A25" s="13" t="s">
        <v>5648</v>
      </c>
      <c r="B25" s="13" t="s">
        <v>5649</v>
      </c>
      <c r="C25" s="13" t="s">
        <v>293</v>
      </c>
      <c r="D25" s="13" t="s">
        <v>5648</v>
      </c>
      <c r="E25" s="13" t="s">
        <v>5650</v>
      </c>
    </row>
    <row r="26" spans="1:5">
      <c r="A26" s="13" t="s">
        <v>5651</v>
      </c>
      <c r="B26" s="13" t="s">
        <v>5652</v>
      </c>
      <c r="C26" s="13" t="s">
        <v>293</v>
      </c>
      <c r="D26" s="13" t="s">
        <v>5651</v>
      </c>
      <c r="E26" s="13" t="s">
        <v>5653</v>
      </c>
    </row>
  </sheetData>
  <pageMargins left="0.75" right="0.75" top="1" bottom="1" header="0.511805555555556" footer="0.511805555555556"/>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6"/>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201</v>
      </c>
      <c r="B2" s="12" t="s">
        <v>5687</v>
      </c>
      <c r="C2" s="12" t="s">
        <v>201</v>
      </c>
    </row>
    <row r="3" spans="1:5">
      <c r="A3" s="1" t="s">
        <v>259</v>
      </c>
      <c r="B3" s="1" t="s">
        <v>260</v>
      </c>
      <c r="C3" s="1" t="s">
        <v>261</v>
      </c>
      <c r="D3" s="1" t="s">
        <v>262</v>
      </c>
      <c r="E3" s="1" t="s">
        <v>263</v>
      </c>
    </row>
    <row r="4" spans="1:5">
      <c r="A4" s="13" t="s">
        <v>5559</v>
      </c>
      <c r="B4" s="13" t="s">
        <v>534</v>
      </c>
      <c r="C4" s="13" t="s">
        <v>266</v>
      </c>
      <c r="D4" s="13" t="s">
        <v>5559</v>
      </c>
      <c r="E4" s="13"/>
    </row>
    <row r="5" spans="1:5">
      <c r="A5" s="13" t="s">
        <v>5659</v>
      </c>
      <c r="B5" s="13" t="s">
        <v>5660</v>
      </c>
      <c r="C5" s="13" t="s">
        <v>886</v>
      </c>
      <c r="D5" s="13" t="s">
        <v>5659</v>
      </c>
      <c r="E5" s="13"/>
    </row>
    <row r="6" spans="1:5">
      <c r="A6" s="13" t="s">
        <v>680</v>
      </c>
      <c r="B6" s="13" t="s">
        <v>681</v>
      </c>
      <c r="C6" s="13" t="s">
        <v>271</v>
      </c>
      <c r="D6" s="13" t="s">
        <v>5562</v>
      </c>
      <c r="E6" s="13"/>
    </row>
    <row r="7" spans="1:5">
      <c r="A7" s="13" t="s">
        <v>5563</v>
      </c>
      <c r="B7" s="13" t="s">
        <v>5564</v>
      </c>
      <c r="C7" s="13" t="s">
        <v>271</v>
      </c>
      <c r="D7" s="13" t="s">
        <v>5565</v>
      </c>
      <c r="E7" s="13"/>
    </row>
    <row r="8" spans="1:5">
      <c r="A8" s="13" t="s">
        <v>560</v>
      </c>
      <c r="B8" s="13" t="s">
        <v>561</v>
      </c>
      <c r="C8" s="13" t="s">
        <v>886</v>
      </c>
      <c r="D8" s="13" t="s">
        <v>560</v>
      </c>
      <c r="E8" s="13"/>
    </row>
    <row r="9" spans="1:5">
      <c r="A9" s="13" t="s">
        <v>5661</v>
      </c>
      <c r="B9" s="13" t="s">
        <v>5662</v>
      </c>
      <c r="C9" s="13" t="s">
        <v>271</v>
      </c>
      <c r="D9" s="13" t="s">
        <v>5663</v>
      </c>
      <c r="E9" s="13"/>
    </row>
    <row r="10" spans="1:5">
      <c r="A10" s="13" t="s">
        <v>5581</v>
      </c>
      <c r="B10" s="13" t="s">
        <v>5582</v>
      </c>
      <c r="C10" s="13" t="s">
        <v>271</v>
      </c>
      <c r="D10" s="13" t="s">
        <v>5664</v>
      </c>
      <c r="E10" s="13"/>
    </row>
    <row r="11" spans="1:5">
      <c r="A11" s="13" t="s">
        <v>5584</v>
      </c>
      <c r="B11" s="13" t="s">
        <v>5585</v>
      </c>
      <c r="C11" s="13" t="s">
        <v>271</v>
      </c>
      <c r="D11" s="13" t="s">
        <v>5630</v>
      </c>
      <c r="E11" s="13"/>
    </row>
    <row r="12" ht="27" spans="1:5">
      <c r="A12" s="13" t="s">
        <v>5665</v>
      </c>
      <c r="B12" s="13" t="s">
        <v>5666</v>
      </c>
      <c r="C12" s="13" t="s">
        <v>293</v>
      </c>
      <c r="D12" s="14" t="s">
        <v>5667</v>
      </c>
      <c r="E12" s="13"/>
    </row>
    <row r="13" spans="1:5">
      <c r="A13" s="13" t="s">
        <v>5668</v>
      </c>
      <c r="B13" s="13" t="s">
        <v>5669</v>
      </c>
      <c r="C13" s="13" t="s">
        <v>271</v>
      </c>
      <c r="D13" s="13" t="s">
        <v>5670</v>
      </c>
      <c r="E13" s="13"/>
    </row>
    <row r="14" spans="1:5">
      <c r="A14" s="13" t="s">
        <v>5671</v>
      </c>
      <c r="B14" s="13" t="s">
        <v>5672</v>
      </c>
      <c r="C14" s="13" t="s">
        <v>271</v>
      </c>
      <c r="D14" s="13" t="s">
        <v>5673</v>
      </c>
      <c r="E14" s="13"/>
    </row>
    <row r="15" spans="1:5">
      <c r="A15" s="13" t="s">
        <v>5674</v>
      </c>
      <c r="B15" s="13" t="s">
        <v>5675</v>
      </c>
      <c r="C15" s="13" t="s">
        <v>271</v>
      </c>
      <c r="D15" s="13" t="s">
        <v>5676</v>
      </c>
      <c r="E15" s="13"/>
    </row>
    <row r="16" spans="1:5">
      <c r="A16" s="13" t="s">
        <v>5677</v>
      </c>
      <c r="B16" s="13" t="s">
        <v>5678</v>
      </c>
      <c r="C16" s="13" t="s">
        <v>886</v>
      </c>
      <c r="D16" s="13" t="s">
        <v>5679</v>
      </c>
      <c r="E16" s="13"/>
    </row>
    <row r="17" ht="27" spans="1:5">
      <c r="A17" s="13" t="s">
        <v>5645</v>
      </c>
      <c r="B17" s="13" t="s">
        <v>5646</v>
      </c>
      <c r="C17" s="13" t="s">
        <v>293</v>
      </c>
      <c r="D17" s="14" t="s">
        <v>5680</v>
      </c>
      <c r="E17" s="13"/>
    </row>
    <row r="18" ht="27" spans="1:5">
      <c r="A18" s="13" t="s">
        <v>5681</v>
      </c>
      <c r="B18" s="13" t="s">
        <v>5682</v>
      </c>
      <c r="C18" s="13" t="s">
        <v>293</v>
      </c>
      <c r="D18" s="14" t="s">
        <v>5680</v>
      </c>
      <c r="E18" s="13"/>
    </row>
    <row r="19" ht="27" spans="1:5">
      <c r="A19" s="13" t="s">
        <v>5598</v>
      </c>
      <c r="B19" s="13" t="s">
        <v>567</v>
      </c>
      <c r="C19" s="13" t="s">
        <v>293</v>
      </c>
      <c r="D19" s="14" t="s">
        <v>5599</v>
      </c>
      <c r="E19" s="13"/>
    </row>
    <row r="20" spans="1:5">
      <c r="A20" s="13" t="s">
        <v>5600</v>
      </c>
      <c r="B20" s="13" t="s">
        <v>5601</v>
      </c>
      <c r="C20" s="13" t="s">
        <v>293</v>
      </c>
      <c r="D20" s="13" t="s">
        <v>5600</v>
      </c>
      <c r="E20" s="13" t="s">
        <v>5602</v>
      </c>
    </row>
    <row r="21" spans="1:5">
      <c r="A21" s="13" t="s">
        <v>5603</v>
      </c>
      <c r="B21" s="13" t="s">
        <v>5604</v>
      </c>
      <c r="C21" s="13" t="s">
        <v>293</v>
      </c>
      <c r="D21" s="13" t="s">
        <v>5605</v>
      </c>
      <c r="E21" s="13"/>
    </row>
    <row r="22" spans="1:5">
      <c r="A22" s="13" t="s">
        <v>5683</v>
      </c>
      <c r="B22" s="13" t="s">
        <v>5684</v>
      </c>
      <c r="C22" s="13" t="s">
        <v>293</v>
      </c>
      <c r="D22" s="13" t="s">
        <v>5683</v>
      </c>
      <c r="E22" s="13" t="s">
        <v>5685</v>
      </c>
    </row>
    <row r="23" spans="1:5">
      <c r="A23" s="13" t="s">
        <v>5606</v>
      </c>
      <c r="B23" s="13" t="s">
        <v>5607</v>
      </c>
      <c r="C23" s="13" t="s">
        <v>293</v>
      </c>
      <c r="D23" s="13" t="s">
        <v>5606</v>
      </c>
      <c r="E23" s="13" t="s">
        <v>5608</v>
      </c>
    </row>
    <row r="24" spans="1:5">
      <c r="A24" s="13" t="s">
        <v>5609</v>
      </c>
      <c r="B24" s="13" t="s">
        <v>5610</v>
      </c>
      <c r="C24" s="13" t="s">
        <v>293</v>
      </c>
      <c r="D24" s="13" t="s">
        <v>5609</v>
      </c>
      <c r="E24" s="13" t="s">
        <v>5611</v>
      </c>
    </row>
    <row r="25" spans="1:5">
      <c r="A25" s="13" t="s">
        <v>5648</v>
      </c>
      <c r="B25" s="13" t="s">
        <v>5649</v>
      </c>
      <c r="C25" s="13" t="s">
        <v>293</v>
      </c>
      <c r="D25" s="13" t="s">
        <v>5648</v>
      </c>
      <c r="E25" s="13" t="s">
        <v>5650</v>
      </c>
    </row>
    <row r="26" spans="1:5">
      <c r="A26" s="13" t="s">
        <v>5651</v>
      </c>
      <c r="B26" s="13" t="s">
        <v>5652</v>
      </c>
      <c r="C26" s="13" t="s">
        <v>293</v>
      </c>
      <c r="D26" s="13" t="s">
        <v>5651</v>
      </c>
      <c r="E26" s="13" t="s">
        <v>5653</v>
      </c>
    </row>
  </sheetData>
  <pageMargins left="0.75" right="0.75" top="1" bottom="1" header="0.511805555555556" footer="0.511805555555556"/>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6"/>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200</v>
      </c>
      <c r="B2" s="12" t="s">
        <v>5688</v>
      </c>
      <c r="C2" s="12" t="s">
        <v>200</v>
      </c>
    </row>
    <row r="3" spans="1:5">
      <c r="A3" s="1" t="s">
        <v>259</v>
      </c>
      <c r="B3" s="1" t="s">
        <v>260</v>
      </c>
      <c r="C3" s="1" t="s">
        <v>261</v>
      </c>
      <c r="D3" s="1" t="s">
        <v>262</v>
      </c>
      <c r="E3" s="1" t="s">
        <v>263</v>
      </c>
    </row>
    <row r="4" spans="1:5">
      <c r="A4" s="13" t="s">
        <v>5559</v>
      </c>
      <c r="B4" s="13" t="s">
        <v>534</v>
      </c>
      <c r="C4" s="13" t="s">
        <v>266</v>
      </c>
      <c r="D4" s="13" t="s">
        <v>5559</v>
      </c>
      <c r="E4" s="13"/>
    </row>
    <row r="5" spans="1:5">
      <c r="A5" s="13" t="s">
        <v>5659</v>
      </c>
      <c r="B5" s="13" t="s">
        <v>5660</v>
      </c>
      <c r="C5" s="13" t="s">
        <v>886</v>
      </c>
      <c r="D5" s="13" t="s">
        <v>5659</v>
      </c>
      <c r="E5" s="13"/>
    </row>
    <row r="6" spans="1:5">
      <c r="A6" s="13" t="s">
        <v>680</v>
      </c>
      <c r="B6" s="13" t="s">
        <v>681</v>
      </c>
      <c r="C6" s="13" t="s">
        <v>271</v>
      </c>
      <c r="D6" s="13" t="s">
        <v>5562</v>
      </c>
      <c r="E6" s="13"/>
    </row>
    <row r="7" spans="1:5">
      <c r="A7" s="13" t="s">
        <v>5563</v>
      </c>
      <c r="B7" s="13" t="s">
        <v>5564</v>
      </c>
      <c r="C7" s="13" t="s">
        <v>271</v>
      </c>
      <c r="D7" s="13" t="s">
        <v>5565</v>
      </c>
      <c r="E7" s="13"/>
    </row>
    <row r="8" spans="1:5">
      <c r="A8" s="13" t="s">
        <v>560</v>
      </c>
      <c r="B8" s="13" t="s">
        <v>561</v>
      </c>
      <c r="C8" s="13" t="s">
        <v>886</v>
      </c>
      <c r="D8" s="13" t="s">
        <v>560</v>
      </c>
      <c r="E8" s="13"/>
    </row>
    <row r="9" spans="1:5">
      <c r="A9" s="13" t="s">
        <v>5661</v>
      </c>
      <c r="B9" s="13" t="s">
        <v>5662</v>
      </c>
      <c r="C9" s="13" t="s">
        <v>271</v>
      </c>
      <c r="D9" s="13" t="s">
        <v>5663</v>
      </c>
      <c r="E9" s="13"/>
    </row>
    <row r="10" spans="1:5">
      <c r="A10" s="13" t="s">
        <v>5581</v>
      </c>
      <c r="B10" s="13" t="s">
        <v>5582</v>
      </c>
      <c r="C10" s="13" t="s">
        <v>271</v>
      </c>
      <c r="D10" s="13" t="s">
        <v>5664</v>
      </c>
      <c r="E10" s="13"/>
    </row>
    <row r="11" spans="1:5">
      <c r="A11" s="13" t="s">
        <v>5584</v>
      </c>
      <c r="B11" s="13" t="s">
        <v>5585</v>
      </c>
      <c r="C11" s="13" t="s">
        <v>271</v>
      </c>
      <c r="D11" s="13" t="s">
        <v>5630</v>
      </c>
      <c r="E11" s="13"/>
    </row>
    <row r="12" ht="27" spans="1:5">
      <c r="A12" s="13" t="s">
        <v>5665</v>
      </c>
      <c r="B12" s="13" t="s">
        <v>5666</v>
      </c>
      <c r="C12" s="13" t="s">
        <v>293</v>
      </c>
      <c r="D12" s="14" t="s">
        <v>5667</v>
      </c>
      <c r="E12" s="13"/>
    </row>
    <row r="13" spans="1:5">
      <c r="A13" s="13" t="s">
        <v>5668</v>
      </c>
      <c r="B13" s="13" t="s">
        <v>5669</v>
      </c>
      <c r="C13" s="13" t="s">
        <v>271</v>
      </c>
      <c r="D13" s="13" t="s">
        <v>5670</v>
      </c>
      <c r="E13" s="13"/>
    </row>
    <row r="14" spans="1:5">
      <c r="A14" s="13" t="s">
        <v>5671</v>
      </c>
      <c r="B14" s="13" t="s">
        <v>5672</v>
      </c>
      <c r="C14" s="13" t="s">
        <v>271</v>
      </c>
      <c r="D14" s="13" t="s">
        <v>5673</v>
      </c>
      <c r="E14" s="13"/>
    </row>
    <row r="15" spans="1:5">
      <c r="A15" s="13" t="s">
        <v>5674</v>
      </c>
      <c r="B15" s="13" t="s">
        <v>5675</v>
      </c>
      <c r="C15" s="13" t="s">
        <v>271</v>
      </c>
      <c r="D15" s="13" t="s">
        <v>5676</v>
      </c>
      <c r="E15" s="13"/>
    </row>
    <row r="16" spans="1:5">
      <c r="A16" s="13" t="s">
        <v>5677</v>
      </c>
      <c r="B16" s="13" t="s">
        <v>5678</v>
      </c>
      <c r="C16" s="13" t="s">
        <v>886</v>
      </c>
      <c r="D16" s="13" t="s">
        <v>5679</v>
      </c>
      <c r="E16" s="13"/>
    </row>
    <row r="17" ht="27" spans="1:5">
      <c r="A17" s="13" t="s">
        <v>5645</v>
      </c>
      <c r="B17" s="13" t="s">
        <v>5646</v>
      </c>
      <c r="C17" s="13" t="s">
        <v>293</v>
      </c>
      <c r="D17" s="14" t="s">
        <v>5680</v>
      </c>
      <c r="E17" s="13"/>
    </row>
    <row r="18" ht="27" spans="1:5">
      <c r="A18" s="13" t="s">
        <v>5681</v>
      </c>
      <c r="B18" s="13" t="s">
        <v>5682</v>
      </c>
      <c r="C18" s="13" t="s">
        <v>293</v>
      </c>
      <c r="D18" s="14" t="s">
        <v>5680</v>
      </c>
      <c r="E18" s="13"/>
    </row>
    <row r="19" ht="27" spans="1:5">
      <c r="A19" s="13" t="s">
        <v>5598</v>
      </c>
      <c r="B19" s="13" t="s">
        <v>567</v>
      </c>
      <c r="C19" s="13" t="s">
        <v>293</v>
      </c>
      <c r="D19" s="14" t="s">
        <v>5599</v>
      </c>
      <c r="E19" s="13"/>
    </row>
    <row r="20" spans="1:5">
      <c r="A20" s="13" t="s">
        <v>5600</v>
      </c>
      <c r="B20" s="13" t="s">
        <v>5601</v>
      </c>
      <c r="C20" s="13" t="s">
        <v>293</v>
      </c>
      <c r="D20" s="13" t="s">
        <v>5600</v>
      </c>
      <c r="E20" s="13" t="s">
        <v>5602</v>
      </c>
    </row>
    <row r="21" spans="1:5">
      <c r="A21" s="13" t="s">
        <v>5603</v>
      </c>
      <c r="B21" s="13" t="s">
        <v>5604</v>
      </c>
      <c r="C21" s="13" t="s">
        <v>293</v>
      </c>
      <c r="D21" s="13" t="s">
        <v>5605</v>
      </c>
      <c r="E21" s="13"/>
    </row>
    <row r="22" spans="1:5">
      <c r="A22" s="13" t="s">
        <v>5683</v>
      </c>
      <c r="B22" s="13" t="s">
        <v>5684</v>
      </c>
      <c r="C22" s="13" t="s">
        <v>293</v>
      </c>
      <c r="D22" s="13" t="s">
        <v>5683</v>
      </c>
      <c r="E22" s="13" t="s">
        <v>5685</v>
      </c>
    </row>
    <row r="23" spans="1:5">
      <c r="A23" s="13" t="s">
        <v>5606</v>
      </c>
      <c r="B23" s="13" t="s">
        <v>5607</v>
      </c>
      <c r="C23" s="13" t="s">
        <v>293</v>
      </c>
      <c r="D23" s="13" t="s">
        <v>5606</v>
      </c>
      <c r="E23" s="13" t="s">
        <v>5608</v>
      </c>
    </row>
    <row r="24" spans="1:5">
      <c r="A24" s="13" t="s">
        <v>5609</v>
      </c>
      <c r="B24" s="13" t="s">
        <v>5610</v>
      </c>
      <c r="C24" s="13" t="s">
        <v>293</v>
      </c>
      <c r="D24" s="13" t="s">
        <v>5609</v>
      </c>
      <c r="E24" s="13" t="s">
        <v>5611</v>
      </c>
    </row>
    <row r="25" spans="1:5">
      <c r="A25" s="13" t="s">
        <v>5648</v>
      </c>
      <c r="B25" s="13" t="s">
        <v>5649</v>
      </c>
      <c r="C25" s="13" t="s">
        <v>293</v>
      </c>
      <c r="D25" s="13" t="s">
        <v>5648</v>
      </c>
      <c r="E25" s="13" t="s">
        <v>5650</v>
      </c>
    </row>
    <row r="26" spans="1:5">
      <c r="A26" s="13" t="s">
        <v>5651</v>
      </c>
      <c r="B26" s="13" t="s">
        <v>5652</v>
      </c>
      <c r="C26" s="13" t="s">
        <v>293</v>
      </c>
      <c r="D26" s="13" t="s">
        <v>5651</v>
      </c>
      <c r="E26" s="13" t="s">
        <v>5653</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253</v>
      </c>
      <c r="B2" s="10" t="s">
        <v>348</v>
      </c>
      <c r="C2" s="10" t="s">
        <v>253</v>
      </c>
    </row>
    <row r="3" spans="1:5">
      <c r="A3" s="7" t="s">
        <v>259</v>
      </c>
      <c r="B3" s="7" t="s">
        <v>260</v>
      </c>
      <c r="C3" s="7" t="s">
        <v>261</v>
      </c>
      <c r="D3" s="7" t="s">
        <v>262</v>
      </c>
      <c r="E3" s="7" t="s">
        <v>263</v>
      </c>
    </row>
    <row r="4" spans="1:5">
      <c r="A4" s="10" t="s">
        <v>303</v>
      </c>
      <c r="B4" s="10" t="s">
        <v>304</v>
      </c>
      <c r="C4" s="10" t="s">
        <v>305</v>
      </c>
      <c r="D4" s="10" t="s">
        <v>303</v>
      </c>
      <c r="E4" s="10"/>
    </row>
    <row r="5" spans="1:5">
      <c r="A5" s="10" t="s">
        <v>306</v>
      </c>
      <c r="B5" s="10" t="s">
        <v>306</v>
      </c>
      <c r="C5" s="10" t="s">
        <v>305</v>
      </c>
      <c r="D5" s="10" t="s">
        <v>306</v>
      </c>
      <c r="E5" s="10"/>
    </row>
    <row r="6" spans="1:5">
      <c r="A6" s="10" t="s">
        <v>307</v>
      </c>
      <c r="B6" s="10" t="s">
        <v>308</v>
      </c>
      <c r="C6" s="10" t="s">
        <v>305</v>
      </c>
      <c r="D6" s="10" t="s">
        <v>307</v>
      </c>
      <c r="E6" s="10"/>
    </row>
    <row r="7" spans="1:5">
      <c r="A7" s="10" t="s">
        <v>309</v>
      </c>
      <c r="B7" s="10" t="s">
        <v>310</v>
      </c>
      <c r="C7" s="10" t="s">
        <v>305</v>
      </c>
      <c r="D7" s="10" t="s">
        <v>309</v>
      </c>
      <c r="E7" s="10"/>
    </row>
    <row r="8" spans="1:5">
      <c r="A8" s="10" t="s">
        <v>311</v>
      </c>
      <c r="B8" s="10" t="s">
        <v>312</v>
      </c>
      <c r="C8" s="10" t="s">
        <v>266</v>
      </c>
      <c r="D8" s="10" t="s">
        <v>311</v>
      </c>
      <c r="E8" s="10"/>
    </row>
    <row r="9" spans="1:5">
      <c r="A9" s="10" t="s">
        <v>313</v>
      </c>
      <c r="B9" s="10" t="s">
        <v>268</v>
      </c>
      <c r="C9" s="10" t="s">
        <v>266</v>
      </c>
      <c r="D9" s="10" t="s">
        <v>313</v>
      </c>
      <c r="E9" s="10"/>
    </row>
    <row r="10" spans="1:5">
      <c r="A10" s="10" t="s">
        <v>314</v>
      </c>
      <c r="B10" s="10" t="s">
        <v>315</v>
      </c>
      <c r="C10" s="10" t="s">
        <v>316</v>
      </c>
      <c r="D10" s="10" t="s">
        <v>314</v>
      </c>
      <c r="E10" s="10"/>
    </row>
    <row r="11" spans="1:5">
      <c r="A11" s="10" t="s">
        <v>317</v>
      </c>
      <c r="B11" s="10" t="s">
        <v>318</v>
      </c>
      <c r="C11" s="10" t="s">
        <v>316</v>
      </c>
      <c r="D11" s="10" t="s">
        <v>317</v>
      </c>
      <c r="E11" s="10"/>
    </row>
    <row r="12" spans="1:5">
      <c r="A12" s="10" t="s">
        <v>319</v>
      </c>
      <c r="B12" s="10" t="s">
        <v>320</v>
      </c>
      <c r="C12" s="10" t="s">
        <v>316</v>
      </c>
      <c r="D12" s="10" t="s">
        <v>319</v>
      </c>
      <c r="E12" s="10"/>
    </row>
    <row r="13" spans="1:5">
      <c r="A13" s="10" t="s">
        <v>321</v>
      </c>
      <c r="B13" s="10" t="s">
        <v>322</v>
      </c>
      <c r="C13" s="10" t="s">
        <v>323</v>
      </c>
      <c r="D13" s="10" t="s">
        <v>321</v>
      </c>
      <c r="E13" s="10"/>
    </row>
    <row r="14" spans="1:5">
      <c r="A14" s="10" t="s">
        <v>324</v>
      </c>
      <c r="B14" s="10" t="s">
        <v>325</v>
      </c>
      <c r="C14" s="10" t="s">
        <v>316</v>
      </c>
      <c r="D14" s="10" t="s">
        <v>324</v>
      </c>
      <c r="E14" s="10"/>
    </row>
    <row r="15" spans="1:5">
      <c r="A15" s="10" t="s">
        <v>326</v>
      </c>
      <c r="B15" s="10" t="s">
        <v>327</v>
      </c>
      <c r="C15" s="10" t="s">
        <v>316</v>
      </c>
      <c r="D15" s="10" t="s">
        <v>326</v>
      </c>
      <c r="E15" s="10"/>
    </row>
    <row r="16" spans="1:5">
      <c r="A16" s="10" t="s">
        <v>328</v>
      </c>
      <c r="B16" s="10" t="s">
        <v>329</v>
      </c>
      <c r="C16" s="10" t="s">
        <v>316</v>
      </c>
      <c r="D16" s="10" t="s">
        <v>328</v>
      </c>
      <c r="E16" s="10"/>
    </row>
    <row r="17" spans="1:5">
      <c r="A17" s="10" t="s">
        <v>330</v>
      </c>
      <c r="B17" s="10" t="s">
        <v>331</v>
      </c>
      <c r="C17" s="10" t="s">
        <v>323</v>
      </c>
      <c r="D17" s="10" t="s">
        <v>330</v>
      </c>
      <c r="E17" s="10"/>
    </row>
    <row r="18" spans="1:5">
      <c r="A18" s="10" t="s">
        <v>332</v>
      </c>
      <c r="B18" s="10" t="s">
        <v>333</v>
      </c>
      <c r="C18" s="10" t="s">
        <v>316</v>
      </c>
      <c r="D18" s="10" t="s">
        <v>332</v>
      </c>
      <c r="E18" s="10"/>
    </row>
    <row r="19" spans="1:5">
      <c r="A19" s="10" t="s">
        <v>334</v>
      </c>
      <c r="B19" s="10" t="s">
        <v>335</v>
      </c>
      <c r="C19" s="10" t="s">
        <v>316</v>
      </c>
      <c r="D19" s="10" t="s">
        <v>334</v>
      </c>
      <c r="E19" s="10"/>
    </row>
    <row r="20" spans="1:5">
      <c r="A20" s="10" t="s">
        <v>336</v>
      </c>
      <c r="B20" s="10" t="s">
        <v>337</v>
      </c>
      <c r="C20" s="10" t="s">
        <v>316</v>
      </c>
      <c r="D20" s="10" t="s">
        <v>336</v>
      </c>
      <c r="E20" s="10"/>
    </row>
    <row r="21" spans="1:5">
      <c r="A21" s="10" t="s">
        <v>338</v>
      </c>
      <c r="B21" s="10" t="s">
        <v>339</v>
      </c>
      <c r="C21" s="10" t="s">
        <v>323</v>
      </c>
      <c r="D21" s="10" t="s">
        <v>338</v>
      </c>
      <c r="E21" s="10"/>
    </row>
    <row r="22" spans="1:5">
      <c r="A22" s="10" t="s">
        <v>340</v>
      </c>
      <c r="B22" s="10" t="s">
        <v>341</v>
      </c>
      <c r="C22" s="10" t="s">
        <v>316</v>
      </c>
      <c r="D22" s="10" t="s">
        <v>340</v>
      </c>
      <c r="E22" s="10"/>
    </row>
    <row r="23" spans="1:5">
      <c r="A23" s="10" t="s">
        <v>342</v>
      </c>
      <c r="B23" s="10" t="s">
        <v>343</v>
      </c>
      <c r="C23" s="10" t="s">
        <v>316</v>
      </c>
      <c r="D23" s="10" t="s">
        <v>342</v>
      </c>
      <c r="E23" s="10"/>
    </row>
    <row r="24" spans="1:5">
      <c r="A24" s="10" t="s">
        <v>344</v>
      </c>
      <c r="B24" s="10" t="s">
        <v>345</v>
      </c>
      <c r="C24" s="10" t="s">
        <v>316</v>
      </c>
      <c r="D24" s="10" t="s">
        <v>344</v>
      </c>
      <c r="E24" s="10"/>
    </row>
    <row r="25" spans="1:5">
      <c r="A25" s="10" t="s">
        <v>346</v>
      </c>
      <c r="B25" s="10" t="s">
        <v>347</v>
      </c>
      <c r="C25" s="10" t="s">
        <v>323</v>
      </c>
      <c r="D25" s="10" t="s">
        <v>346</v>
      </c>
      <c r="E25" s="10"/>
    </row>
  </sheetData>
  <pageMargins left="0.699305555555556" right="0.699305555555556" top="0.75" bottom="0.75" header="0.3" footer="0.3"/>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6"/>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199</v>
      </c>
      <c r="B2" s="12" t="s">
        <v>5689</v>
      </c>
      <c r="C2" s="12" t="s">
        <v>199</v>
      </c>
    </row>
    <row r="3" spans="1:5">
      <c r="A3" s="1" t="s">
        <v>259</v>
      </c>
      <c r="B3" s="1" t="s">
        <v>260</v>
      </c>
      <c r="C3" s="1" t="s">
        <v>261</v>
      </c>
      <c r="D3" s="1" t="s">
        <v>262</v>
      </c>
      <c r="E3" s="1" t="s">
        <v>263</v>
      </c>
    </row>
    <row r="4" spans="1:5">
      <c r="A4" s="13" t="s">
        <v>5559</v>
      </c>
      <c r="B4" s="13" t="s">
        <v>534</v>
      </c>
      <c r="C4" s="13" t="s">
        <v>266</v>
      </c>
      <c r="D4" s="13" t="s">
        <v>5559</v>
      </c>
      <c r="E4" s="13"/>
    </row>
    <row r="5" spans="1:5">
      <c r="A5" s="13" t="s">
        <v>5659</v>
      </c>
      <c r="B5" s="13" t="s">
        <v>5660</v>
      </c>
      <c r="C5" s="13" t="s">
        <v>886</v>
      </c>
      <c r="D5" s="13" t="s">
        <v>5659</v>
      </c>
      <c r="E5" s="13"/>
    </row>
    <row r="6" spans="1:5">
      <c r="A6" s="13" t="s">
        <v>680</v>
      </c>
      <c r="B6" s="13" t="s">
        <v>681</v>
      </c>
      <c r="C6" s="13" t="s">
        <v>271</v>
      </c>
      <c r="D6" s="13" t="s">
        <v>5562</v>
      </c>
      <c r="E6" s="13"/>
    </row>
    <row r="7" spans="1:5">
      <c r="A7" s="13" t="s">
        <v>5563</v>
      </c>
      <c r="B7" s="13" t="s">
        <v>5564</v>
      </c>
      <c r="C7" s="13" t="s">
        <v>271</v>
      </c>
      <c r="D7" s="13" t="s">
        <v>5565</v>
      </c>
      <c r="E7" s="13"/>
    </row>
    <row r="8" spans="1:5">
      <c r="A8" s="13" t="s">
        <v>560</v>
      </c>
      <c r="B8" s="13" t="s">
        <v>561</v>
      </c>
      <c r="C8" s="13" t="s">
        <v>886</v>
      </c>
      <c r="D8" s="13" t="s">
        <v>560</v>
      </c>
      <c r="E8" s="13"/>
    </row>
    <row r="9" spans="1:5">
      <c r="A9" s="13" t="s">
        <v>5661</v>
      </c>
      <c r="B9" s="13" t="s">
        <v>5662</v>
      </c>
      <c r="C9" s="13" t="s">
        <v>271</v>
      </c>
      <c r="D9" s="13" t="s">
        <v>5663</v>
      </c>
      <c r="E9" s="13"/>
    </row>
    <row r="10" spans="1:5">
      <c r="A10" s="13" t="s">
        <v>5581</v>
      </c>
      <c r="B10" s="13" t="s">
        <v>5582</v>
      </c>
      <c r="C10" s="13" t="s">
        <v>271</v>
      </c>
      <c r="D10" s="13" t="s">
        <v>5664</v>
      </c>
      <c r="E10" s="13"/>
    </row>
    <row r="11" spans="1:5">
      <c r="A11" s="13" t="s">
        <v>5584</v>
      </c>
      <c r="B11" s="13" t="s">
        <v>5585</v>
      </c>
      <c r="C11" s="13" t="s">
        <v>271</v>
      </c>
      <c r="D11" s="13" t="s">
        <v>5630</v>
      </c>
      <c r="E11" s="13"/>
    </row>
    <row r="12" ht="27" spans="1:5">
      <c r="A12" s="13" t="s">
        <v>5665</v>
      </c>
      <c r="B12" s="13" t="s">
        <v>5666</v>
      </c>
      <c r="C12" s="13" t="s">
        <v>293</v>
      </c>
      <c r="D12" s="14" t="s">
        <v>5667</v>
      </c>
      <c r="E12" s="13"/>
    </row>
    <row r="13" spans="1:5">
      <c r="A13" s="13" t="s">
        <v>5668</v>
      </c>
      <c r="B13" s="13" t="s">
        <v>5669</v>
      </c>
      <c r="C13" s="13" t="s">
        <v>271</v>
      </c>
      <c r="D13" s="13" t="s">
        <v>5670</v>
      </c>
      <c r="E13" s="13"/>
    </row>
    <row r="14" spans="1:5">
      <c r="A14" s="13" t="s">
        <v>5671</v>
      </c>
      <c r="B14" s="13" t="s">
        <v>5672</v>
      </c>
      <c r="C14" s="13" t="s">
        <v>271</v>
      </c>
      <c r="D14" s="13" t="s">
        <v>5673</v>
      </c>
      <c r="E14" s="13"/>
    </row>
    <row r="15" spans="1:5">
      <c r="A15" s="13" t="s">
        <v>5674</v>
      </c>
      <c r="B15" s="13" t="s">
        <v>5675</v>
      </c>
      <c r="C15" s="13" t="s">
        <v>271</v>
      </c>
      <c r="D15" s="13" t="s">
        <v>5676</v>
      </c>
      <c r="E15" s="13"/>
    </row>
    <row r="16" spans="1:5">
      <c r="A16" s="13" t="s">
        <v>5677</v>
      </c>
      <c r="B16" s="13" t="s">
        <v>5678</v>
      </c>
      <c r="C16" s="13" t="s">
        <v>886</v>
      </c>
      <c r="D16" s="13" t="s">
        <v>5679</v>
      </c>
      <c r="E16" s="13"/>
    </row>
    <row r="17" ht="27" spans="1:5">
      <c r="A17" s="13" t="s">
        <v>5645</v>
      </c>
      <c r="B17" s="13" t="s">
        <v>5646</v>
      </c>
      <c r="C17" s="13" t="s">
        <v>293</v>
      </c>
      <c r="D17" s="14" t="s">
        <v>5680</v>
      </c>
      <c r="E17" s="13"/>
    </row>
    <row r="18" ht="27" spans="1:5">
      <c r="A18" s="13" t="s">
        <v>5681</v>
      </c>
      <c r="B18" s="13" t="s">
        <v>5682</v>
      </c>
      <c r="C18" s="13" t="s">
        <v>293</v>
      </c>
      <c r="D18" s="14" t="s">
        <v>5680</v>
      </c>
      <c r="E18" s="13"/>
    </row>
    <row r="19" ht="27" spans="1:5">
      <c r="A19" s="13" t="s">
        <v>5598</v>
      </c>
      <c r="B19" s="13" t="s">
        <v>567</v>
      </c>
      <c r="C19" s="13" t="s">
        <v>293</v>
      </c>
      <c r="D19" s="14" t="s">
        <v>5599</v>
      </c>
      <c r="E19" s="13"/>
    </row>
    <row r="20" spans="1:5">
      <c r="A20" s="13" t="s">
        <v>5600</v>
      </c>
      <c r="B20" s="13" t="s">
        <v>5601</v>
      </c>
      <c r="C20" s="13" t="s">
        <v>293</v>
      </c>
      <c r="D20" s="13" t="s">
        <v>5600</v>
      </c>
      <c r="E20" s="13" t="s">
        <v>5602</v>
      </c>
    </row>
    <row r="21" spans="1:5">
      <c r="A21" s="13" t="s">
        <v>5603</v>
      </c>
      <c r="B21" s="13" t="s">
        <v>5604</v>
      </c>
      <c r="C21" s="13" t="s">
        <v>293</v>
      </c>
      <c r="D21" s="13" t="s">
        <v>5605</v>
      </c>
      <c r="E21" s="13"/>
    </row>
    <row r="22" spans="1:5">
      <c r="A22" s="13" t="s">
        <v>5683</v>
      </c>
      <c r="B22" s="13" t="s">
        <v>5684</v>
      </c>
      <c r="C22" s="13" t="s">
        <v>293</v>
      </c>
      <c r="D22" s="13" t="s">
        <v>5683</v>
      </c>
      <c r="E22" s="13" t="s">
        <v>5685</v>
      </c>
    </row>
    <row r="23" spans="1:5">
      <c r="A23" s="13" t="s">
        <v>5606</v>
      </c>
      <c r="B23" s="13" t="s">
        <v>5607</v>
      </c>
      <c r="C23" s="13" t="s">
        <v>293</v>
      </c>
      <c r="D23" s="13" t="s">
        <v>5606</v>
      </c>
      <c r="E23" s="13" t="s">
        <v>5608</v>
      </c>
    </row>
    <row r="24" spans="1:5">
      <c r="A24" s="13" t="s">
        <v>5609</v>
      </c>
      <c r="B24" s="13" t="s">
        <v>5610</v>
      </c>
      <c r="C24" s="13" t="s">
        <v>293</v>
      </c>
      <c r="D24" s="13" t="s">
        <v>5609</v>
      </c>
      <c r="E24" s="13" t="s">
        <v>5611</v>
      </c>
    </row>
    <row r="25" spans="1:5">
      <c r="A25" s="13" t="s">
        <v>5648</v>
      </c>
      <c r="B25" s="13" t="s">
        <v>5649</v>
      </c>
      <c r="C25" s="13" t="s">
        <v>293</v>
      </c>
      <c r="D25" s="13" t="s">
        <v>5648</v>
      </c>
      <c r="E25" s="13" t="s">
        <v>5650</v>
      </c>
    </row>
    <row r="26" spans="1:5">
      <c r="A26" s="13" t="s">
        <v>5651</v>
      </c>
      <c r="B26" s="13" t="s">
        <v>5652</v>
      </c>
      <c r="C26" s="13" t="s">
        <v>293</v>
      </c>
      <c r="D26" s="13" t="s">
        <v>5651</v>
      </c>
      <c r="E26" s="13" t="s">
        <v>5653</v>
      </c>
    </row>
  </sheetData>
  <pageMargins left="0.75" right="0.75" top="1" bottom="1" header="0.511805555555556" footer="0.511805555555556"/>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2"/>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198</v>
      </c>
      <c r="B2" s="12" t="s">
        <v>5690</v>
      </c>
      <c r="C2" s="12" t="s">
        <v>198</v>
      </c>
    </row>
    <row r="3" spans="1:5">
      <c r="A3" s="1" t="s">
        <v>259</v>
      </c>
      <c r="B3" s="1" t="s">
        <v>260</v>
      </c>
      <c r="C3" s="1" t="s">
        <v>261</v>
      </c>
      <c r="D3" s="1" t="s">
        <v>262</v>
      </c>
      <c r="E3" s="1" t="s">
        <v>263</v>
      </c>
    </row>
    <row r="4" spans="1:5">
      <c r="A4" s="13" t="s">
        <v>5559</v>
      </c>
      <c r="B4" s="13" t="s">
        <v>534</v>
      </c>
      <c r="C4" s="13" t="s">
        <v>266</v>
      </c>
      <c r="D4" s="13" t="s">
        <v>5559</v>
      </c>
      <c r="E4" s="13"/>
    </row>
    <row r="5" spans="1:5">
      <c r="A5" s="13" t="s">
        <v>5691</v>
      </c>
      <c r="B5" s="13" t="s">
        <v>5660</v>
      </c>
      <c r="C5" s="13" t="s">
        <v>886</v>
      </c>
      <c r="D5" s="13" t="s">
        <v>5659</v>
      </c>
      <c r="E5" s="13"/>
    </row>
    <row r="6" spans="1:5">
      <c r="A6" s="13" t="s">
        <v>680</v>
      </c>
      <c r="B6" s="13" t="s">
        <v>681</v>
      </c>
      <c r="C6" s="13" t="s">
        <v>271</v>
      </c>
      <c r="D6" s="13" t="s">
        <v>5562</v>
      </c>
      <c r="E6" s="13"/>
    </row>
    <row r="7" spans="1:5">
      <c r="A7" s="13" t="s">
        <v>5563</v>
      </c>
      <c r="B7" s="13" t="s">
        <v>5564</v>
      </c>
      <c r="C7" s="13" t="s">
        <v>271</v>
      </c>
      <c r="D7" s="13" t="s">
        <v>5565</v>
      </c>
      <c r="E7" s="13"/>
    </row>
    <row r="8" spans="1:5">
      <c r="A8" s="13" t="s">
        <v>5581</v>
      </c>
      <c r="B8" s="13" t="s">
        <v>5582</v>
      </c>
      <c r="C8" s="13" t="s">
        <v>271</v>
      </c>
      <c r="D8" s="13" t="s">
        <v>5664</v>
      </c>
      <c r="E8" s="13"/>
    </row>
    <row r="9" spans="1:5">
      <c r="A9" s="13" t="s">
        <v>560</v>
      </c>
      <c r="B9" s="13" t="s">
        <v>561</v>
      </c>
      <c r="C9" s="13" t="s">
        <v>886</v>
      </c>
      <c r="D9" s="13" t="s">
        <v>560</v>
      </c>
      <c r="E9" s="13"/>
    </row>
    <row r="10" spans="1:5">
      <c r="A10" s="13" t="s">
        <v>5671</v>
      </c>
      <c r="B10" s="13" t="s">
        <v>5672</v>
      </c>
      <c r="C10" s="13" t="s">
        <v>271</v>
      </c>
      <c r="D10" s="13" t="s">
        <v>5592</v>
      </c>
      <c r="E10" s="13"/>
    </row>
    <row r="11" spans="1:5">
      <c r="A11" s="13" t="s">
        <v>5692</v>
      </c>
      <c r="B11" s="13" t="s">
        <v>5693</v>
      </c>
      <c r="C11" s="13" t="s">
        <v>886</v>
      </c>
      <c r="D11" s="13" t="s">
        <v>5694</v>
      </c>
      <c r="E11" s="13"/>
    </row>
    <row r="12" ht="27" spans="1:5">
      <c r="A12" s="13" t="s">
        <v>5665</v>
      </c>
      <c r="B12" s="13" t="s">
        <v>5666</v>
      </c>
      <c r="C12" s="13" t="s">
        <v>293</v>
      </c>
      <c r="D12" s="14" t="s">
        <v>5667</v>
      </c>
      <c r="E12" s="13"/>
    </row>
    <row r="13" ht="27" spans="1:5">
      <c r="A13" s="13" t="s">
        <v>5645</v>
      </c>
      <c r="B13" s="13" t="s">
        <v>5646</v>
      </c>
      <c r="C13" s="13" t="s">
        <v>293</v>
      </c>
      <c r="D13" s="14" t="s">
        <v>5647</v>
      </c>
      <c r="E13" s="13"/>
    </row>
    <row r="14" spans="1:5">
      <c r="A14" s="13" t="s">
        <v>5683</v>
      </c>
      <c r="B14" s="13" t="s">
        <v>5684</v>
      </c>
      <c r="C14" s="13" t="s">
        <v>293</v>
      </c>
      <c r="D14" s="13" t="s">
        <v>5683</v>
      </c>
      <c r="E14" s="13" t="s">
        <v>5685</v>
      </c>
    </row>
    <row r="15" spans="1:5">
      <c r="A15" s="13" t="s">
        <v>5695</v>
      </c>
      <c r="B15" s="13" t="s">
        <v>5696</v>
      </c>
      <c r="C15" s="13" t="s">
        <v>293</v>
      </c>
      <c r="D15" s="13" t="s">
        <v>5695</v>
      </c>
      <c r="E15" s="13" t="s">
        <v>5697</v>
      </c>
    </row>
    <row r="16" spans="1:5">
      <c r="A16" s="13" t="s">
        <v>5698</v>
      </c>
      <c r="B16" s="13" t="s">
        <v>5699</v>
      </c>
      <c r="C16" s="13" t="s">
        <v>293</v>
      </c>
      <c r="D16" s="13" t="s">
        <v>5698</v>
      </c>
      <c r="E16" s="13" t="s">
        <v>5700</v>
      </c>
    </row>
    <row r="17" ht="27" spans="1:5">
      <c r="A17" s="13" t="s">
        <v>5598</v>
      </c>
      <c r="B17" s="13" t="s">
        <v>567</v>
      </c>
      <c r="C17" s="13" t="s">
        <v>293</v>
      </c>
      <c r="D17" s="14" t="s">
        <v>5599</v>
      </c>
      <c r="E17" s="13"/>
    </row>
    <row r="18" spans="1:5">
      <c r="A18" s="13" t="s">
        <v>5600</v>
      </c>
      <c r="B18" s="13" t="s">
        <v>5601</v>
      </c>
      <c r="C18" s="13" t="s">
        <v>293</v>
      </c>
      <c r="D18" s="13" t="s">
        <v>5600</v>
      </c>
      <c r="E18" s="13" t="s">
        <v>5602</v>
      </c>
    </row>
    <row r="19" spans="1:5">
      <c r="A19" s="13" t="s">
        <v>5603</v>
      </c>
      <c r="B19" s="13" t="s">
        <v>5604</v>
      </c>
      <c r="C19" s="13" t="s">
        <v>293</v>
      </c>
      <c r="D19" s="13" t="s">
        <v>5605</v>
      </c>
      <c r="E19" s="13"/>
    </row>
    <row r="20" spans="1:5">
      <c r="A20" s="13" t="s">
        <v>5606</v>
      </c>
      <c r="B20" s="13" t="s">
        <v>5607</v>
      </c>
      <c r="C20" s="13" t="s">
        <v>293</v>
      </c>
      <c r="D20" s="13" t="s">
        <v>5606</v>
      </c>
      <c r="E20" s="13" t="s">
        <v>5608</v>
      </c>
    </row>
    <row r="21" spans="1:5">
      <c r="A21" s="13" t="s">
        <v>5609</v>
      </c>
      <c r="B21" s="13" t="s">
        <v>5610</v>
      </c>
      <c r="C21" s="13" t="s">
        <v>293</v>
      </c>
      <c r="D21" s="13" t="s">
        <v>5609</v>
      </c>
      <c r="E21" s="13" t="s">
        <v>5611</v>
      </c>
    </row>
    <row r="22" spans="1:5">
      <c r="A22" s="13" t="s">
        <v>5701</v>
      </c>
      <c r="B22" s="13" t="s">
        <v>5702</v>
      </c>
      <c r="C22" s="13" t="s">
        <v>293</v>
      </c>
      <c r="D22" s="13" t="s">
        <v>5703</v>
      </c>
      <c r="E22" s="13"/>
    </row>
  </sheetData>
  <pageMargins left="0.75" right="0.75" top="1" bottom="1" header="0.511805555555556" footer="0.511805555555556"/>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2"/>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197</v>
      </c>
      <c r="B2" s="12" t="s">
        <v>5704</v>
      </c>
      <c r="C2" s="12" t="s">
        <v>197</v>
      </c>
    </row>
    <row r="3" spans="1:5">
      <c r="A3" s="1" t="s">
        <v>259</v>
      </c>
      <c r="B3" s="1" t="s">
        <v>260</v>
      </c>
      <c r="C3" s="1" t="s">
        <v>261</v>
      </c>
      <c r="D3" s="1" t="s">
        <v>262</v>
      </c>
      <c r="E3" s="1" t="s">
        <v>263</v>
      </c>
    </row>
    <row r="4" spans="1:5">
      <c r="A4" s="13" t="s">
        <v>5559</v>
      </c>
      <c r="B4" s="13" t="s">
        <v>534</v>
      </c>
      <c r="C4" s="13" t="s">
        <v>266</v>
      </c>
      <c r="D4" s="13" t="s">
        <v>5559</v>
      </c>
      <c r="E4" s="13"/>
    </row>
    <row r="5" spans="1:5">
      <c r="A5" s="13" t="s">
        <v>5691</v>
      </c>
      <c r="B5" s="13" t="s">
        <v>5660</v>
      </c>
      <c r="C5" s="13" t="s">
        <v>886</v>
      </c>
      <c r="D5" s="13" t="s">
        <v>5659</v>
      </c>
      <c r="E5" s="13"/>
    </row>
    <row r="6" spans="1:5">
      <c r="A6" s="13" t="s">
        <v>680</v>
      </c>
      <c r="B6" s="13" t="s">
        <v>681</v>
      </c>
      <c r="C6" s="13" t="s">
        <v>271</v>
      </c>
      <c r="D6" s="13" t="s">
        <v>5562</v>
      </c>
      <c r="E6" s="13"/>
    </row>
    <row r="7" spans="1:5">
      <c r="A7" s="13" t="s">
        <v>5563</v>
      </c>
      <c r="B7" s="13" t="s">
        <v>5564</v>
      </c>
      <c r="C7" s="13" t="s">
        <v>271</v>
      </c>
      <c r="D7" s="13" t="s">
        <v>5565</v>
      </c>
      <c r="E7" s="13"/>
    </row>
    <row r="8" spans="1:5">
      <c r="A8" s="13" t="s">
        <v>5581</v>
      </c>
      <c r="B8" s="13" t="s">
        <v>5582</v>
      </c>
      <c r="C8" s="13" t="s">
        <v>271</v>
      </c>
      <c r="D8" s="13" t="s">
        <v>5664</v>
      </c>
      <c r="E8" s="13"/>
    </row>
    <row r="9" spans="1:5">
      <c r="A9" s="13" t="s">
        <v>560</v>
      </c>
      <c r="B9" s="13" t="s">
        <v>561</v>
      </c>
      <c r="C9" s="13" t="s">
        <v>886</v>
      </c>
      <c r="D9" s="13" t="s">
        <v>560</v>
      </c>
      <c r="E9" s="13"/>
    </row>
    <row r="10" spans="1:5">
      <c r="A10" s="13" t="s">
        <v>5671</v>
      </c>
      <c r="B10" s="13" t="s">
        <v>5672</v>
      </c>
      <c r="C10" s="13" t="s">
        <v>271</v>
      </c>
      <c r="D10" s="13" t="s">
        <v>5592</v>
      </c>
      <c r="E10" s="13"/>
    </row>
    <row r="11" spans="1:5">
      <c r="A11" s="13" t="s">
        <v>5692</v>
      </c>
      <c r="B11" s="13" t="s">
        <v>5693</v>
      </c>
      <c r="C11" s="13" t="s">
        <v>886</v>
      </c>
      <c r="D11" s="13" t="s">
        <v>5694</v>
      </c>
      <c r="E11" s="13"/>
    </row>
    <row r="12" ht="27" spans="1:5">
      <c r="A12" s="13" t="s">
        <v>5665</v>
      </c>
      <c r="B12" s="13" t="s">
        <v>5666</v>
      </c>
      <c r="C12" s="13" t="s">
        <v>293</v>
      </c>
      <c r="D12" s="14" t="s">
        <v>5667</v>
      </c>
      <c r="E12" s="13"/>
    </row>
    <row r="13" ht="27" spans="1:5">
      <c r="A13" s="13" t="s">
        <v>5645</v>
      </c>
      <c r="B13" s="13" t="s">
        <v>5646</v>
      </c>
      <c r="C13" s="13" t="s">
        <v>293</v>
      </c>
      <c r="D13" s="14" t="s">
        <v>5647</v>
      </c>
      <c r="E13" s="13"/>
    </row>
    <row r="14" spans="1:5">
      <c r="A14" s="13" t="s">
        <v>5683</v>
      </c>
      <c r="B14" s="13" t="s">
        <v>5684</v>
      </c>
      <c r="C14" s="13" t="s">
        <v>293</v>
      </c>
      <c r="D14" s="13" t="s">
        <v>5683</v>
      </c>
      <c r="E14" s="13" t="s">
        <v>5685</v>
      </c>
    </row>
    <row r="15" spans="1:5">
      <c r="A15" s="13" t="s">
        <v>5695</v>
      </c>
      <c r="B15" s="13" t="s">
        <v>5696</v>
      </c>
      <c r="C15" s="13" t="s">
        <v>293</v>
      </c>
      <c r="D15" s="13" t="s">
        <v>5695</v>
      </c>
      <c r="E15" s="13" t="s">
        <v>5697</v>
      </c>
    </row>
    <row r="16" spans="1:5">
      <c r="A16" s="13" t="s">
        <v>5698</v>
      </c>
      <c r="B16" s="13" t="s">
        <v>5699</v>
      </c>
      <c r="C16" s="13" t="s">
        <v>293</v>
      </c>
      <c r="D16" s="13" t="s">
        <v>5698</v>
      </c>
      <c r="E16" s="13" t="s">
        <v>5700</v>
      </c>
    </row>
    <row r="17" ht="27" spans="1:5">
      <c r="A17" s="13" t="s">
        <v>5598</v>
      </c>
      <c r="B17" s="13" t="s">
        <v>567</v>
      </c>
      <c r="C17" s="13" t="s">
        <v>293</v>
      </c>
      <c r="D17" s="14" t="s">
        <v>5599</v>
      </c>
      <c r="E17" s="13"/>
    </row>
    <row r="18" spans="1:5">
      <c r="A18" s="13" t="s">
        <v>5600</v>
      </c>
      <c r="B18" s="13" t="s">
        <v>5601</v>
      </c>
      <c r="C18" s="13" t="s">
        <v>293</v>
      </c>
      <c r="D18" s="13" t="s">
        <v>5600</v>
      </c>
      <c r="E18" s="13" t="s">
        <v>5602</v>
      </c>
    </row>
    <row r="19" spans="1:5">
      <c r="A19" s="13" t="s">
        <v>5603</v>
      </c>
      <c r="B19" s="13" t="s">
        <v>5604</v>
      </c>
      <c r="C19" s="13" t="s">
        <v>293</v>
      </c>
      <c r="D19" s="13" t="s">
        <v>5605</v>
      </c>
      <c r="E19" s="13"/>
    </row>
    <row r="20" spans="1:5">
      <c r="A20" s="13" t="s">
        <v>5606</v>
      </c>
      <c r="B20" s="13" t="s">
        <v>5607</v>
      </c>
      <c r="C20" s="13" t="s">
        <v>293</v>
      </c>
      <c r="D20" s="13" t="s">
        <v>5606</v>
      </c>
      <c r="E20" s="13" t="s">
        <v>5608</v>
      </c>
    </row>
    <row r="21" spans="1:5">
      <c r="A21" s="13" t="s">
        <v>5609</v>
      </c>
      <c r="B21" s="13" t="s">
        <v>5610</v>
      </c>
      <c r="C21" s="13" t="s">
        <v>293</v>
      </c>
      <c r="D21" s="13" t="s">
        <v>5609</v>
      </c>
      <c r="E21" s="13" t="s">
        <v>5611</v>
      </c>
    </row>
    <row r="22" spans="1:5">
      <c r="A22" s="13" t="s">
        <v>5701</v>
      </c>
      <c r="B22" s="13" t="s">
        <v>5702</v>
      </c>
      <c r="C22" s="13" t="s">
        <v>293</v>
      </c>
      <c r="D22" s="13" t="s">
        <v>5703</v>
      </c>
      <c r="E22" s="13"/>
    </row>
  </sheetData>
  <pageMargins left="0.75" right="0.75" top="1" bottom="1" header="0.511805555555556" footer="0.511805555555556"/>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2"/>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196</v>
      </c>
      <c r="B2" s="12" t="s">
        <v>5705</v>
      </c>
      <c r="C2" s="12" t="s">
        <v>196</v>
      </c>
    </row>
    <row r="3" spans="1:5">
      <c r="A3" s="1" t="s">
        <v>259</v>
      </c>
      <c r="B3" s="1" t="s">
        <v>260</v>
      </c>
      <c r="C3" s="1" t="s">
        <v>261</v>
      </c>
      <c r="D3" s="1" t="s">
        <v>262</v>
      </c>
      <c r="E3" s="1" t="s">
        <v>263</v>
      </c>
    </row>
    <row r="4" spans="1:5">
      <c r="A4" s="13" t="s">
        <v>5559</v>
      </c>
      <c r="B4" s="13" t="s">
        <v>534</v>
      </c>
      <c r="C4" s="13" t="s">
        <v>266</v>
      </c>
      <c r="D4" s="13" t="s">
        <v>5559</v>
      </c>
      <c r="E4" s="13"/>
    </row>
    <row r="5" spans="1:5">
      <c r="A5" s="13" t="s">
        <v>5691</v>
      </c>
      <c r="B5" s="13" t="s">
        <v>5660</v>
      </c>
      <c r="C5" s="13" t="s">
        <v>886</v>
      </c>
      <c r="D5" s="13" t="s">
        <v>5659</v>
      </c>
      <c r="E5" s="13"/>
    </row>
    <row r="6" spans="1:5">
      <c r="A6" s="13" t="s">
        <v>680</v>
      </c>
      <c r="B6" s="13" t="s">
        <v>681</v>
      </c>
      <c r="C6" s="13" t="s">
        <v>271</v>
      </c>
      <c r="D6" s="13" t="s">
        <v>5562</v>
      </c>
      <c r="E6" s="13"/>
    </row>
    <row r="7" spans="1:5">
      <c r="A7" s="13" t="s">
        <v>5563</v>
      </c>
      <c r="B7" s="13" t="s">
        <v>5564</v>
      </c>
      <c r="C7" s="13" t="s">
        <v>271</v>
      </c>
      <c r="D7" s="13" t="s">
        <v>5565</v>
      </c>
      <c r="E7" s="13"/>
    </row>
    <row r="8" spans="1:5">
      <c r="A8" s="13" t="s">
        <v>5581</v>
      </c>
      <c r="B8" s="13" t="s">
        <v>5582</v>
      </c>
      <c r="C8" s="13" t="s">
        <v>271</v>
      </c>
      <c r="D8" s="13" t="s">
        <v>5664</v>
      </c>
      <c r="E8" s="13"/>
    </row>
    <row r="9" spans="1:5">
      <c r="A9" s="13" t="s">
        <v>560</v>
      </c>
      <c r="B9" s="13" t="s">
        <v>561</v>
      </c>
      <c r="C9" s="13" t="s">
        <v>886</v>
      </c>
      <c r="D9" s="13" t="s">
        <v>560</v>
      </c>
      <c r="E9" s="13"/>
    </row>
    <row r="10" spans="1:5">
      <c r="A10" s="13" t="s">
        <v>5671</v>
      </c>
      <c r="B10" s="13" t="s">
        <v>5672</v>
      </c>
      <c r="C10" s="13" t="s">
        <v>271</v>
      </c>
      <c r="D10" s="13" t="s">
        <v>5592</v>
      </c>
      <c r="E10" s="13"/>
    </row>
    <row r="11" spans="1:5">
      <c r="A11" s="13" t="s">
        <v>5692</v>
      </c>
      <c r="B11" s="13" t="s">
        <v>5693</v>
      </c>
      <c r="C11" s="13" t="s">
        <v>886</v>
      </c>
      <c r="D11" s="13" t="s">
        <v>5694</v>
      </c>
      <c r="E11" s="13"/>
    </row>
    <row r="12" ht="27" spans="1:5">
      <c r="A12" s="13" t="s">
        <v>5665</v>
      </c>
      <c r="B12" s="13" t="s">
        <v>5666</v>
      </c>
      <c r="C12" s="13" t="s">
        <v>293</v>
      </c>
      <c r="D12" s="14" t="s">
        <v>5667</v>
      </c>
      <c r="E12" s="13"/>
    </row>
    <row r="13" ht="27" spans="1:5">
      <c r="A13" s="13" t="s">
        <v>5645</v>
      </c>
      <c r="B13" s="13" t="s">
        <v>5646</v>
      </c>
      <c r="C13" s="13" t="s">
        <v>293</v>
      </c>
      <c r="D13" s="14" t="s">
        <v>5647</v>
      </c>
      <c r="E13" s="13"/>
    </row>
    <row r="14" spans="1:5">
      <c r="A14" s="13" t="s">
        <v>5683</v>
      </c>
      <c r="B14" s="13" t="s">
        <v>5684</v>
      </c>
      <c r="C14" s="13" t="s">
        <v>293</v>
      </c>
      <c r="D14" s="13" t="s">
        <v>5683</v>
      </c>
      <c r="E14" s="13" t="s">
        <v>5685</v>
      </c>
    </row>
    <row r="15" spans="1:5">
      <c r="A15" s="13" t="s">
        <v>5695</v>
      </c>
      <c r="B15" s="13" t="s">
        <v>5696</v>
      </c>
      <c r="C15" s="13" t="s">
        <v>293</v>
      </c>
      <c r="D15" s="13" t="s">
        <v>5695</v>
      </c>
      <c r="E15" s="13" t="s">
        <v>5697</v>
      </c>
    </row>
    <row r="16" spans="1:5">
      <c r="A16" s="13" t="s">
        <v>5698</v>
      </c>
      <c r="B16" s="13" t="s">
        <v>5699</v>
      </c>
      <c r="C16" s="13" t="s">
        <v>293</v>
      </c>
      <c r="D16" s="13" t="s">
        <v>5698</v>
      </c>
      <c r="E16" s="13" t="s">
        <v>5700</v>
      </c>
    </row>
    <row r="17" ht="27" spans="1:5">
      <c r="A17" s="13" t="s">
        <v>5598</v>
      </c>
      <c r="B17" s="13" t="s">
        <v>567</v>
      </c>
      <c r="C17" s="13" t="s">
        <v>293</v>
      </c>
      <c r="D17" s="14" t="s">
        <v>5599</v>
      </c>
      <c r="E17" s="13"/>
    </row>
    <row r="18" spans="1:5">
      <c r="A18" s="13" t="s">
        <v>5600</v>
      </c>
      <c r="B18" s="13" t="s">
        <v>5601</v>
      </c>
      <c r="C18" s="13" t="s">
        <v>293</v>
      </c>
      <c r="D18" s="13" t="s">
        <v>5600</v>
      </c>
      <c r="E18" s="13" t="s">
        <v>5602</v>
      </c>
    </row>
    <row r="19" spans="1:5">
      <c r="A19" s="13" t="s">
        <v>5603</v>
      </c>
      <c r="B19" s="13" t="s">
        <v>5604</v>
      </c>
      <c r="C19" s="13" t="s">
        <v>293</v>
      </c>
      <c r="D19" s="13" t="s">
        <v>5605</v>
      </c>
      <c r="E19" s="13"/>
    </row>
    <row r="20" spans="1:5">
      <c r="A20" s="13" t="s">
        <v>5606</v>
      </c>
      <c r="B20" s="13" t="s">
        <v>5607</v>
      </c>
      <c r="C20" s="13" t="s">
        <v>293</v>
      </c>
      <c r="D20" s="13" t="s">
        <v>5606</v>
      </c>
      <c r="E20" s="13" t="s">
        <v>5608</v>
      </c>
    </row>
    <row r="21" spans="1:5">
      <c r="A21" s="13" t="s">
        <v>5609</v>
      </c>
      <c r="B21" s="13" t="s">
        <v>5610</v>
      </c>
      <c r="C21" s="13" t="s">
        <v>293</v>
      </c>
      <c r="D21" s="13" t="s">
        <v>5609</v>
      </c>
      <c r="E21" s="13" t="s">
        <v>5611</v>
      </c>
    </row>
    <row r="22" spans="1:5">
      <c r="A22" s="13" t="s">
        <v>5701</v>
      </c>
      <c r="B22" s="13" t="s">
        <v>5702</v>
      </c>
      <c r="C22" s="13" t="s">
        <v>293</v>
      </c>
      <c r="D22" s="13" t="s">
        <v>5703</v>
      </c>
      <c r="E22" s="13"/>
    </row>
  </sheetData>
  <pageMargins left="0.75" right="0.75" top="1" bottom="1" header="0.511805555555556" footer="0.511805555555556"/>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2"/>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195</v>
      </c>
      <c r="B2" s="12" t="s">
        <v>5706</v>
      </c>
      <c r="C2" s="12" t="s">
        <v>195</v>
      </c>
    </row>
    <row r="3" spans="1:5">
      <c r="A3" s="1" t="s">
        <v>259</v>
      </c>
      <c r="B3" s="1" t="s">
        <v>260</v>
      </c>
      <c r="C3" s="1" t="s">
        <v>261</v>
      </c>
      <c r="D3" s="1" t="s">
        <v>262</v>
      </c>
      <c r="E3" s="1" t="s">
        <v>263</v>
      </c>
    </row>
    <row r="4" spans="1:5">
      <c r="A4" s="13" t="s">
        <v>5559</v>
      </c>
      <c r="B4" s="13" t="s">
        <v>534</v>
      </c>
      <c r="C4" s="13" t="s">
        <v>266</v>
      </c>
      <c r="D4" s="13" t="s">
        <v>5559</v>
      </c>
      <c r="E4" s="13"/>
    </row>
    <row r="5" spans="1:5">
      <c r="A5" s="13" t="s">
        <v>5691</v>
      </c>
      <c r="B5" s="13" t="s">
        <v>5660</v>
      </c>
      <c r="C5" s="13" t="s">
        <v>886</v>
      </c>
      <c r="D5" s="13" t="s">
        <v>5659</v>
      </c>
      <c r="E5" s="13"/>
    </row>
    <row r="6" spans="1:5">
      <c r="A6" s="13" t="s">
        <v>680</v>
      </c>
      <c r="B6" s="13" t="s">
        <v>681</v>
      </c>
      <c r="C6" s="13" t="s">
        <v>271</v>
      </c>
      <c r="D6" s="13" t="s">
        <v>5562</v>
      </c>
      <c r="E6" s="13"/>
    </row>
    <row r="7" spans="1:5">
      <c r="A7" s="13" t="s">
        <v>5563</v>
      </c>
      <c r="B7" s="13" t="s">
        <v>5564</v>
      </c>
      <c r="C7" s="13" t="s">
        <v>271</v>
      </c>
      <c r="D7" s="13" t="s">
        <v>5565</v>
      </c>
      <c r="E7" s="13"/>
    </row>
    <row r="8" spans="1:5">
      <c r="A8" s="13" t="s">
        <v>5581</v>
      </c>
      <c r="B8" s="13" t="s">
        <v>5582</v>
      </c>
      <c r="C8" s="13" t="s">
        <v>271</v>
      </c>
      <c r="D8" s="13" t="s">
        <v>5664</v>
      </c>
      <c r="E8" s="13"/>
    </row>
    <row r="9" spans="1:5">
      <c r="A9" s="13" t="s">
        <v>560</v>
      </c>
      <c r="B9" s="13" t="s">
        <v>561</v>
      </c>
      <c r="C9" s="13" t="s">
        <v>886</v>
      </c>
      <c r="D9" s="13" t="s">
        <v>560</v>
      </c>
      <c r="E9" s="13"/>
    </row>
    <row r="10" spans="1:5">
      <c r="A10" s="13" t="s">
        <v>5671</v>
      </c>
      <c r="B10" s="13" t="s">
        <v>5672</v>
      </c>
      <c r="C10" s="13" t="s">
        <v>271</v>
      </c>
      <c r="D10" s="13" t="s">
        <v>5592</v>
      </c>
      <c r="E10" s="13"/>
    </row>
    <row r="11" spans="1:5">
      <c r="A11" s="13" t="s">
        <v>5692</v>
      </c>
      <c r="B11" s="13" t="s">
        <v>5693</v>
      </c>
      <c r="C11" s="13" t="s">
        <v>886</v>
      </c>
      <c r="D11" s="13" t="s">
        <v>5694</v>
      </c>
      <c r="E11" s="13"/>
    </row>
    <row r="12" ht="27" spans="1:5">
      <c r="A12" s="13" t="s">
        <v>5665</v>
      </c>
      <c r="B12" s="13" t="s">
        <v>5666</v>
      </c>
      <c r="C12" s="13" t="s">
        <v>293</v>
      </c>
      <c r="D12" s="14" t="s">
        <v>5667</v>
      </c>
      <c r="E12" s="13"/>
    </row>
    <row r="13" ht="27" spans="1:5">
      <c r="A13" s="13" t="s">
        <v>5645</v>
      </c>
      <c r="B13" s="13" t="s">
        <v>5646</v>
      </c>
      <c r="C13" s="13" t="s">
        <v>293</v>
      </c>
      <c r="D13" s="14" t="s">
        <v>5647</v>
      </c>
      <c r="E13" s="13"/>
    </row>
    <row r="14" spans="1:5">
      <c r="A14" s="13" t="s">
        <v>5683</v>
      </c>
      <c r="B14" s="13" t="s">
        <v>5684</v>
      </c>
      <c r="C14" s="13" t="s">
        <v>293</v>
      </c>
      <c r="D14" s="13" t="s">
        <v>5683</v>
      </c>
      <c r="E14" s="13" t="s">
        <v>5685</v>
      </c>
    </row>
    <row r="15" spans="1:5">
      <c r="A15" s="13" t="s">
        <v>5695</v>
      </c>
      <c r="B15" s="13" t="s">
        <v>5696</v>
      </c>
      <c r="C15" s="13" t="s">
        <v>293</v>
      </c>
      <c r="D15" s="13" t="s">
        <v>5695</v>
      </c>
      <c r="E15" s="13" t="s">
        <v>5697</v>
      </c>
    </row>
    <row r="16" spans="1:5">
      <c r="A16" s="13" t="s">
        <v>5698</v>
      </c>
      <c r="B16" s="13" t="s">
        <v>5699</v>
      </c>
      <c r="C16" s="13" t="s">
        <v>293</v>
      </c>
      <c r="D16" s="13" t="s">
        <v>5698</v>
      </c>
      <c r="E16" s="13" t="s">
        <v>5700</v>
      </c>
    </row>
    <row r="17" ht="27" spans="1:5">
      <c r="A17" s="13" t="s">
        <v>5598</v>
      </c>
      <c r="B17" s="13" t="s">
        <v>567</v>
      </c>
      <c r="C17" s="13" t="s">
        <v>293</v>
      </c>
      <c r="D17" s="14" t="s">
        <v>5599</v>
      </c>
      <c r="E17" s="13"/>
    </row>
    <row r="18" spans="1:5">
      <c r="A18" s="13" t="s">
        <v>5600</v>
      </c>
      <c r="B18" s="13" t="s">
        <v>5601</v>
      </c>
      <c r="C18" s="13" t="s">
        <v>293</v>
      </c>
      <c r="D18" s="13" t="s">
        <v>5600</v>
      </c>
      <c r="E18" s="13" t="s">
        <v>5602</v>
      </c>
    </row>
    <row r="19" spans="1:5">
      <c r="A19" s="13" t="s">
        <v>5603</v>
      </c>
      <c r="B19" s="13" t="s">
        <v>5604</v>
      </c>
      <c r="C19" s="13" t="s">
        <v>293</v>
      </c>
      <c r="D19" s="13" t="s">
        <v>5605</v>
      </c>
      <c r="E19" s="13"/>
    </row>
    <row r="20" spans="1:5">
      <c r="A20" s="13" t="s">
        <v>5606</v>
      </c>
      <c r="B20" s="13" t="s">
        <v>5607</v>
      </c>
      <c r="C20" s="13" t="s">
        <v>293</v>
      </c>
      <c r="D20" s="13" t="s">
        <v>5606</v>
      </c>
      <c r="E20" s="13" t="s">
        <v>5608</v>
      </c>
    </row>
    <row r="21" spans="1:5">
      <c r="A21" s="13" t="s">
        <v>5609</v>
      </c>
      <c r="B21" s="13" t="s">
        <v>5610</v>
      </c>
      <c r="C21" s="13" t="s">
        <v>293</v>
      </c>
      <c r="D21" s="13" t="s">
        <v>5609</v>
      </c>
      <c r="E21" s="13" t="s">
        <v>5611</v>
      </c>
    </row>
    <row r="22" spans="1:5">
      <c r="A22" s="13" t="s">
        <v>5701</v>
      </c>
      <c r="B22" s="13" t="s">
        <v>5702</v>
      </c>
      <c r="C22" s="13" t="s">
        <v>293</v>
      </c>
      <c r="D22" s="13" t="s">
        <v>5703</v>
      </c>
      <c r="E22" s="13"/>
    </row>
  </sheetData>
  <pageMargins left="0.75" right="0.75" top="1" bottom="1" header="0.511805555555556" footer="0.511805555555556"/>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2"/>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194</v>
      </c>
      <c r="B2" s="12" t="s">
        <v>5707</v>
      </c>
      <c r="C2" s="12" t="s">
        <v>194</v>
      </c>
    </row>
    <row r="3" spans="1:5">
      <c r="A3" s="1" t="s">
        <v>259</v>
      </c>
      <c r="B3" s="1" t="s">
        <v>260</v>
      </c>
      <c r="C3" s="1" t="s">
        <v>261</v>
      </c>
      <c r="D3" s="1" t="s">
        <v>262</v>
      </c>
      <c r="E3" s="1" t="s">
        <v>263</v>
      </c>
    </row>
    <row r="4" spans="1:5">
      <c r="A4" s="13" t="s">
        <v>5559</v>
      </c>
      <c r="B4" s="13" t="s">
        <v>534</v>
      </c>
      <c r="C4" s="13" t="s">
        <v>266</v>
      </c>
      <c r="D4" s="13" t="s">
        <v>5559</v>
      </c>
      <c r="E4" s="13"/>
    </row>
    <row r="5" spans="1:5">
      <c r="A5" s="13" t="s">
        <v>5691</v>
      </c>
      <c r="B5" s="13" t="s">
        <v>5660</v>
      </c>
      <c r="C5" s="13" t="s">
        <v>886</v>
      </c>
      <c r="D5" s="13" t="s">
        <v>5659</v>
      </c>
      <c r="E5" s="13"/>
    </row>
    <row r="6" spans="1:5">
      <c r="A6" s="13" t="s">
        <v>680</v>
      </c>
      <c r="B6" s="13" t="s">
        <v>681</v>
      </c>
      <c r="C6" s="13" t="s">
        <v>271</v>
      </c>
      <c r="D6" s="13" t="s">
        <v>5562</v>
      </c>
      <c r="E6" s="13"/>
    </row>
    <row r="7" spans="1:5">
      <c r="A7" s="13" t="s">
        <v>5563</v>
      </c>
      <c r="B7" s="13" t="s">
        <v>5564</v>
      </c>
      <c r="C7" s="13" t="s">
        <v>271</v>
      </c>
      <c r="D7" s="13" t="s">
        <v>5565</v>
      </c>
      <c r="E7" s="13"/>
    </row>
    <row r="8" spans="1:5">
      <c r="A8" s="13" t="s">
        <v>5581</v>
      </c>
      <c r="B8" s="13" t="s">
        <v>5582</v>
      </c>
      <c r="C8" s="13" t="s">
        <v>271</v>
      </c>
      <c r="D8" s="13" t="s">
        <v>5664</v>
      </c>
      <c r="E8" s="13"/>
    </row>
    <row r="9" spans="1:5">
      <c r="A9" s="13" t="s">
        <v>560</v>
      </c>
      <c r="B9" s="13" t="s">
        <v>561</v>
      </c>
      <c r="C9" s="13" t="s">
        <v>886</v>
      </c>
      <c r="D9" s="13" t="s">
        <v>560</v>
      </c>
      <c r="E9" s="13"/>
    </row>
    <row r="10" spans="1:5">
      <c r="A10" s="13" t="s">
        <v>5671</v>
      </c>
      <c r="B10" s="13" t="s">
        <v>5672</v>
      </c>
      <c r="C10" s="13" t="s">
        <v>271</v>
      </c>
      <c r="D10" s="13" t="s">
        <v>5592</v>
      </c>
      <c r="E10" s="13"/>
    </row>
    <row r="11" spans="1:5">
      <c r="A11" s="13" t="s">
        <v>5692</v>
      </c>
      <c r="B11" s="13" t="s">
        <v>5693</v>
      </c>
      <c r="C11" s="13" t="s">
        <v>886</v>
      </c>
      <c r="D11" s="13" t="s">
        <v>5694</v>
      </c>
      <c r="E11" s="13"/>
    </row>
    <row r="12" ht="27" spans="1:5">
      <c r="A12" s="13" t="s">
        <v>5665</v>
      </c>
      <c r="B12" s="13" t="s">
        <v>5666</v>
      </c>
      <c r="C12" s="13" t="s">
        <v>293</v>
      </c>
      <c r="D12" s="14" t="s">
        <v>5667</v>
      </c>
      <c r="E12" s="13"/>
    </row>
    <row r="13" ht="27" spans="1:5">
      <c r="A13" s="13" t="s">
        <v>5645</v>
      </c>
      <c r="B13" s="13" t="s">
        <v>5646</v>
      </c>
      <c r="C13" s="13" t="s">
        <v>293</v>
      </c>
      <c r="D13" s="14" t="s">
        <v>5647</v>
      </c>
      <c r="E13" s="13"/>
    </row>
    <row r="14" spans="1:5">
      <c r="A14" s="13" t="s">
        <v>5683</v>
      </c>
      <c r="B14" s="13" t="s">
        <v>5684</v>
      </c>
      <c r="C14" s="13" t="s">
        <v>293</v>
      </c>
      <c r="D14" s="13" t="s">
        <v>5683</v>
      </c>
      <c r="E14" s="13" t="s">
        <v>5685</v>
      </c>
    </row>
    <row r="15" spans="1:5">
      <c r="A15" s="13" t="s">
        <v>5695</v>
      </c>
      <c r="B15" s="13" t="s">
        <v>5696</v>
      </c>
      <c r="C15" s="13" t="s">
        <v>293</v>
      </c>
      <c r="D15" s="13" t="s">
        <v>5695</v>
      </c>
      <c r="E15" s="13" t="s">
        <v>5697</v>
      </c>
    </row>
    <row r="16" spans="1:5">
      <c r="A16" s="13" t="s">
        <v>5698</v>
      </c>
      <c r="B16" s="13" t="s">
        <v>5699</v>
      </c>
      <c r="C16" s="13" t="s">
        <v>293</v>
      </c>
      <c r="D16" s="13" t="s">
        <v>5698</v>
      </c>
      <c r="E16" s="13" t="s">
        <v>5700</v>
      </c>
    </row>
    <row r="17" ht="27" spans="1:5">
      <c r="A17" s="13" t="s">
        <v>5598</v>
      </c>
      <c r="B17" s="13" t="s">
        <v>567</v>
      </c>
      <c r="C17" s="13" t="s">
        <v>293</v>
      </c>
      <c r="D17" s="14" t="s">
        <v>5599</v>
      </c>
      <c r="E17" s="13"/>
    </row>
    <row r="18" spans="1:5">
      <c r="A18" s="13" t="s">
        <v>5600</v>
      </c>
      <c r="B18" s="13" t="s">
        <v>5601</v>
      </c>
      <c r="C18" s="13" t="s">
        <v>293</v>
      </c>
      <c r="D18" s="13" t="s">
        <v>5600</v>
      </c>
      <c r="E18" s="13" t="s">
        <v>5602</v>
      </c>
    </row>
    <row r="19" spans="1:5">
      <c r="A19" s="13" t="s">
        <v>5603</v>
      </c>
      <c r="B19" s="13" t="s">
        <v>5604</v>
      </c>
      <c r="C19" s="13" t="s">
        <v>293</v>
      </c>
      <c r="D19" s="13" t="s">
        <v>5605</v>
      </c>
      <c r="E19" s="13"/>
    </row>
    <row r="20" spans="1:5">
      <c r="A20" s="13" t="s">
        <v>5606</v>
      </c>
      <c r="B20" s="13" t="s">
        <v>5607</v>
      </c>
      <c r="C20" s="13" t="s">
        <v>293</v>
      </c>
      <c r="D20" s="13" t="s">
        <v>5606</v>
      </c>
      <c r="E20" s="13" t="s">
        <v>5608</v>
      </c>
    </row>
    <row r="21" spans="1:5">
      <c r="A21" s="13" t="s">
        <v>5609</v>
      </c>
      <c r="B21" s="13" t="s">
        <v>5610</v>
      </c>
      <c r="C21" s="13" t="s">
        <v>293</v>
      </c>
      <c r="D21" s="13" t="s">
        <v>5609</v>
      </c>
      <c r="E21" s="13" t="s">
        <v>5611</v>
      </c>
    </row>
    <row r="22" spans="1:5">
      <c r="A22" s="13" t="s">
        <v>5701</v>
      </c>
      <c r="B22" s="13" t="s">
        <v>5702</v>
      </c>
      <c r="C22" s="13" t="s">
        <v>293</v>
      </c>
      <c r="D22" s="13" t="s">
        <v>5703</v>
      </c>
      <c r="E22" s="13"/>
    </row>
  </sheetData>
  <pageMargins left="0.75" right="0.75" top="1" bottom="1" header="0.511805555555556" footer="0.511805555555556"/>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5"/>
  <sheetViews>
    <sheetView topLeftCell="A23"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193</v>
      </c>
      <c r="B2" s="12" t="s">
        <v>5708</v>
      </c>
      <c r="C2" s="12" t="s">
        <v>193</v>
      </c>
    </row>
    <row r="3" spans="1:5">
      <c r="A3" s="1" t="s">
        <v>259</v>
      </c>
      <c r="B3" s="1" t="s">
        <v>260</v>
      </c>
      <c r="C3" s="1" t="s">
        <v>261</v>
      </c>
      <c r="D3" s="1" t="s">
        <v>262</v>
      </c>
      <c r="E3" s="1" t="s">
        <v>263</v>
      </c>
    </row>
    <row r="4" spans="1:5">
      <c r="A4" s="13" t="s">
        <v>533</v>
      </c>
      <c r="B4" s="13" t="s">
        <v>534</v>
      </c>
      <c r="C4" s="13" t="s">
        <v>266</v>
      </c>
      <c r="D4" s="13" t="s">
        <v>533</v>
      </c>
      <c r="E4" s="13"/>
    </row>
    <row r="5" spans="1:5">
      <c r="A5" s="13" t="s">
        <v>818</v>
      </c>
      <c r="B5" s="13" t="s">
        <v>536</v>
      </c>
      <c r="C5" s="13" t="s">
        <v>3732</v>
      </c>
      <c r="D5" s="13" t="s">
        <v>818</v>
      </c>
      <c r="E5" s="13"/>
    </row>
    <row r="6" spans="1:5">
      <c r="A6" s="13" t="s">
        <v>5709</v>
      </c>
      <c r="B6" s="13" t="s">
        <v>5710</v>
      </c>
      <c r="C6" s="13" t="s">
        <v>293</v>
      </c>
      <c r="D6" s="13" t="s">
        <v>5709</v>
      </c>
      <c r="E6" s="13" t="s">
        <v>5711</v>
      </c>
    </row>
    <row r="7" spans="1:5">
      <c r="A7" s="13" t="s">
        <v>5712</v>
      </c>
      <c r="B7" s="13" t="s">
        <v>5713</v>
      </c>
      <c r="C7" s="13" t="s">
        <v>293</v>
      </c>
      <c r="D7" s="13" t="s">
        <v>5712</v>
      </c>
      <c r="E7" s="13" t="s">
        <v>5714</v>
      </c>
    </row>
    <row r="8" spans="1:5">
      <c r="A8" s="13" t="s">
        <v>5715</v>
      </c>
      <c r="B8" s="13" t="s">
        <v>5716</v>
      </c>
      <c r="C8" s="13" t="s">
        <v>293</v>
      </c>
      <c r="D8" s="13" t="s">
        <v>5715</v>
      </c>
      <c r="E8" s="13" t="s">
        <v>5717</v>
      </c>
    </row>
    <row r="9" spans="1:5">
      <c r="A9" s="13" t="s">
        <v>5718</v>
      </c>
      <c r="B9" s="13" t="s">
        <v>5719</v>
      </c>
      <c r="C9" s="13" t="s">
        <v>293</v>
      </c>
      <c r="D9" s="13" t="s">
        <v>5718</v>
      </c>
      <c r="E9" s="13" t="s">
        <v>5720</v>
      </c>
    </row>
    <row r="10" spans="1:5">
      <c r="A10" s="13" t="s">
        <v>5721</v>
      </c>
      <c r="B10" s="13" t="s">
        <v>5722</v>
      </c>
      <c r="C10" s="13" t="s">
        <v>293</v>
      </c>
      <c r="D10" s="13" t="s">
        <v>5721</v>
      </c>
      <c r="E10" s="13" t="s">
        <v>5723</v>
      </c>
    </row>
    <row r="11" spans="1:5">
      <c r="A11" s="13" t="s">
        <v>5724</v>
      </c>
      <c r="B11" s="13" t="s">
        <v>5725</v>
      </c>
      <c r="C11" s="13" t="s">
        <v>293</v>
      </c>
      <c r="D11" s="13" t="s">
        <v>5724</v>
      </c>
      <c r="E11" s="13" t="s">
        <v>5726</v>
      </c>
    </row>
    <row r="12" spans="1:5">
      <c r="A12" s="13" t="s">
        <v>5727</v>
      </c>
      <c r="B12" s="13" t="s">
        <v>5728</v>
      </c>
      <c r="C12" s="13" t="s">
        <v>293</v>
      </c>
      <c r="D12" s="13" t="s">
        <v>5727</v>
      </c>
      <c r="E12" s="13" t="s">
        <v>5729</v>
      </c>
    </row>
    <row r="13" spans="1:5">
      <c r="A13" s="13" t="s">
        <v>5730</v>
      </c>
      <c r="B13" s="13" t="s">
        <v>5731</v>
      </c>
      <c r="C13" s="13" t="s">
        <v>293</v>
      </c>
      <c r="D13" s="13" t="s">
        <v>5730</v>
      </c>
      <c r="E13" s="13" t="s">
        <v>5732</v>
      </c>
    </row>
    <row r="14" spans="1:5">
      <c r="A14" s="13" t="s">
        <v>5733</v>
      </c>
      <c r="B14" s="13" t="s">
        <v>5734</v>
      </c>
      <c r="C14" s="13" t="s">
        <v>293</v>
      </c>
      <c r="D14" s="13" t="s">
        <v>5733</v>
      </c>
      <c r="E14" s="13" t="s">
        <v>5735</v>
      </c>
    </row>
    <row r="15" spans="1:5">
      <c r="A15" s="13" t="s">
        <v>5736</v>
      </c>
      <c r="B15" s="13" t="s">
        <v>5737</v>
      </c>
      <c r="C15" s="13" t="s">
        <v>293</v>
      </c>
      <c r="D15" s="13" t="s">
        <v>5736</v>
      </c>
      <c r="E15" s="13" t="s">
        <v>5738</v>
      </c>
    </row>
    <row r="16" spans="1:5">
      <c r="A16" s="13" t="s">
        <v>5739</v>
      </c>
      <c r="B16" s="13" t="s">
        <v>5740</v>
      </c>
      <c r="C16" s="13" t="s">
        <v>293</v>
      </c>
      <c r="D16" s="13" t="s">
        <v>5739</v>
      </c>
      <c r="E16" s="13" t="s">
        <v>5741</v>
      </c>
    </row>
    <row r="17" spans="1:5">
      <c r="A17" s="13" t="s">
        <v>5742</v>
      </c>
      <c r="B17" s="13" t="s">
        <v>5743</v>
      </c>
      <c r="C17" s="13" t="s">
        <v>293</v>
      </c>
      <c r="D17" s="13" t="s">
        <v>5742</v>
      </c>
      <c r="E17" s="13" t="s">
        <v>5744</v>
      </c>
    </row>
    <row r="18" spans="1:5">
      <c r="A18" s="13" t="s">
        <v>5745</v>
      </c>
      <c r="B18" s="13" t="s">
        <v>5746</v>
      </c>
      <c r="C18" s="13" t="s">
        <v>293</v>
      </c>
      <c r="D18" s="13" t="s">
        <v>5745</v>
      </c>
      <c r="E18" s="13" t="s">
        <v>5747</v>
      </c>
    </row>
    <row r="19" spans="1:5">
      <c r="A19" s="13" t="s">
        <v>5748</v>
      </c>
      <c r="B19" s="13" t="s">
        <v>5749</v>
      </c>
      <c r="C19" s="13" t="s">
        <v>293</v>
      </c>
      <c r="D19" s="13" t="s">
        <v>5748</v>
      </c>
      <c r="E19" s="13" t="s">
        <v>5750</v>
      </c>
    </row>
    <row r="20" spans="1:5">
      <c r="A20" s="13" t="s">
        <v>5751</v>
      </c>
      <c r="B20" s="13" t="s">
        <v>5752</v>
      </c>
      <c r="C20" s="13" t="s">
        <v>293</v>
      </c>
      <c r="D20" s="13" t="s">
        <v>5751</v>
      </c>
      <c r="E20" s="13" t="s">
        <v>5753</v>
      </c>
    </row>
    <row r="21" spans="1:5">
      <c r="A21" s="13" t="s">
        <v>5754</v>
      </c>
      <c r="B21" s="13" t="s">
        <v>5755</v>
      </c>
      <c r="C21" s="13" t="s">
        <v>293</v>
      </c>
      <c r="D21" s="13" t="s">
        <v>5754</v>
      </c>
      <c r="E21" s="13" t="s">
        <v>5756</v>
      </c>
    </row>
    <row r="22" spans="1:5">
      <c r="A22" s="13" t="s">
        <v>5757</v>
      </c>
      <c r="B22" s="13" t="s">
        <v>5758</v>
      </c>
      <c r="C22" s="13" t="s">
        <v>293</v>
      </c>
      <c r="D22" s="13" t="s">
        <v>5757</v>
      </c>
      <c r="E22" s="13" t="s">
        <v>5759</v>
      </c>
    </row>
    <row r="23" spans="1:5">
      <c r="A23" s="13" t="s">
        <v>5760</v>
      </c>
      <c r="B23" s="13" t="s">
        <v>5761</v>
      </c>
      <c r="C23" s="13" t="s">
        <v>293</v>
      </c>
      <c r="D23" s="13" t="s">
        <v>5760</v>
      </c>
      <c r="E23" s="13" t="s">
        <v>5762</v>
      </c>
    </row>
    <row r="24" spans="1:5">
      <c r="A24" s="13" t="s">
        <v>5763</v>
      </c>
      <c r="B24" s="13" t="s">
        <v>5764</v>
      </c>
      <c r="C24" s="13" t="s">
        <v>293</v>
      </c>
      <c r="D24" s="13" t="s">
        <v>5763</v>
      </c>
      <c r="E24" s="13" t="s">
        <v>5765</v>
      </c>
    </row>
    <row r="25" spans="1:5">
      <c r="A25" s="13" t="s">
        <v>5766</v>
      </c>
      <c r="B25" s="13" t="s">
        <v>5767</v>
      </c>
      <c r="C25" s="13" t="s">
        <v>293</v>
      </c>
      <c r="D25" s="13" t="s">
        <v>5766</v>
      </c>
      <c r="E25" s="13" t="s">
        <v>5768</v>
      </c>
    </row>
    <row r="26" spans="1:5">
      <c r="A26" s="13" t="s">
        <v>5769</v>
      </c>
      <c r="B26" s="13" t="s">
        <v>5770</v>
      </c>
      <c r="C26" s="13" t="s">
        <v>293</v>
      </c>
      <c r="D26" s="13" t="s">
        <v>5769</v>
      </c>
      <c r="E26" s="13" t="s">
        <v>5771</v>
      </c>
    </row>
    <row r="27" spans="1:5">
      <c r="A27" s="13" t="s">
        <v>5772</v>
      </c>
      <c r="B27" s="13" t="s">
        <v>5773</v>
      </c>
      <c r="C27" s="13" t="s">
        <v>293</v>
      </c>
      <c r="D27" s="13" t="s">
        <v>5772</v>
      </c>
      <c r="E27" s="13" t="s">
        <v>5774</v>
      </c>
    </row>
    <row r="28" spans="1:5">
      <c r="A28" s="13" t="s">
        <v>5775</v>
      </c>
      <c r="B28" s="13" t="s">
        <v>5776</v>
      </c>
      <c r="C28" s="13" t="s">
        <v>293</v>
      </c>
      <c r="D28" s="13" t="s">
        <v>5775</v>
      </c>
      <c r="E28" s="13" t="s">
        <v>5777</v>
      </c>
    </row>
    <row r="29" spans="1:5">
      <c r="A29" s="13" t="s">
        <v>5778</v>
      </c>
      <c r="B29" s="13" t="s">
        <v>5779</v>
      </c>
      <c r="C29" s="13" t="s">
        <v>293</v>
      </c>
      <c r="D29" s="13" t="s">
        <v>5778</v>
      </c>
      <c r="E29" s="13" t="s">
        <v>5780</v>
      </c>
    </row>
    <row r="30" spans="1:5">
      <c r="A30" s="13" t="s">
        <v>5781</v>
      </c>
      <c r="B30" s="13" t="s">
        <v>5782</v>
      </c>
      <c r="C30" s="13" t="s">
        <v>293</v>
      </c>
      <c r="D30" s="13" t="s">
        <v>5781</v>
      </c>
      <c r="E30" s="13" t="s">
        <v>5783</v>
      </c>
    </row>
    <row r="31" spans="1:5">
      <c r="A31" s="13" t="s">
        <v>5784</v>
      </c>
      <c r="B31" s="13" t="s">
        <v>5785</v>
      </c>
      <c r="C31" s="13" t="s">
        <v>293</v>
      </c>
      <c r="D31" s="13" t="s">
        <v>5784</v>
      </c>
      <c r="E31" s="13" t="s">
        <v>5786</v>
      </c>
    </row>
    <row r="32" spans="1:5">
      <c r="A32" s="13" t="s">
        <v>5787</v>
      </c>
      <c r="B32" s="13" t="s">
        <v>5788</v>
      </c>
      <c r="C32" s="13" t="s">
        <v>293</v>
      </c>
      <c r="D32" s="13" t="s">
        <v>5787</v>
      </c>
      <c r="E32" s="13" t="s">
        <v>5789</v>
      </c>
    </row>
    <row r="33" spans="1:5">
      <c r="A33" s="13" t="s">
        <v>5790</v>
      </c>
      <c r="B33" s="13" t="s">
        <v>5791</v>
      </c>
      <c r="C33" s="13" t="s">
        <v>293</v>
      </c>
      <c r="D33" s="13" t="s">
        <v>5790</v>
      </c>
      <c r="E33" s="13" t="s">
        <v>5792</v>
      </c>
    </row>
    <row r="34" spans="1:5">
      <c r="A34" s="13" t="s">
        <v>5793</v>
      </c>
      <c r="B34" s="13" t="s">
        <v>5794</v>
      </c>
      <c r="C34" s="13" t="s">
        <v>293</v>
      </c>
      <c r="D34" s="13" t="s">
        <v>5793</v>
      </c>
      <c r="E34" s="13" t="s">
        <v>5795</v>
      </c>
    </row>
    <row r="35" spans="1:5">
      <c r="A35" s="13" t="s">
        <v>5796</v>
      </c>
      <c r="B35" s="13" t="s">
        <v>5797</v>
      </c>
      <c r="C35" s="13" t="s">
        <v>293</v>
      </c>
      <c r="D35" s="13" t="s">
        <v>5796</v>
      </c>
      <c r="E35" s="13" t="s">
        <v>5798</v>
      </c>
    </row>
    <row r="36" spans="1:5">
      <c r="A36" s="13" t="s">
        <v>5799</v>
      </c>
      <c r="B36" s="13" t="s">
        <v>5800</v>
      </c>
      <c r="C36" s="13" t="s">
        <v>293</v>
      </c>
      <c r="D36" s="13" t="s">
        <v>5799</v>
      </c>
      <c r="E36" s="13" t="s">
        <v>5801</v>
      </c>
    </row>
    <row r="37" spans="1:5">
      <c r="A37" s="13" t="s">
        <v>5802</v>
      </c>
      <c r="B37" s="13" t="s">
        <v>5803</v>
      </c>
      <c r="C37" s="13" t="s">
        <v>293</v>
      </c>
      <c r="D37" s="13" t="s">
        <v>5802</v>
      </c>
      <c r="E37" s="13" t="s">
        <v>5804</v>
      </c>
    </row>
    <row r="38" spans="1:5">
      <c r="A38" s="13" t="s">
        <v>5805</v>
      </c>
      <c r="B38" s="13" t="s">
        <v>5806</v>
      </c>
      <c r="C38" s="13" t="s">
        <v>293</v>
      </c>
      <c r="D38" s="13" t="s">
        <v>5805</v>
      </c>
      <c r="E38" s="13" t="s">
        <v>5807</v>
      </c>
    </row>
    <row r="39" spans="1:5">
      <c r="A39" s="13" t="s">
        <v>5808</v>
      </c>
      <c r="B39" s="13" t="s">
        <v>5809</v>
      </c>
      <c r="C39" s="13" t="s">
        <v>293</v>
      </c>
      <c r="D39" s="13" t="s">
        <v>5808</v>
      </c>
      <c r="E39" s="13" t="s">
        <v>5810</v>
      </c>
    </row>
    <row r="40" spans="1:5">
      <c r="A40" s="13" t="s">
        <v>5811</v>
      </c>
      <c r="B40" s="13" t="s">
        <v>5812</v>
      </c>
      <c r="C40" s="13" t="s">
        <v>293</v>
      </c>
      <c r="D40" s="13" t="s">
        <v>5811</v>
      </c>
      <c r="E40" s="13" t="s">
        <v>5813</v>
      </c>
    </row>
    <row r="41" spans="1:5">
      <c r="A41" s="13" t="s">
        <v>5814</v>
      </c>
      <c r="B41" s="13" t="s">
        <v>5815</v>
      </c>
      <c r="C41" s="13" t="s">
        <v>293</v>
      </c>
      <c r="D41" s="13" t="s">
        <v>5814</v>
      </c>
      <c r="E41" s="13" t="s">
        <v>5816</v>
      </c>
    </row>
    <row r="42" spans="1:5">
      <c r="A42" s="13" t="s">
        <v>5817</v>
      </c>
      <c r="B42" s="13" t="s">
        <v>5818</v>
      </c>
      <c r="C42" s="13" t="s">
        <v>293</v>
      </c>
      <c r="D42" s="13" t="s">
        <v>5817</v>
      </c>
      <c r="E42" s="13" t="s">
        <v>5819</v>
      </c>
    </row>
    <row r="43" spans="1:5">
      <c r="A43" s="13" t="s">
        <v>5820</v>
      </c>
      <c r="B43" s="13" t="s">
        <v>5821</v>
      </c>
      <c r="C43" s="13" t="s">
        <v>293</v>
      </c>
      <c r="D43" s="13" t="s">
        <v>5820</v>
      </c>
      <c r="E43" s="13" t="s">
        <v>5822</v>
      </c>
    </row>
    <row r="44" spans="1:5">
      <c r="A44" s="13" t="s">
        <v>5823</v>
      </c>
      <c r="B44" s="13" t="s">
        <v>5824</v>
      </c>
      <c r="C44" s="13" t="s">
        <v>293</v>
      </c>
      <c r="D44" s="13" t="s">
        <v>5823</v>
      </c>
      <c r="E44" s="13" t="s">
        <v>5825</v>
      </c>
    </row>
    <row r="45" spans="1:5">
      <c r="A45" s="13" t="s">
        <v>5826</v>
      </c>
      <c r="B45" s="13" t="s">
        <v>5827</v>
      </c>
      <c r="C45" s="13" t="s">
        <v>293</v>
      </c>
      <c r="D45" s="13" t="s">
        <v>5826</v>
      </c>
      <c r="E45" s="13" t="s">
        <v>5828</v>
      </c>
    </row>
    <row r="46" spans="1:5">
      <c r="A46" s="13" t="s">
        <v>5829</v>
      </c>
      <c r="B46" s="13" t="s">
        <v>5830</v>
      </c>
      <c r="C46" s="13" t="s">
        <v>293</v>
      </c>
      <c r="D46" s="13" t="s">
        <v>5829</v>
      </c>
      <c r="E46" s="13" t="s">
        <v>5831</v>
      </c>
    </row>
    <row r="47" spans="1:5">
      <c r="A47" s="13" t="s">
        <v>5832</v>
      </c>
      <c r="B47" s="13" t="s">
        <v>5833</v>
      </c>
      <c r="C47" s="13" t="s">
        <v>293</v>
      </c>
      <c r="D47" s="13" t="s">
        <v>5832</v>
      </c>
      <c r="E47" s="13" t="s">
        <v>5834</v>
      </c>
    </row>
    <row r="48" spans="1:5">
      <c r="A48" s="13" t="s">
        <v>5835</v>
      </c>
      <c r="B48" s="13" t="s">
        <v>5836</v>
      </c>
      <c r="C48" s="13" t="s">
        <v>293</v>
      </c>
      <c r="D48" s="13" t="s">
        <v>5835</v>
      </c>
      <c r="E48" s="13" t="s">
        <v>5837</v>
      </c>
    </row>
    <row r="49" spans="1:5">
      <c r="A49" s="13" t="s">
        <v>5838</v>
      </c>
      <c r="B49" s="13" t="s">
        <v>5839</v>
      </c>
      <c r="C49" s="13" t="s">
        <v>293</v>
      </c>
      <c r="D49" s="13" t="s">
        <v>5838</v>
      </c>
      <c r="E49" s="13" t="s">
        <v>5840</v>
      </c>
    </row>
    <row r="50" spans="1:5">
      <c r="A50" s="13" t="s">
        <v>5841</v>
      </c>
      <c r="B50" s="13" t="s">
        <v>5842</v>
      </c>
      <c r="C50" s="13" t="s">
        <v>293</v>
      </c>
      <c r="D50" s="13" t="s">
        <v>5841</v>
      </c>
      <c r="E50" s="13" t="s">
        <v>5843</v>
      </c>
    </row>
    <row r="51" spans="1:5">
      <c r="A51" s="13" t="s">
        <v>5844</v>
      </c>
      <c r="B51" s="13" t="s">
        <v>5845</v>
      </c>
      <c r="C51" s="13" t="s">
        <v>293</v>
      </c>
      <c r="D51" s="13" t="s">
        <v>5844</v>
      </c>
      <c r="E51" s="13" t="s">
        <v>5846</v>
      </c>
    </row>
    <row r="52" spans="1:5">
      <c r="A52" s="13" t="s">
        <v>5847</v>
      </c>
      <c r="B52" s="13" t="s">
        <v>5848</v>
      </c>
      <c r="C52" s="13" t="s">
        <v>293</v>
      </c>
      <c r="D52" s="13" t="s">
        <v>5847</v>
      </c>
      <c r="E52" s="13" t="s">
        <v>5849</v>
      </c>
    </row>
    <row r="53" spans="1:5">
      <c r="A53" s="13" t="s">
        <v>5850</v>
      </c>
      <c r="B53" s="13" t="s">
        <v>5851</v>
      </c>
      <c r="C53" s="13" t="s">
        <v>293</v>
      </c>
      <c r="D53" s="13" t="s">
        <v>5850</v>
      </c>
      <c r="E53" s="13" t="s">
        <v>5852</v>
      </c>
    </row>
    <row r="54" spans="1:5">
      <c r="A54" s="13" t="s">
        <v>5853</v>
      </c>
      <c r="B54" s="13" t="s">
        <v>5854</v>
      </c>
      <c r="C54" s="13" t="s">
        <v>293</v>
      </c>
      <c r="D54" s="13" t="s">
        <v>5853</v>
      </c>
      <c r="E54" s="13" t="s">
        <v>5855</v>
      </c>
    </row>
    <row r="55" spans="1:5">
      <c r="A55" s="13" t="s">
        <v>5856</v>
      </c>
      <c r="B55" s="13" t="s">
        <v>5857</v>
      </c>
      <c r="C55" s="13" t="s">
        <v>293</v>
      </c>
      <c r="D55" s="13" t="s">
        <v>5856</v>
      </c>
      <c r="E55" s="13" t="s">
        <v>5858</v>
      </c>
    </row>
    <row r="56" spans="1:5">
      <c r="A56" s="13" t="s">
        <v>5859</v>
      </c>
      <c r="B56" s="13" t="s">
        <v>5860</v>
      </c>
      <c r="C56" s="13" t="s">
        <v>293</v>
      </c>
      <c r="D56" s="13" t="s">
        <v>5859</v>
      </c>
      <c r="E56" s="13" t="s">
        <v>5861</v>
      </c>
    </row>
    <row r="57" spans="1:5">
      <c r="A57" s="13" t="s">
        <v>5862</v>
      </c>
      <c r="B57" s="13" t="s">
        <v>5863</v>
      </c>
      <c r="C57" s="13" t="s">
        <v>293</v>
      </c>
      <c r="D57" s="13" t="s">
        <v>5862</v>
      </c>
      <c r="E57" s="13" t="s">
        <v>5864</v>
      </c>
    </row>
    <row r="58" spans="1:5">
      <c r="A58" s="13" t="s">
        <v>5865</v>
      </c>
      <c r="B58" s="13" t="s">
        <v>5866</v>
      </c>
      <c r="C58" s="13" t="s">
        <v>293</v>
      </c>
      <c r="D58" s="13" t="s">
        <v>5865</v>
      </c>
      <c r="E58" s="13" t="s">
        <v>5867</v>
      </c>
    </row>
    <row r="59" spans="1:5">
      <c r="A59" s="13" t="s">
        <v>5868</v>
      </c>
      <c r="B59" s="13" t="s">
        <v>5869</v>
      </c>
      <c r="C59" s="13" t="s">
        <v>293</v>
      </c>
      <c r="D59" s="13" t="s">
        <v>5868</v>
      </c>
      <c r="E59" s="13" t="s">
        <v>5870</v>
      </c>
    </row>
    <row r="60" spans="1:5">
      <c r="A60" s="13" t="s">
        <v>5871</v>
      </c>
      <c r="B60" s="13" t="s">
        <v>5872</v>
      </c>
      <c r="C60" s="13" t="s">
        <v>293</v>
      </c>
      <c r="D60" s="13" t="s">
        <v>5871</v>
      </c>
      <c r="E60" s="13" t="s">
        <v>5873</v>
      </c>
    </row>
    <row r="61" spans="1:5">
      <c r="A61" s="13" t="s">
        <v>5874</v>
      </c>
      <c r="B61" s="13" t="s">
        <v>5875</v>
      </c>
      <c r="C61" s="13" t="s">
        <v>293</v>
      </c>
      <c r="D61" s="13" t="s">
        <v>5874</v>
      </c>
      <c r="E61" s="13" t="s">
        <v>5876</v>
      </c>
    </row>
    <row r="62" spans="1:5">
      <c r="A62" s="13" t="s">
        <v>5877</v>
      </c>
      <c r="B62" s="13" t="s">
        <v>5878</v>
      </c>
      <c r="C62" s="13" t="s">
        <v>293</v>
      </c>
      <c r="D62" s="13" t="s">
        <v>5877</v>
      </c>
      <c r="E62" s="13" t="s">
        <v>5879</v>
      </c>
    </row>
    <row r="63" spans="1:5">
      <c r="A63" s="13" t="s">
        <v>5880</v>
      </c>
      <c r="B63" s="13" t="s">
        <v>5881</v>
      </c>
      <c r="C63" s="13" t="s">
        <v>293</v>
      </c>
      <c r="D63" s="13" t="s">
        <v>5880</v>
      </c>
      <c r="E63" s="13" t="s">
        <v>5882</v>
      </c>
    </row>
    <row r="64" spans="1:5">
      <c r="A64" s="13" t="s">
        <v>5883</v>
      </c>
      <c r="B64" s="13" t="s">
        <v>5884</v>
      </c>
      <c r="C64" s="13" t="s">
        <v>293</v>
      </c>
      <c r="D64" s="13" t="s">
        <v>5883</v>
      </c>
      <c r="E64" s="13" t="s">
        <v>5885</v>
      </c>
    </row>
    <row r="65" spans="1:5">
      <c r="A65" s="13" t="s">
        <v>5886</v>
      </c>
      <c r="B65" s="13" t="s">
        <v>5887</v>
      </c>
      <c r="C65" s="13" t="s">
        <v>293</v>
      </c>
      <c r="D65" s="13" t="s">
        <v>5886</v>
      </c>
      <c r="E65" s="13" t="s">
        <v>5888</v>
      </c>
    </row>
    <row r="66" spans="1:5">
      <c r="A66" s="13" t="s">
        <v>5889</v>
      </c>
      <c r="B66" s="13" t="s">
        <v>5890</v>
      </c>
      <c r="C66" s="13" t="s">
        <v>293</v>
      </c>
      <c r="D66" s="13" t="s">
        <v>5889</v>
      </c>
      <c r="E66" s="13" t="s">
        <v>5891</v>
      </c>
    </row>
    <row r="67" spans="1:5">
      <c r="A67" s="13" t="s">
        <v>5892</v>
      </c>
      <c r="B67" s="13" t="s">
        <v>5893</v>
      </c>
      <c r="C67" s="13" t="s">
        <v>293</v>
      </c>
      <c r="D67" s="13" t="s">
        <v>5892</v>
      </c>
      <c r="E67" s="13" t="s">
        <v>5894</v>
      </c>
    </row>
    <row r="68" spans="1:5">
      <c r="A68" s="13" t="s">
        <v>5895</v>
      </c>
      <c r="B68" s="13" t="s">
        <v>5896</v>
      </c>
      <c r="C68" s="13" t="s">
        <v>293</v>
      </c>
      <c r="D68" s="13" t="s">
        <v>5895</v>
      </c>
      <c r="E68" s="13" t="s">
        <v>5897</v>
      </c>
    </row>
    <row r="69" spans="1:5">
      <c r="A69" s="13" t="s">
        <v>5898</v>
      </c>
      <c r="B69" s="13" t="s">
        <v>5899</v>
      </c>
      <c r="C69" s="13" t="s">
        <v>293</v>
      </c>
      <c r="D69" s="13" t="s">
        <v>5898</v>
      </c>
      <c r="E69" s="13" t="s">
        <v>5900</v>
      </c>
    </row>
    <row r="70" spans="1:5">
      <c r="A70" s="13" t="s">
        <v>5901</v>
      </c>
      <c r="B70" s="13" t="s">
        <v>5902</v>
      </c>
      <c r="C70" s="13" t="s">
        <v>293</v>
      </c>
      <c r="D70" s="13" t="s">
        <v>5901</v>
      </c>
      <c r="E70" s="13" t="s">
        <v>5903</v>
      </c>
    </row>
    <row r="71" spans="1:5">
      <c r="A71" s="13" t="s">
        <v>5904</v>
      </c>
      <c r="B71" s="13" t="s">
        <v>5905</v>
      </c>
      <c r="C71" s="13" t="s">
        <v>293</v>
      </c>
      <c r="D71" s="13" t="s">
        <v>5904</v>
      </c>
      <c r="E71" s="13" t="s">
        <v>5906</v>
      </c>
    </row>
    <row r="72" spans="1:5">
      <c r="A72" s="13" t="s">
        <v>5907</v>
      </c>
      <c r="B72" s="13" t="s">
        <v>5908</v>
      </c>
      <c r="C72" s="13" t="s">
        <v>293</v>
      </c>
      <c r="D72" s="13" t="s">
        <v>5907</v>
      </c>
      <c r="E72" s="13" t="s">
        <v>5909</v>
      </c>
    </row>
    <row r="73" spans="1:5">
      <c r="A73" s="13" t="s">
        <v>5910</v>
      </c>
      <c r="B73" s="13" t="s">
        <v>5911</v>
      </c>
      <c r="C73" s="13" t="s">
        <v>293</v>
      </c>
      <c r="D73" s="13" t="s">
        <v>5910</v>
      </c>
      <c r="E73" s="13" t="s">
        <v>5912</v>
      </c>
    </row>
    <row r="74" spans="1:5">
      <c r="A74" s="13" t="s">
        <v>5913</v>
      </c>
      <c r="B74" s="13" t="s">
        <v>5914</v>
      </c>
      <c r="C74" s="13" t="s">
        <v>293</v>
      </c>
      <c r="D74" s="13" t="s">
        <v>5913</v>
      </c>
      <c r="E74" s="13" t="s">
        <v>5915</v>
      </c>
    </row>
    <row r="75" spans="1:5">
      <c r="A75" s="13" t="s">
        <v>5916</v>
      </c>
      <c r="B75" s="13" t="s">
        <v>5917</v>
      </c>
      <c r="C75" s="13" t="s">
        <v>293</v>
      </c>
      <c r="D75" s="13" t="s">
        <v>5916</v>
      </c>
      <c r="E75" s="13" t="s">
        <v>5918</v>
      </c>
    </row>
    <row r="76" spans="1:5">
      <c r="A76" s="13" t="s">
        <v>5919</v>
      </c>
      <c r="B76" s="13" t="s">
        <v>5920</v>
      </c>
      <c r="C76" s="13" t="s">
        <v>293</v>
      </c>
      <c r="D76" s="13" t="s">
        <v>5919</v>
      </c>
      <c r="E76" s="13" t="s">
        <v>5921</v>
      </c>
    </row>
    <row r="77" spans="1:5">
      <c r="A77" s="13" t="s">
        <v>5922</v>
      </c>
      <c r="B77" s="13" t="s">
        <v>5923</v>
      </c>
      <c r="C77" s="13" t="s">
        <v>293</v>
      </c>
      <c r="D77" s="13" t="s">
        <v>5922</v>
      </c>
      <c r="E77" s="13" t="s">
        <v>5924</v>
      </c>
    </row>
    <row r="78" spans="1:5">
      <c r="A78" s="13" t="s">
        <v>5925</v>
      </c>
      <c r="B78" s="13" t="s">
        <v>5926</v>
      </c>
      <c r="C78" s="13" t="s">
        <v>293</v>
      </c>
      <c r="D78" s="13" t="s">
        <v>5925</v>
      </c>
      <c r="E78" s="13" t="s">
        <v>5927</v>
      </c>
    </row>
    <row r="79" spans="1:5">
      <c r="A79" s="13" t="s">
        <v>5928</v>
      </c>
      <c r="B79" s="13" t="s">
        <v>5929</v>
      </c>
      <c r="C79" s="13" t="s">
        <v>293</v>
      </c>
      <c r="D79" s="13" t="s">
        <v>5928</v>
      </c>
      <c r="E79" s="13" t="s">
        <v>5930</v>
      </c>
    </row>
    <row r="80" spans="1:5">
      <c r="A80" s="13" t="s">
        <v>5931</v>
      </c>
      <c r="B80" s="13" t="s">
        <v>5932</v>
      </c>
      <c r="C80" s="13" t="s">
        <v>293</v>
      </c>
      <c r="D80" s="13" t="s">
        <v>5931</v>
      </c>
      <c r="E80" s="13" t="s">
        <v>5933</v>
      </c>
    </row>
    <row r="81" spans="1:5">
      <c r="A81" s="13" t="s">
        <v>5934</v>
      </c>
      <c r="B81" s="13" t="s">
        <v>5935</v>
      </c>
      <c r="C81" s="13" t="s">
        <v>293</v>
      </c>
      <c r="D81" s="13" t="s">
        <v>5934</v>
      </c>
      <c r="E81" s="13" t="s">
        <v>5936</v>
      </c>
    </row>
    <row r="82" spans="1:5">
      <c r="A82" s="13" t="s">
        <v>5937</v>
      </c>
      <c r="B82" s="13" t="s">
        <v>5938</v>
      </c>
      <c r="C82" s="13" t="s">
        <v>293</v>
      </c>
      <c r="D82" s="13" t="s">
        <v>5937</v>
      </c>
      <c r="E82" s="13" t="s">
        <v>5939</v>
      </c>
    </row>
    <row r="83" spans="1:5">
      <c r="A83" s="13" t="s">
        <v>5940</v>
      </c>
      <c r="B83" s="13" t="s">
        <v>5941</v>
      </c>
      <c r="C83" s="13" t="s">
        <v>293</v>
      </c>
      <c r="D83" s="13" t="s">
        <v>5940</v>
      </c>
      <c r="E83" s="13" t="s">
        <v>5942</v>
      </c>
    </row>
    <row r="84" spans="1:5">
      <c r="A84" s="13" t="s">
        <v>5943</v>
      </c>
      <c r="B84" s="13" t="s">
        <v>5944</v>
      </c>
      <c r="C84" s="13" t="s">
        <v>293</v>
      </c>
      <c r="D84" s="13" t="s">
        <v>5943</v>
      </c>
      <c r="E84" s="13" t="s">
        <v>5945</v>
      </c>
    </row>
    <row r="85" spans="1:5">
      <c r="A85" s="13" t="s">
        <v>5946</v>
      </c>
      <c r="B85" s="13" t="s">
        <v>5947</v>
      </c>
      <c r="C85" s="13" t="s">
        <v>293</v>
      </c>
      <c r="D85" s="13" t="s">
        <v>5946</v>
      </c>
      <c r="E85" s="13" t="s">
        <v>5948</v>
      </c>
    </row>
    <row r="86" spans="1:5">
      <c r="A86" s="13" t="s">
        <v>5949</v>
      </c>
      <c r="B86" s="13" t="s">
        <v>5950</v>
      </c>
      <c r="C86" s="13" t="s">
        <v>293</v>
      </c>
      <c r="D86" s="13" t="s">
        <v>5949</v>
      </c>
      <c r="E86" s="13" t="s">
        <v>5951</v>
      </c>
    </row>
    <row r="87" spans="1:5">
      <c r="A87" s="13" t="s">
        <v>5952</v>
      </c>
      <c r="B87" s="13" t="s">
        <v>5953</v>
      </c>
      <c r="C87" s="13" t="s">
        <v>293</v>
      </c>
      <c r="D87" s="13" t="s">
        <v>5952</v>
      </c>
      <c r="E87" s="13" t="s">
        <v>5954</v>
      </c>
    </row>
    <row r="88" spans="1:5">
      <c r="A88" s="13" t="s">
        <v>5955</v>
      </c>
      <c r="B88" s="13" t="s">
        <v>5956</v>
      </c>
      <c r="C88" s="13" t="s">
        <v>293</v>
      </c>
      <c r="D88" s="13" t="s">
        <v>5955</v>
      </c>
      <c r="E88" s="13" t="s">
        <v>5957</v>
      </c>
    </row>
    <row r="89" spans="1:5">
      <c r="A89" s="13" t="s">
        <v>5958</v>
      </c>
      <c r="B89" s="13" t="s">
        <v>5959</v>
      </c>
      <c r="C89" s="13" t="s">
        <v>293</v>
      </c>
      <c r="D89" s="13" t="s">
        <v>5958</v>
      </c>
      <c r="E89" s="13" t="s">
        <v>5960</v>
      </c>
    </row>
    <row r="90" spans="1:5">
      <c r="A90" s="13" t="s">
        <v>5961</v>
      </c>
      <c r="B90" s="13" t="s">
        <v>5962</v>
      </c>
      <c r="C90" s="13" t="s">
        <v>293</v>
      </c>
      <c r="D90" s="13" t="s">
        <v>5961</v>
      </c>
      <c r="E90" s="13" t="s">
        <v>5963</v>
      </c>
    </row>
    <row r="91" spans="1:5">
      <c r="A91" s="13" t="s">
        <v>5964</v>
      </c>
      <c r="B91" s="13" t="s">
        <v>5965</v>
      </c>
      <c r="C91" s="13" t="s">
        <v>293</v>
      </c>
      <c r="D91" s="13" t="s">
        <v>5964</v>
      </c>
      <c r="E91" s="13" t="s">
        <v>5966</v>
      </c>
    </row>
    <row r="92" spans="1:5">
      <c r="A92" s="13" t="s">
        <v>5967</v>
      </c>
      <c r="B92" s="13" t="s">
        <v>5968</v>
      </c>
      <c r="C92" s="13" t="s">
        <v>293</v>
      </c>
      <c r="D92" s="13" t="s">
        <v>5967</v>
      </c>
      <c r="E92" s="13" t="s">
        <v>5969</v>
      </c>
    </row>
    <row r="93" spans="1:5">
      <c r="A93" s="13" t="s">
        <v>5970</v>
      </c>
      <c r="B93" s="13" t="s">
        <v>5971</v>
      </c>
      <c r="C93" s="13" t="s">
        <v>293</v>
      </c>
      <c r="D93" s="13" t="s">
        <v>5970</v>
      </c>
      <c r="E93" s="13" t="s">
        <v>5972</v>
      </c>
    </row>
    <row r="94" spans="1:5">
      <c r="A94" s="13" t="s">
        <v>5973</v>
      </c>
      <c r="B94" s="13" t="s">
        <v>5974</v>
      </c>
      <c r="C94" s="13" t="s">
        <v>293</v>
      </c>
      <c r="D94" s="13" t="s">
        <v>5973</v>
      </c>
      <c r="E94" s="13" t="s">
        <v>5975</v>
      </c>
    </row>
    <row r="95" spans="1:5">
      <c r="A95" s="13" t="s">
        <v>5976</v>
      </c>
      <c r="B95" s="13" t="s">
        <v>5977</v>
      </c>
      <c r="C95" s="13" t="s">
        <v>293</v>
      </c>
      <c r="D95" s="13" t="s">
        <v>5976</v>
      </c>
      <c r="E95" s="13" t="s">
        <v>5978</v>
      </c>
    </row>
    <row r="96" spans="1:5">
      <c r="A96" s="13" t="s">
        <v>5979</v>
      </c>
      <c r="B96" s="13" t="s">
        <v>5980</v>
      </c>
      <c r="C96" s="13" t="s">
        <v>293</v>
      </c>
      <c r="D96" s="13" t="s">
        <v>5979</v>
      </c>
      <c r="E96" s="13" t="s">
        <v>5981</v>
      </c>
    </row>
    <row r="97" spans="1:5">
      <c r="A97" s="13" t="s">
        <v>5982</v>
      </c>
      <c r="B97" s="13" t="s">
        <v>5983</v>
      </c>
      <c r="C97" s="13" t="s">
        <v>293</v>
      </c>
      <c r="D97" s="13" t="s">
        <v>5982</v>
      </c>
      <c r="E97" s="13" t="s">
        <v>5984</v>
      </c>
    </row>
    <row r="98" spans="1:5">
      <c r="A98" s="13" t="s">
        <v>5985</v>
      </c>
      <c r="B98" s="13" t="s">
        <v>5986</v>
      </c>
      <c r="C98" s="13" t="s">
        <v>293</v>
      </c>
      <c r="D98" s="13" t="s">
        <v>5985</v>
      </c>
      <c r="E98" s="13" t="s">
        <v>5987</v>
      </c>
    </row>
    <row r="99" spans="1:5">
      <c r="A99" s="13" t="s">
        <v>5988</v>
      </c>
      <c r="B99" s="13" t="s">
        <v>5989</v>
      </c>
      <c r="C99" s="13" t="s">
        <v>293</v>
      </c>
      <c r="D99" s="13" t="s">
        <v>5988</v>
      </c>
      <c r="E99" s="13" t="s">
        <v>5990</v>
      </c>
    </row>
    <row r="100" spans="1:5">
      <c r="A100" s="13" t="s">
        <v>5991</v>
      </c>
      <c r="B100" s="13" t="s">
        <v>5992</v>
      </c>
      <c r="C100" s="13" t="s">
        <v>293</v>
      </c>
      <c r="D100" s="13" t="s">
        <v>5991</v>
      </c>
      <c r="E100" s="13" t="s">
        <v>5993</v>
      </c>
    </row>
    <row r="101" spans="1:5">
      <c r="A101" s="13" t="s">
        <v>5994</v>
      </c>
      <c r="B101" s="13" t="s">
        <v>5995</v>
      </c>
      <c r="C101" s="13" t="s">
        <v>293</v>
      </c>
      <c r="D101" s="13" t="s">
        <v>5994</v>
      </c>
      <c r="E101" s="13" t="s">
        <v>5996</v>
      </c>
    </row>
    <row r="102" spans="1:5">
      <c r="A102" s="13" t="s">
        <v>5997</v>
      </c>
      <c r="B102" s="13" t="s">
        <v>5998</v>
      </c>
      <c r="C102" s="13" t="s">
        <v>293</v>
      </c>
      <c r="D102" s="13" t="s">
        <v>5997</v>
      </c>
      <c r="E102" s="13" t="s">
        <v>5999</v>
      </c>
    </row>
    <row r="103" spans="1:5">
      <c r="A103" s="13" t="s">
        <v>6000</v>
      </c>
      <c r="B103" s="13" t="s">
        <v>6001</v>
      </c>
      <c r="C103" s="13" t="s">
        <v>293</v>
      </c>
      <c r="D103" s="13" t="s">
        <v>6000</v>
      </c>
      <c r="E103" s="13" t="s">
        <v>6002</v>
      </c>
    </row>
    <row r="104" spans="1:5">
      <c r="A104" s="13" t="s">
        <v>6003</v>
      </c>
      <c r="B104" s="13" t="s">
        <v>6004</v>
      </c>
      <c r="C104" s="13" t="s">
        <v>293</v>
      </c>
      <c r="D104" s="13" t="s">
        <v>6003</v>
      </c>
      <c r="E104" s="13" t="s">
        <v>6005</v>
      </c>
    </row>
    <row r="105" spans="1:5">
      <c r="A105" s="13" t="s">
        <v>6006</v>
      </c>
      <c r="B105" s="13" t="s">
        <v>6007</v>
      </c>
      <c r="C105" s="13" t="s">
        <v>293</v>
      </c>
      <c r="D105" s="13" t="s">
        <v>6006</v>
      </c>
      <c r="E105" s="13" t="s">
        <v>6008</v>
      </c>
    </row>
    <row r="106" spans="1:5">
      <c r="A106" s="13" t="s">
        <v>6009</v>
      </c>
      <c r="B106" s="13" t="s">
        <v>6010</v>
      </c>
      <c r="C106" s="13" t="s">
        <v>293</v>
      </c>
      <c r="D106" s="13" t="s">
        <v>6009</v>
      </c>
      <c r="E106" s="13" t="s">
        <v>6011</v>
      </c>
    </row>
    <row r="107" spans="1:5">
      <c r="A107" s="13" t="s">
        <v>6012</v>
      </c>
      <c r="B107" s="13" t="s">
        <v>6013</v>
      </c>
      <c r="C107" s="13" t="s">
        <v>293</v>
      </c>
      <c r="D107" s="13" t="s">
        <v>6012</v>
      </c>
      <c r="E107" s="13" t="s">
        <v>6014</v>
      </c>
    </row>
    <row r="108" spans="1:5">
      <c r="A108" s="13" t="s">
        <v>6015</v>
      </c>
      <c r="B108" s="13" t="s">
        <v>6016</v>
      </c>
      <c r="C108" s="13" t="s">
        <v>293</v>
      </c>
      <c r="D108" s="13" t="s">
        <v>6015</v>
      </c>
      <c r="E108" s="13" t="s">
        <v>6017</v>
      </c>
    </row>
    <row r="109" spans="1:5">
      <c r="A109" s="13" t="s">
        <v>6018</v>
      </c>
      <c r="B109" s="13" t="s">
        <v>6019</v>
      </c>
      <c r="C109" s="13" t="s">
        <v>293</v>
      </c>
      <c r="D109" s="13" t="s">
        <v>6018</v>
      </c>
      <c r="E109" s="13" t="s">
        <v>6020</v>
      </c>
    </row>
    <row r="110" spans="1:5">
      <c r="A110" s="13" t="s">
        <v>6021</v>
      </c>
      <c r="B110" s="13" t="s">
        <v>6022</v>
      </c>
      <c r="C110" s="13" t="s">
        <v>293</v>
      </c>
      <c r="D110" s="13" t="s">
        <v>6021</v>
      </c>
      <c r="E110" s="13" t="s">
        <v>6023</v>
      </c>
    </row>
    <row r="111" spans="1:5">
      <c r="A111" s="13" t="s">
        <v>6024</v>
      </c>
      <c r="B111" s="13" t="s">
        <v>6025</v>
      </c>
      <c r="C111" s="13" t="s">
        <v>293</v>
      </c>
      <c r="D111" s="13" t="s">
        <v>6024</v>
      </c>
      <c r="E111" s="13" t="s">
        <v>6026</v>
      </c>
    </row>
    <row r="112" spans="1:5">
      <c r="A112" s="13" t="s">
        <v>6027</v>
      </c>
      <c r="B112" s="13" t="s">
        <v>6028</v>
      </c>
      <c r="C112" s="13" t="s">
        <v>293</v>
      </c>
      <c r="D112" s="13" t="s">
        <v>6027</v>
      </c>
      <c r="E112" s="13" t="s">
        <v>6029</v>
      </c>
    </row>
    <row r="113" spans="1:5">
      <c r="A113" s="13" t="s">
        <v>6030</v>
      </c>
      <c r="B113" s="13" t="s">
        <v>6031</v>
      </c>
      <c r="C113" s="13" t="s">
        <v>293</v>
      </c>
      <c r="D113" s="13" t="s">
        <v>6030</v>
      </c>
      <c r="E113" s="13" t="s">
        <v>6032</v>
      </c>
    </row>
    <row r="114" spans="1:5">
      <c r="A114" s="13" t="s">
        <v>6033</v>
      </c>
      <c r="B114" s="13" t="s">
        <v>6034</v>
      </c>
      <c r="C114" s="13" t="s">
        <v>293</v>
      </c>
      <c r="D114" s="13" t="s">
        <v>6033</v>
      </c>
      <c r="E114" s="13" t="s">
        <v>6035</v>
      </c>
    </row>
    <row r="115" spans="1:5">
      <c r="A115" s="13" t="s">
        <v>6036</v>
      </c>
      <c r="B115" s="13" t="s">
        <v>6037</v>
      </c>
      <c r="C115" s="13" t="s">
        <v>293</v>
      </c>
      <c r="D115" s="13" t="s">
        <v>6036</v>
      </c>
      <c r="E115" s="13" t="s">
        <v>6038</v>
      </c>
    </row>
    <row r="116" spans="1:5">
      <c r="A116" s="13" t="s">
        <v>6039</v>
      </c>
      <c r="B116" s="13" t="s">
        <v>6040</v>
      </c>
      <c r="C116" s="13" t="s">
        <v>293</v>
      </c>
      <c r="D116" s="13" t="s">
        <v>6039</v>
      </c>
      <c r="E116" s="13" t="s">
        <v>6041</v>
      </c>
    </row>
    <row r="117" spans="1:5">
      <c r="A117" s="13" t="s">
        <v>6042</v>
      </c>
      <c r="B117" s="13" t="s">
        <v>6043</v>
      </c>
      <c r="C117" s="13" t="s">
        <v>293</v>
      </c>
      <c r="D117" s="13" t="s">
        <v>6042</v>
      </c>
      <c r="E117" s="13" t="s">
        <v>6044</v>
      </c>
    </row>
    <row r="118" spans="1:5">
      <c r="A118" s="13" t="s">
        <v>6045</v>
      </c>
      <c r="B118" s="13" t="s">
        <v>6046</v>
      </c>
      <c r="C118" s="13" t="s">
        <v>293</v>
      </c>
      <c r="D118" s="13" t="s">
        <v>6045</v>
      </c>
      <c r="E118" s="13" t="s">
        <v>6047</v>
      </c>
    </row>
    <row r="119" spans="1:5">
      <c r="A119" s="13" t="s">
        <v>6048</v>
      </c>
      <c r="B119" s="13" t="s">
        <v>6049</v>
      </c>
      <c r="C119" s="13" t="s">
        <v>293</v>
      </c>
      <c r="D119" s="13" t="s">
        <v>6048</v>
      </c>
      <c r="E119" s="13" t="s">
        <v>6050</v>
      </c>
    </row>
    <row r="120" spans="1:5">
      <c r="A120" s="13" t="s">
        <v>6051</v>
      </c>
      <c r="B120" s="13" t="s">
        <v>6052</v>
      </c>
      <c r="C120" s="13" t="s">
        <v>293</v>
      </c>
      <c r="D120" s="13" t="s">
        <v>6051</v>
      </c>
      <c r="E120" s="13" t="s">
        <v>6053</v>
      </c>
    </row>
    <row r="121" spans="1:5">
      <c r="A121" s="13" t="s">
        <v>6054</v>
      </c>
      <c r="B121" s="13" t="s">
        <v>6055</v>
      </c>
      <c r="C121" s="13" t="s">
        <v>293</v>
      </c>
      <c r="D121" s="13" t="s">
        <v>6054</v>
      </c>
      <c r="E121" s="13" t="s">
        <v>6056</v>
      </c>
    </row>
    <row r="122" spans="1:5">
      <c r="A122" s="13" t="s">
        <v>6057</v>
      </c>
      <c r="B122" s="13" t="s">
        <v>6058</v>
      </c>
      <c r="C122" s="13" t="s">
        <v>293</v>
      </c>
      <c r="D122" s="13" t="s">
        <v>6057</v>
      </c>
      <c r="E122" s="13" t="s">
        <v>6059</v>
      </c>
    </row>
    <row r="123" spans="1:5">
      <c r="A123" s="13" t="s">
        <v>6060</v>
      </c>
      <c r="B123" s="13" t="s">
        <v>6061</v>
      </c>
      <c r="C123" s="13" t="s">
        <v>293</v>
      </c>
      <c r="D123" s="13" t="s">
        <v>6060</v>
      </c>
      <c r="E123" s="13" t="s">
        <v>6062</v>
      </c>
    </row>
    <row r="124" spans="1:5">
      <c r="A124" s="13" t="s">
        <v>6063</v>
      </c>
      <c r="B124" s="13" t="s">
        <v>6064</v>
      </c>
      <c r="C124" s="13" t="s">
        <v>293</v>
      </c>
      <c r="D124" s="13" t="s">
        <v>6063</v>
      </c>
      <c r="E124" s="13" t="s">
        <v>6065</v>
      </c>
    </row>
    <row r="125" spans="1:5">
      <c r="A125" s="13" t="s">
        <v>6066</v>
      </c>
      <c r="B125" s="13" t="s">
        <v>6067</v>
      </c>
      <c r="C125" s="13" t="s">
        <v>293</v>
      </c>
      <c r="D125" s="13" t="s">
        <v>6066</v>
      </c>
      <c r="E125" s="13" t="s">
        <v>6068</v>
      </c>
    </row>
    <row r="126" spans="1:5">
      <c r="A126" s="13" t="s">
        <v>6069</v>
      </c>
      <c r="B126" s="13" t="s">
        <v>6070</v>
      </c>
      <c r="C126" s="13" t="s">
        <v>293</v>
      </c>
      <c r="D126" s="13" t="s">
        <v>6069</v>
      </c>
      <c r="E126" s="13" t="s">
        <v>6071</v>
      </c>
    </row>
    <row r="127" spans="1:5">
      <c r="A127" s="13" t="s">
        <v>6072</v>
      </c>
      <c r="B127" s="13" t="s">
        <v>6073</v>
      </c>
      <c r="C127" s="13" t="s">
        <v>293</v>
      </c>
      <c r="D127" s="13" t="s">
        <v>6072</v>
      </c>
      <c r="E127" s="13" t="s">
        <v>6074</v>
      </c>
    </row>
    <row r="128" spans="1:5">
      <c r="A128" s="13" t="s">
        <v>6075</v>
      </c>
      <c r="B128" s="13" t="s">
        <v>6076</v>
      </c>
      <c r="C128" s="13" t="s">
        <v>293</v>
      </c>
      <c r="D128" s="13" t="s">
        <v>6075</v>
      </c>
      <c r="E128" s="13" t="s">
        <v>6077</v>
      </c>
    </row>
    <row r="129" spans="1:5">
      <c r="A129" s="13" t="s">
        <v>6078</v>
      </c>
      <c r="B129" s="13" t="s">
        <v>6079</v>
      </c>
      <c r="C129" s="13" t="s">
        <v>293</v>
      </c>
      <c r="D129" s="13" t="s">
        <v>6078</v>
      </c>
      <c r="E129" s="13" t="s">
        <v>6080</v>
      </c>
    </row>
    <row r="130" spans="1:5">
      <c r="A130" s="13" t="s">
        <v>6081</v>
      </c>
      <c r="B130" s="13" t="s">
        <v>6082</v>
      </c>
      <c r="C130" s="13" t="s">
        <v>293</v>
      </c>
      <c r="D130" s="13" t="s">
        <v>6081</v>
      </c>
      <c r="E130" s="13" t="s">
        <v>6083</v>
      </c>
    </row>
    <row r="131" spans="1:5">
      <c r="A131" s="13" t="s">
        <v>6084</v>
      </c>
      <c r="B131" s="13" t="s">
        <v>6085</v>
      </c>
      <c r="C131" s="13" t="s">
        <v>293</v>
      </c>
      <c r="D131" s="13" t="s">
        <v>6084</v>
      </c>
      <c r="E131" s="13" t="s">
        <v>6086</v>
      </c>
    </row>
    <row r="132" spans="1:5">
      <c r="A132" s="13" t="s">
        <v>6087</v>
      </c>
      <c r="B132" s="13" t="s">
        <v>6088</v>
      </c>
      <c r="C132" s="13" t="s">
        <v>293</v>
      </c>
      <c r="D132" s="13" t="s">
        <v>6087</v>
      </c>
      <c r="E132" s="13" t="s">
        <v>6089</v>
      </c>
    </row>
    <row r="133" spans="1:5">
      <c r="A133" s="13" t="s">
        <v>6090</v>
      </c>
      <c r="B133" s="13" t="s">
        <v>6091</v>
      </c>
      <c r="C133" s="13" t="s">
        <v>293</v>
      </c>
      <c r="D133" s="13" t="s">
        <v>6090</v>
      </c>
      <c r="E133" s="13" t="s">
        <v>6092</v>
      </c>
    </row>
    <row r="134" spans="1:5">
      <c r="A134" s="13" t="s">
        <v>6093</v>
      </c>
      <c r="B134" s="13" t="s">
        <v>6094</v>
      </c>
      <c r="C134" s="13" t="s">
        <v>293</v>
      </c>
      <c r="D134" s="13" t="s">
        <v>6093</v>
      </c>
      <c r="E134" s="13" t="s">
        <v>6095</v>
      </c>
    </row>
    <row r="135" spans="1:5">
      <c r="A135" s="13" t="s">
        <v>6096</v>
      </c>
      <c r="B135" s="13" t="s">
        <v>6097</v>
      </c>
      <c r="C135" s="13" t="s">
        <v>293</v>
      </c>
      <c r="D135" s="13" t="s">
        <v>6096</v>
      </c>
      <c r="E135" s="13" t="s">
        <v>6098</v>
      </c>
    </row>
  </sheetData>
  <pageMargins left="0.75" right="0.75" top="1" bottom="1" header="0.511805555555556" footer="0.511805555555556"/>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8"/>
  <sheetViews>
    <sheetView workbookViewId="0">
      <selection activeCell="A1" sqref="A1"/>
    </sheetView>
  </sheetViews>
  <sheetFormatPr defaultColWidth="9" defaultRowHeight="13.5" outlineLevelRow="7"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192</v>
      </c>
      <c r="B2" s="12" t="s">
        <v>6099</v>
      </c>
      <c r="C2" s="12" t="s">
        <v>192</v>
      </c>
    </row>
    <row r="3" spans="1:5">
      <c r="A3" s="1" t="s">
        <v>259</v>
      </c>
      <c r="B3" s="1" t="s">
        <v>260</v>
      </c>
      <c r="C3" s="1" t="s">
        <v>261</v>
      </c>
      <c r="D3" s="1" t="s">
        <v>262</v>
      </c>
      <c r="E3" s="1" t="s">
        <v>263</v>
      </c>
    </row>
    <row r="4" spans="1:5">
      <c r="A4" s="13" t="s">
        <v>533</v>
      </c>
      <c r="B4" s="13" t="s">
        <v>534</v>
      </c>
      <c r="C4" s="13" t="s">
        <v>266</v>
      </c>
      <c r="D4" s="13" t="s">
        <v>533</v>
      </c>
      <c r="E4" s="13"/>
    </row>
    <row r="5" spans="1:5">
      <c r="A5" s="13" t="s">
        <v>818</v>
      </c>
      <c r="B5" s="13" t="s">
        <v>536</v>
      </c>
      <c r="C5" s="13" t="s">
        <v>3732</v>
      </c>
      <c r="D5" s="13" t="s">
        <v>818</v>
      </c>
      <c r="E5" s="13"/>
    </row>
    <row r="6" spans="1:5">
      <c r="A6" s="13" t="s">
        <v>6100</v>
      </c>
      <c r="B6" s="13" t="s">
        <v>6101</v>
      </c>
      <c r="C6" s="13" t="s">
        <v>293</v>
      </c>
      <c r="D6" s="13" t="s">
        <v>6100</v>
      </c>
      <c r="E6" s="13" t="s">
        <v>6102</v>
      </c>
    </row>
    <row r="7" spans="1:5">
      <c r="A7" s="13" t="s">
        <v>6103</v>
      </c>
      <c r="B7" s="13" t="s">
        <v>6104</v>
      </c>
      <c r="C7" s="13" t="s">
        <v>293</v>
      </c>
      <c r="D7" s="13" t="s">
        <v>6103</v>
      </c>
      <c r="E7" s="13" t="s">
        <v>6105</v>
      </c>
    </row>
    <row r="8" spans="1:5">
      <c r="A8" s="13" t="s">
        <v>6106</v>
      </c>
      <c r="B8" s="13" t="s">
        <v>6107</v>
      </c>
      <c r="C8" s="13" t="s">
        <v>293</v>
      </c>
      <c r="D8" s="13" t="s">
        <v>6106</v>
      </c>
      <c r="E8" s="13" t="s">
        <v>6108</v>
      </c>
    </row>
  </sheetData>
  <pageMargins left="0.75" right="0.75" top="1" bottom="1" header="0.511805555555556" footer="0.511805555555556"/>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workbookViewId="0">
      <selection activeCell="A1" sqref="A1"/>
    </sheetView>
  </sheetViews>
  <sheetFormatPr defaultColWidth="9" defaultRowHeight="13.5" outlineLevelCol="4"/>
  <cols>
    <col min="1" max="2" width="30.625" style="11" customWidth="1"/>
    <col min="3" max="3" width="15.625" style="11" customWidth="1"/>
    <col min="4" max="5" width="50.625" style="11" customWidth="1"/>
    <col min="6" max="16384" width="9" style="11"/>
  </cols>
  <sheetData>
    <row r="1" spans="1:3">
      <c r="A1" s="1" t="s">
        <v>1</v>
      </c>
      <c r="B1" s="1" t="s">
        <v>2</v>
      </c>
      <c r="C1" s="1" t="s">
        <v>3</v>
      </c>
    </row>
    <row r="2" spans="1:3">
      <c r="A2" s="12" t="s">
        <v>191</v>
      </c>
      <c r="B2" s="12" t="s">
        <v>6109</v>
      </c>
      <c r="C2" s="12" t="s">
        <v>191</v>
      </c>
    </row>
    <row r="3" spans="1:5">
      <c r="A3" s="1" t="s">
        <v>259</v>
      </c>
      <c r="B3" s="1" t="s">
        <v>260</v>
      </c>
      <c r="C3" s="1" t="s">
        <v>261</v>
      </c>
      <c r="D3" s="1" t="s">
        <v>262</v>
      </c>
      <c r="E3" s="1" t="s">
        <v>263</v>
      </c>
    </row>
    <row r="4" spans="1:5">
      <c r="A4" s="13" t="s">
        <v>533</v>
      </c>
      <c r="B4" s="13" t="s">
        <v>534</v>
      </c>
      <c r="C4" s="13" t="s">
        <v>266</v>
      </c>
      <c r="D4" s="13" t="s">
        <v>533</v>
      </c>
      <c r="E4" s="13"/>
    </row>
    <row r="5" spans="1:5">
      <c r="A5" s="13" t="s">
        <v>818</v>
      </c>
      <c r="B5" s="13" t="s">
        <v>536</v>
      </c>
      <c r="C5" s="13" t="s">
        <v>3732</v>
      </c>
      <c r="D5" s="13" t="s">
        <v>818</v>
      </c>
      <c r="E5" s="13"/>
    </row>
    <row r="6" spans="1:5">
      <c r="A6" s="13" t="s">
        <v>6110</v>
      </c>
      <c r="B6" s="13" t="s">
        <v>6111</v>
      </c>
      <c r="C6" s="13" t="s">
        <v>293</v>
      </c>
      <c r="D6" s="13" t="s">
        <v>6110</v>
      </c>
      <c r="E6" s="13" t="s">
        <v>6112</v>
      </c>
    </row>
    <row r="7" spans="1:5">
      <c r="A7" s="13" t="s">
        <v>6113</v>
      </c>
      <c r="B7" s="13" t="s">
        <v>6114</v>
      </c>
      <c r="C7" s="13" t="s">
        <v>293</v>
      </c>
      <c r="D7" s="13" t="s">
        <v>6113</v>
      </c>
      <c r="E7" s="13" t="s">
        <v>6115</v>
      </c>
    </row>
    <row r="8" spans="1:5">
      <c r="A8" s="13" t="s">
        <v>6116</v>
      </c>
      <c r="B8" s="13" t="s">
        <v>6117</v>
      </c>
      <c r="C8" s="13" t="s">
        <v>293</v>
      </c>
      <c r="D8" s="13" t="s">
        <v>6116</v>
      </c>
      <c r="E8" s="13" t="s">
        <v>6118</v>
      </c>
    </row>
    <row r="9" spans="1:5">
      <c r="A9" s="13" t="s">
        <v>6119</v>
      </c>
      <c r="B9" s="13" t="s">
        <v>6120</v>
      </c>
      <c r="C9" s="13" t="s">
        <v>293</v>
      </c>
      <c r="D9" s="13" t="s">
        <v>6119</v>
      </c>
      <c r="E9" s="13" t="s">
        <v>6121</v>
      </c>
    </row>
    <row r="10" spans="1:5">
      <c r="A10" s="13" t="s">
        <v>6122</v>
      </c>
      <c r="B10" s="13" t="s">
        <v>6123</v>
      </c>
      <c r="C10" s="13" t="s">
        <v>293</v>
      </c>
      <c r="D10" s="13" t="s">
        <v>6122</v>
      </c>
      <c r="E10" s="13" t="s">
        <v>6124</v>
      </c>
    </row>
  </sheetData>
  <pageMargins left="0.75" right="0.75" top="1" bottom="1" header="0.511805555555556" footer="0.511805555555556"/>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852"/>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customFormat="1" spans="1:3">
      <c r="A1" s="1" t="s">
        <v>1</v>
      </c>
      <c r="B1" s="1" t="s">
        <v>2</v>
      </c>
      <c r="C1" s="1" t="s">
        <v>3</v>
      </c>
    </row>
    <row r="2" customFormat="1" spans="1:3">
      <c r="A2" s="2" t="s">
        <v>190</v>
      </c>
      <c r="B2" s="2" t="s">
        <v>6125</v>
      </c>
      <c r="C2" s="2" t="s">
        <v>190</v>
      </c>
    </row>
    <row r="3" customFormat="1" spans="1:5">
      <c r="A3" s="1" t="s">
        <v>259</v>
      </c>
      <c r="B3" s="1" t="s">
        <v>260</v>
      </c>
      <c r="C3" s="1" t="s">
        <v>261</v>
      </c>
      <c r="D3" s="1" t="s">
        <v>262</v>
      </c>
      <c r="E3" s="1" t="s">
        <v>263</v>
      </c>
    </row>
    <row r="4" customFormat="1" spans="1:5">
      <c r="A4" s="3" t="s">
        <v>533</v>
      </c>
      <c r="B4" s="3" t="s">
        <v>534</v>
      </c>
      <c r="C4" s="3" t="s">
        <v>266</v>
      </c>
      <c r="D4" s="3" t="s">
        <v>533</v>
      </c>
      <c r="E4" s="3"/>
    </row>
    <row r="5" customFormat="1" spans="1:5">
      <c r="A5" s="3" t="s">
        <v>6126</v>
      </c>
      <c r="B5" s="3" t="s">
        <v>6127</v>
      </c>
      <c r="C5" s="3" t="s">
        <v>293</v>
      </c>
      <c r="D5" s="3" t="s">
        <v>6126</v>
      </c>
      <c r="E5" s="3"/>
    </row>
    <row r="6" customFormat="1" ht="94.5" spans="1:5">
      <c r="A6" s="3" t="s">
        <v>6128</v>
      </c>
      <c r="B6" s="3" t="s">
        <v>718</v>
      </c>
      <c r="C6" s="3" t="s">
        <v>271</v>
      </c>
      <c r="D6" s="5" t="s">
        <v>6129</v>
      </c>
      <c r="E6" s="3"/>
    </row>
    <row r="7" customFormat="1" spans="1:5">
      <c r="A7" s="3" t="s">
        <v>6130</v>
      </c>
      <c r="B7" s="3" t="s">
        <v>6131</v>
      </c>
      <c r="C7" s="3" t="s">
        <v>6132</v>
      </c>
      <c r="D7" s="3" t="s">
        <v>6130</v>
      </c>
      <c r="E7" s="3"/>
    </row>
    <row r="8" customFormat="1" spans="1:5">
      <c r="A8" s="3" t="s">
        <v>6133</v>
      </c>
      <c r="B8" s="3" t="s">
        <v>6134</v>
      </c>
      <c r="C8" s="3" t="s">
        <v>293</v>
      </c>
      <c r="D8" s="3" t="s">
        <v>6133</v>
      </c>
      <c r="E8" s="3"/>
    </row>
    <row r="9" customFormat="1" spans="1:5">
      <c r="A9" s="3" t="s">
        <v>6135</v>
      </c>
      <c r="B9" s="3" t="s">
        <v>6136</v>
      </c>
      <c r="C9" s="3" t="s">
        <v>293</v>
      </c>
      <c r="D9" s="3" t="s">
        <v>6135</v>
      </c>
      <c r="E9" s="3"/>
    </row>
    <row r="10" customFormat="1" spans="1:5">
      <c r="A10" s="3" t="s">
        <v>6137</v>
      </c>
      <c r="B10" s="3" t="s">
        <v>6138</v>
      </c>
      <c r="C10" s="3" t="s">
        <v>293</v>
      </c>
      <c r="D10" s="3" t="s">
        <v>6137</v>
      </c>
      <c r="E10" s="3"/>
    </row>
    <row r="11" customFormat="1" spans="1:5">
      <c r="A11" s="3" t="s">
        <v>3653</v>
      </c>
      <c r="B11" s="3" t="s">
        <v>563</v>
      </c>
      <c r="C11" s="3" t="s">
        <v>886</v>
      </c>
      <c r="D11" s="3" t="s">
        <v>3653</v>
      </c>
      <c r="E11" s="3"/>
    </row>
    <row r="12" customFormat="1" ht="40.5" spans="1:5">
      <c r="A12" s="3" t="s">
        <v>6139</v>
      </c>
      <c r="B12" s="3" t="s">
        <v>6140</v>
      </c>
      <c r="C12" s="3" t="s">
        <v>293</v>
      </c>
      <c r="D12" s="5" t="s">
        <v>6141</v>
      </c>
      <c r="E12" s="3"/>
    </row>
    <row r="13" customFormat="1" ht="40.5" spans="1:5">
      <c r="A13" s="3" t="s">
        <v>6142</v>
      </c>
      <c r="B13" s="3" t="s">
        <v>6143</v>
      </c>
      <c r="C13" s="3" t="s">
        <v>293</v>
      </c>
      <c r="D13" s="5" t="s">
        <v>6144</v>
      </c>
      <c r="E13" s="3"/>
    </row>
    <row r="14" customFormat="1" ht="40.5" spans="1:5">
      <c r="A14" s="3" t="s">
        <v>6145</v>
      </c>
      <c r="B14" s="3" t="s">
        <v>6146</v>
      </c>
      <c r="C14" s="3" t="s">
        <v>293</v>
      </c>
      <c r="D14" s="5" t="s">
        <v>6147</v>
      </c>
      <c r="E14" s="3"/>
    </row>
    <row r="15" customFormat="1" ht="40.5" spans="1:5">
      <c r="A15" s="3" t="s">
        <v>6148</v>
      </c>
      <c r="B15" s="3" t="s">
        <v>6149</v>
      </c>
      <c r="C15" s="3" t="s">
        <v>293</v>
      </c>
      <c r="D15" s="5" t="s">
        <v>6150</v>
      </c>
      <c r="E15" s="3"/>
    </row>
    <row r="16" customFormat="1" ht="40.5" spans="1:5">
      <c r="A16" s="3" t="s">
        <v>6151</v>
      </c>
      <c r="B16" s="3" t="s">
        <v>6152</v>
      </c>
      <c r="C16" s="3" t="s">
        <v>293</v>
      </c>
      <c r="D16" s="5" t="s">
        <v>6153</v>
      </c>
      <c r="E16" s="3"/>
    </row>
    <row r="17" customFormat="1" ht="40.5" spans="1:5">
      <c r="A17" s="3" t="s">
        <v>6154</v>
      </c>
      <c r="B17" s="3" t="s">
        <v>6155</v>
      </c>
      <c r="C17" s="3" t="s">
        <v>293</v>
      </c>
      <c r="D17" s="5" t="s">
        <v>6156</v>
      </c>
      <c r="E17" s="3"/>
    </row>
    <row r="18" customFormat="1" ht="40.5" spans="1:5">
      <c r="A18" s="3" t="s">
        <v>6157</v>
      </c>
      <c r="B18" s="3" t="s">
        <v>6158</v>
      </c>
      <c r="C18" s="3" t="s">
        <v>293</v>
      </c>
      <c r="D18" s="5" t="s">
        <v>6159</v>
      </c>
      <c r="E18" s="3"/>
    </row>
    <row r="19" customFormat="1" ht="40.5" spans="1:5">
      <c r="A19" s="3" t="s">
        <v>6160</v>
      </c>
      <c r="B19" s="3" t="s">
        <v>6161</v>
      </c>
      <c r="C19" s="3" t="s">
        <v>293</v>
      </c>
      <c r="D19" s="5" t="s">
        <v>6162</v>
      </c>
      <c r="E19" s="3"/>
    </row>
    <row r="20" customFormat="1" ht="40.5" spans="1:5">
      <c r="A20" s="3" t="s">
        <v>6163</v>
      </c>
      <c r="B20" s="3" t="s">
        <v>6164</v>
      </c>
      <c r="C20" s="3" t="s">
        <v>293</v>
      </c>
      <c r="D20" s="5" t="s">
        <v>6165</v>
      </c>
      <c r="E20" s="3"/>
    </row>
    <row r="21" customFormat="1" ht="40.5" spans="1:5">
      <c r="A21" s="3" t="s">
        <v>6166</v>
      </c>
      <c r="B21" s="3" t="s">
        <v>6167</v>
      </c>
      <c r="C21" s="3" t="s">
        <v>293</v>
      </c>
      <c r="D21" s="5" t="s">
        <v>6168</v>
      </c>
      <c r="E21" s="3"/>
    </row>
    <row r="22" customFormat="1" ht="40.5" spans="1:5">
      <c r="A22" s="3" t="s">
        <v>6169</v>
      </c>
      <c r="B22" s="3" t="s">
        <v>6170</v>
      </c>
      <c r="C22" s="3" t="s">
        <v>293</v>
      </c>
      <c r="D22" s="5" t="s">
        <v>6171</v>
      </c>
      <c r="E22" s="3"/>
    </row>
    <row r="23" customFormat="1" ht="40.5" spans="1:5">
      <c r="A23" s="3" t="s">
        <v>6172</v>
      </c>
      <c r="B23" s="3" t="s">
        <v>6173</v>
      </c>
      <c r="C23" s="3" t="s">
        <v>293</v>
      </c>
      <c r="D23" s="5" t="s">
        <v>6174</v>
      </c>
      <c r="E23" s="3"/>
    </row>
    <row r="24" customFormat="1" ht="40.5" spans="1:5">
      <c r="A24" s="3" t="s">
        <v>6175</v>
      </c>
      <c r="B24" s="3" t="s">
        <v>6176</v>
      </c>
      <c r="C24" s="3" t="s">
        <v>293</v>
      </c>
      <c r="D24" s="5" t="s">
        <v>6177</v>
      </c>
      <c r="E24" s="3"/>
    </row>
    <row r="25" customFormat="1" ht="40.5" spans="1:5">
      <c r="A25" s="3" t="s">
        <v>6178</v>
      </c>
      <c r="B25" s="3" t="s">
        <v>6179</v>
      </c>
      <c r="C25" s="3" t="s">
        <v>293</v>
      </c>
      <c r="D25" s="5" t="s">
        <v>6180</v>
      </c>
      <c r="E25" s="3"/>
    </row>
    <row r="26" customFormat="1" ht="40.5" spans="1:5">
      <c r="A26" s="3" t="s">
        <v>6181</v>
      </c>
      <c r="B26" s="3" t="s">
        <v>6182</v>
      </c>
      <c r="C26" s="3" t="s">
        <v>293</v>
      </c>
      <c r="D26" s="5" t="s">
        <v>6183</v>
      </c>
      <c r="E26" s="3"/>
    </row>
    <row r="27" customFormat="1" ht="40.5" spans="1:5">
      <c r="A27" s="3" t="s">
        <v>6184</v>
      </c>
      <c r="B27" s="3" t="s">
        <v>6185</v>
      </c>
      <c r="C27" s="3" t="s">
        <v>293</v>
      </c>
      <c r="D27" s="5" t="s">
        <v>6186</v>
      </c>
      <c r="E27" s="3"/>
    </row>
    <row r="28" customFormat="1" ht="40.5" spans="1:5">
      <c r="A28" s="3" t="s">
        <v>6187</v>
      </c>
      <c r="B28" s="3" t="s">
        <v>6188</v>
      </c>
      <c r="C28" s="3" t="s">
        <v>293</v>
      </c>
      <c r="D28" s="5" t="s">
        <v>6189</v>
      </c>
      <c r="E28" s="3"/>
    </row>
    <row r="29" customFormat="1" ht="40.5" spans="1:5">
      <c r="A29" s="3" t="s">
        <v>6190</v>
      </c>
      <c r="B29" s="3" t="s">
        <v>6191</v>
      </c>
      <c r="C29" s="3" t="s">
        <v>293</v>
      </c>
      <c r="D29" s="5" t="s">
        <v>6192</v>
      </c>
      <c r="E29" s="3"/>
    </row>
    <row r="30" customFormat="1" ht="40.5" spans="1:5">
      <c r="A30" s="3" t="s">
        <v>6193</v>
      </c>
      <c r="B30" s="3" t="s">
        <v>6194</v>
      </c>
      <c r="C30" s="3" t="s">
        <v>293</v>
      </c>
      <c r="D30" s="5" t="s">
        <v>6195</v>
      </c>
      <c r="E30" s="3"/>
    </row>
    <row r="31" customFormat="1" ht="40.5" spans="1:5">
      <c r="A31" s="3" t="s">
        <v>6196</v>
      </c>
      <c r="B31" s="3" t="s">
        <v>6197</v>
      </c>
      <c r="C31" s="3" t="s">
        <v>293</v>
      </c>
      <c r="D31" s="5" t="s">
        <v>6198</v>
      </c>
      <c r="E31" s="3"/>
    </row>
    <row r="32" customFormat="1" ht="40.5" spans="1:5">
      <c r="A32" s="3" t="s">
        <v>6199</v>
      </c>
      <c r="B32" s="3" t="s">
        <v>6200</v>
      </c>
      <c r="C32" s="3" t="s">
        <v>293</v>
      </c>
      <c r="D32" s="5" t="s">
        <v>6201</v>
      </c>
      <c r="E32" s="3"/>
    </row>
    <row r="33" customFormat="1" ht="40.5" spans="1:5">
      <c r="A33" s="3" t="s">
        <v>6202</v>
      </c>
      <c r="B33" s="3" t="s">
        <v>6203</v>
      </c>
      <c r="C33" s="3" t="s">
        <v>293</v>
      </c>
      <c r="D33" s="5" t="s">
        <v>6204</v>
      </c>
      <c r="E33" s="3"/>
    </row>
    <row r="34" customFormat="1" ht="40.5" spans="1:5">
      <c r="A34" s="3" t="s">
        <v>6205</v>
      </c>
      <c r="B34" s="3" t="s">
        <v>6206</v>
      </c>
      <c r="C34" s="3" t="s">
        <v>293</v>
      </c>
      <c r="D34" s="5" t="s">
        <v>6207</v>
      </c>
      <c r="E34" s="3"/>
    </row>
    <row r="35" customFormat="1" ht="40.5" spans="1:5">
      <c r="A35" s="3" t="s">
        <v>6208</v>
      </c>
      <c r="B35" s="3" t="s">
        <v>6209</v>
      </c>
      <c r="C35" s="3" t="s">
        <v>293</v>
      </c>
      <c r="D35" s="5" t="s">
        <v>6210</v>
      </c>
      <c r="E35" s="3"/>
    </row>
    <row r="36" customFormat="1" ht="40.5" spans="1:5">
      <c r="A36" s="3" t="s">
        <v>6211</v>
      </c>
      <c r="B36" s="3" t="s">
        <v>6212</v>
      </c>
      <c r="C36" s="3" t="s">
        <v>293</v>
      </c>
      <c r="D36" s="5" t="s">
        <v>6213</v>
      </c>
      <c r="E36" s="3"/>
    </row>
    <row r="37" customFormat="1" ht="40.5" spans="1:5">
      <c r="A37" s="3" t="s">
        <v>6214</v>
      </c>
      <c r="B37" s="3" t="s">
        <v>6215</v>
      </c>
      <c r="C37" s="3" t="s">
        <v>293</v>
      </c>
      <c r="D37" s="5" t="s">
        <v>6216</v>
      </c>
      <c r="E37" s="3"/>
    </row>
    <row r="38" customFormat="1" ht="40.5" spans="1:5">
      <c r="A38" s="3" t="s">
        <v>6217</v>
      </c>
      <c r="B38" s="3" t="s">
        <v>6218</v>
      </c>
      <c r="C38" s="3" t="s">
        <v>293</v>
      </c>
      <c r="D38" s="5" t="s">
        <v>6219</v>
      </c>
      <c r="E38" s="3"/>
    </row>
    <row r="39" customFormat="1" ht="40.5" spans="1:5">
      <c r="A39" s="3" t="s">
        <v>6220</v>
      </c>
      <c r="B39" s="3" t="s">
        <v>6221</v>
      </c>
      <c r="C39" s="3" t="s">
        <v>293</v>
      </c>
      <c r="D39" s="5" t="s">
        <v>6222</v>
      </c>
      <c r="E39" s="3"/>
    </row>
    <row r="40" customFormat="1" ht="40.5" spans="1:5">
      <c r="A40" s="3" t="s">
        <v>6223</v>
      </c>
      <c r="B40" s="3" t="s">
        <v>6224</v>
      </c>
      <c r="C40" s="3" t="s">
        <v>293</v>
      </c>
      <c r="D40" s="5" t="s">
        <v>6225</v>
      </c>
      <c r="E40" s="3"/>
    </row>
    <row r="41" customFormat="1" ht="40.5" spans="1:5">
      <c r="A41" s="3" t="s">
        <v>6226</v>
      </c>
      <c r="B41" s="3" t="s">
        <v>6227</v>
      </c>
      <c r="C41" s="3" t="s">
        <v>293</v>
      </c>
      <c r="D41" s="5" t="s">
        <v>6228</v>
      </c>
      <c r="E41" s="3"/>
    </row>
    <row r="42" customFormat="1" ht="40.5" spans="1:5">
      <c r="A42" s="3" t="s">
        <v>6229</v>
      </c>
      <c r="B42" s="3" t="s">
        <v>6230</v>
      </c>
      <c r="C42" s="3" t="s">
        <v>293</v>
      </c>
      <c r="D42" s="5" t="s">
        <v>6231</v>
      </c>
      <c r="E42" s="3"/>
    </row>
    <row r="43" customFormat="1" ht="40.5" spans="1:5">
      <c r="A43" s="3" t="s">
        <v>6232</v>
      </c>
      <c r="B43" s="3" t="s">
        <v>6233</v>
      </c>
      <c r="C43" s="3" t="s">
        <v>293</v>
      </c>
      <c r="D43" s="5" t="s">
        <v>6234</v>
      </c>
      <c r="E43" s="3"/>
    </row>
    <row r="44" customFormat="1" ht="40.5" spans="1:5">
      <c r="A44" s="3" t="s">
        <v>6235</v>
      </c>
      <c r="B44" s="3" t="s">
        <v>6236</v>
      </c>
      <c r="C44" s="3" t="s">
        <v>293</v>
      </c>
      <c r="D44" s="5" t="s">
        <v>6237</v>
      </c>
      <c r="E44" s="3"/>
    </row>
    <row r="45" customFormat="1" ht="40.5" spans="1:5">
      <c r="A45" s="3" t="s">
        <v>6238</v>
      </c>
      <c r="B45" s="3" t="s">
        <v>6239</v>
      </c>
      <c r="C45" s="3" t="s">
        <v>293</v>
      </c>
      <c r="D45" s="5" t="s">
        <v>6240</v>
      </c>
      <c r="E45" s="3"/>
    </row>
    <row r="46" customFormat="1" ht="40.5" spans="1:5">
      <c r="A46" s="3" t="s">
        <v>6241</v>
      </c>
      <c r="B46" s="3" t="s">
        <v>6242</v>
      </c>
      <c r="C46" s="3" t="s">
        <v>293</v>
      </c>
      <c r="D46" s="5" t="s">
        <v>6243</v>
      </c>
      <c r="E46" s="3"/>
    </row>
    <row r="47" customFormat="1" ht="40.5" spans="1:5">
      <c r="A47" s="3" t="s">
        <v>6244</v>
      </c>
      <c r="B47" s="3" t="s">
        <v>6245</v>
      </c>
      <c r="C47" s="3" t="s">
        <v>293</v>
      </c>
      <c r="D47" s="5" t="s">
        <v>6246</v>
      </c>
      <c r="E47" s="3"/>
    </row>
    <row r="48" customFormat="1" ht="40.5" spans="1:5">
      <c r="A48" s="3" t="s">
        <v>6247</v>
      </c>
      <c r="B48" s="3" t="s">
        <v>6248</v>
      </c>
      <c r="C48" s="3" t="s">
        <v>293</v>
      </c>
      <c r="D48" s="5" t="s">
        <v>6249</v>
      </c>
      <c r="E48" s="3"/>
    </row>
    <row r="49" customFormat="1" ht="40.5" spans="1:5">
      <c r="A49" s="3" t="s">
        <v>6250</v>
      </c>
      <c r="B49" s="3" t="s">
        <v>6251</v>
      </c>
      <c r="C49" s="3" t="s">
        <v>293</v>
      </c>
      <c r="D49" s="5" t="s">
        <v>6252</v>
      </c>
      <c r="E49" s="3"/>
    </row>
    <row r="50" customFormat="1" ht="40.5" spans="1:5">
      <c r="A50" s="3" t="s">
        <v>6253</v>
      </c>
      <c r="B50" s="3" t="s">
        <v>6254</v>
      </c>
      <c r="C50" s="3" t="s">
        <v>293</v>
      </c>
      <c r="D50" s="5" t="s">
        <v>6255</v>
      </c>
      <c r="E50" s="3"/>
    </row>
    <row r="51" customFormat="1" ht="40.5" spans="1:5">
      <c r="A51" s="3" t="s">
        <v>6256</v>
      </c>
      <c r="B51" s="3" t="s">
        <v>6257</v>
      </c>
      <c r="C51" s="3" t="s">
        <v>293</v>
      </c>
      <c r="D51" s="5" t="s">
        <v>6258</v>
      </c>
      <c r="E51" s="3"/>
    </row>
    <row r="52" customFormat="1" ht="40.5" spans="1:5">
      <c r="A52" s="3" t="s">
        <v>6259</v>
      </c>
      <c r="B52" s="3" t="s">
        <v>6260</v>
      </c>
      <c r="C52" s="3" t="s">
        <v>293</v>
      </c>
      <c r="D52" s="5" t="s">
        <v>6261</v>
      </c>
      <c r="E52" s="3"/>
    </row>
    <row r="53" customFormat="1" ht="40.5" spans="1:5">
      <c r="A53" s="3" t="s">
        <v>6262</v>
      </c>
      <c r="B53" s="3" t="s">
        <v>6263</v>
      </c>
      <c r="C53" s="3" t="s">
        <v>293</v>
      </c>
      <c r="D53" s="5" t="s">
        <v>6264</v>
      </c>
      <c r="E53" s="3"/>
    </row>
    <row r="54" customFormat="1" ht="40.5" spans="1:5">
      <c r="A54" s="3" t="s">
        <v>6265</v>
      </c>
      <c r="B54" s="3" t="s">
        <v>6266</v>
      </c>
      <c r="C54" s="3" t="s">
        <v>293</v>
      </c>
      <c r="D54" s="5" t="s">
        <v>6267</v>
      </c>
      <c r="E54" s="3"/>
    </row>
    <row r="55" customFormat="1" ht="40.5" spans="1:5">
      <c r="A55" s="3" t="s">
        <v>6268</v>
      </c>
      <c r="B55" s="3" t="s">
        <v>6269</v>
      </c>
      <c r="C55" s="3" t="s">
        <v>293</v>
      </c>
      <c r="D55" s="5" t="s">
        <v>6270</v>
      </c>
      <c r="E55" s="3"/>
    </row>
    <row r="56" customFormat="1" ht="40.5" spans="1:5">
      <c r="A56" s="3" t="s">
        <v>6271</v>
      </c>
      <c r="B56" s="3" t="s">
        <v>6272</v>
      </c>
      <c r="C56" s="3" t="s">
        <v>293</v>
      </c>
      <c r="D56" s="5" t="s">
        <v>6273</v>
      </c>
      <c r="E56" s="3"/>
    </row>
    <row r="57" customFormat="1" ht="40.5" spans="1:5">
      <c r="A57" s="3" t="s">
        <v>6274</v>
      </c>
      <c r="B57" s="3" t="s">
        <v>6275</v>
      </c>
      <c r="C57" s="3" t="s">
        <v>293</v>
      </c>
      <c r="D57" s="5" t="s">
        <v>6276</v>
      </c>
      <c r="E57" s="3"/>
    </row>
    <row r="58" customFormat="1" ht="40.5" spans="1:5">
      <c r="A58" s="3" t="s">
        <v>6277</v>
      </c>
      <c r="B58" s="3" t="s">
        <v>6278</v>
      </c>
      <c r="C58" s="3" t="s">
        <v>293</v>
      </c>
      <c r="D58" s="5" t="s">
        <v>6279</v>
      </c>
      <c r="E58" s="3"/>
    </row>
    <row r="59" customFormat="1" ht="40.5" spans="1:5">
      <c r="A59" s="3" t="s">
        <v>6280</v>
      </c>
      <c r="B59" s="3" t="s">
        <v>6281</v>
      </c>
      <c r="C59" s="3" t="s">
        <v>293</v>
      </c>
      <c r="D59" s="5" t="s">
        <v>6282</v>
      </c>
      <c r="E59" s="3"/>
    </row>
    <row r="60" customFormat="1" ht="40.5" spans="1:5">
      <c r="A60" s="3" t="s">
        <v>6283</v>
      </c>
      <c r="B60" s="3" t="s">
        <v>6284</v>
      </c>
      <c r="C60" s="3" t="s">
        <v>293</v>
      </c>
      <c r="D60" s="5" t="s">
        <v>6285</v>
      </c>
      <c r="E60" s="3"/>
    </row>
    <row r="61" customFormat="1" ht="40.5" spans="1:5">
      <c r="A61" s="3" t="s">
        <v>6286</v>
      </c>
      <c r="B61" s="3" t="s">
        <v>6287</v>
      </c>
      <c r="C61" s="3" t="s">
        <v>293</v>
      </c>
      <c r="D61" s="5" t="s">
        <v>6288</v>
      </c>
      <c r="E61" s="3"/>
    </row>
    <row r="62" customFormat="1" ht="40.5" spans="1:5">
      <c r="A62" s="3" t="s">
        <v>6289</v>
      </c>
      <c r="B62" s="3" t="s">
        <v>6290</v>
      </c>
      <c r="C62" s="3" t="s">
        <v>293</v>
      </c>
      <c r="D62" s="5" t="s">
        <v>6291</v>
      </c>
      <c r="E62" s="3"/>
    </row>
    <row r="63" customFormat="1" ht="40.5" spans="1:5">
      <c r="A63" s="3" t="s">
        <v>6292</v>
      </c>
      <c r="B63" s="3" t="s">
        <v>6293</v>
      </c>
      <c r="C63" s="3" t="s">
        <v>293</v>
      </c>
      <c r="D63" s="5" t="s">
        <v>6294</v>
      </c>
      <c r="E63" s="3"/>
    </row>
    <row r="64" customFormat="1" ht="40.5" spans="1:5">
      <c r="A64" s="3" t="s">
        <v>6295</v>
      </c>
      <c r="B64" s="3" t="s">
        <v>6296</v>
      </c>
      <c r="C64" s="3" t="s">
        <v>293</v>
      </c>
      <c r="D64" s="5" t="s">
        <v>6297</v>
      </c>
      <c r="E64" s="3"/>
    </row>
    <row r="65" customFormat="1" ht="40.5" spans="1:5">
      <c r="A65" s="3" t="s">
        <v>6298</v>
      </c>
      <c r="B65" s="3" t="s">
        <v>6299</v>
      </c>
      <c r="C65" s="3" t="s">
        <v>293</v>
      </c>
      <c r="D65" s="5" t="s">
        <v>6300</v>
      </c>
      <c r="E65" s="3"/>
    </row>
    <row r="66" customFormat="1" ht="40.5" spans="1:5">
      <c r="A66" s="3" t="s">
        <v>6301</v>
      </c>
      <c r="B66" s="3" t="s">
        <v>6302</v>
      </c>
      <c r="C66" s="3" t="s">
        <v>293</v>
      </c>
      <c r="D66" s="5" t="s">
        <v>6303</v>
      </c>
      <c r="E66" s="3"/>
    </row>
    <row r="67" customFormat="1" ht="40.5" spans="1:5">
      <c r="A67" s="3" t="s">
        <v>6304</v>
      </c>
      <c r="B67" s="3" t="s">
        <v>6305</v>
      </c>
      <c r="C67" s="3" t="s">
        <v>293</v>
      </c>
      <c r="D67" s="5" t="s">
        <v>6306</v>
      </c>
      <c r="E67" s="3"/>
    </row>
    <row r="68" customFormat="1" ht="40.5" spans="1:5">
      <c r="A68" s="3" t="s">
        <v>6307</v>
      </c>
      <c r="B68" s="3" t="s">
        <v>6308</v>
      </c>
      <c r="C68" s="3" t="s">
        <v>293</v>
      </c>
      <c r="D68" s="5" t="s">
        <v>6309</v>
      </c>
      <c r="E68" s="3"/>
    </row>
    <row r="69" customFormat="1" ht="40.5" spans="1:5">
      <c r="A69" s="3" t="s">
        <v>6310</v>
      </c>
      <c r="B69" s="3" t="s">
        <v>6311</v>
      </c>
      <c r="C69" s="3" t="s">
        <v>293</v>
      </c>
      <c r="D69" s="5" t="s">
        <v>6312</v>
      </c>
      <c r="E69" s="3"/>
    </row>
    <row r="70" customFormat="1" ht="40.5" spans="1:5">
      <c r="A70" s="3" t="s">
        <v>6313</v>
      </c>
      <c r="B70" s="3" t="s">
        <v>6314</v>
      </c>
      <c r="C70" s="3" t="s">
        <v>293</v>
      </c>
      <c r="D70" s="5" t="s">
        <v>6315</v>
      </c>
      <c r="E70" s="3"/>
    </row>
    <row r="71" customFormat="1" ht="40.5" spans="1:5">
      <c r="A71" s="3" t="s">
        <v>6316</v>
      </c>
      <c r="B71" s="3" t="s">
        <v>6317</v>
      </c>
      <c r="C71" s="3" t="s">
        <v>293</v>
      </c>
      <c r="D71" s="5" t="s">
        <v>6318</v>
      </c>
      <c r="E71" s="3"/>
    </row>
    <row r="72" customFormat="1" ht="40.5" spans="1:5">
      <c r="A72" s="3" t="s">
        <v>6319</v>
      </c>
      <c r="B72" s="3" t="s">
        <v>6320</v>
      </c>
      <c r="C72" s="3" t="s">
        <v>293</v>
      </c>
      <c r="D72" s="5" t="s">
        <v>6321</v>
      </c>
      <c r="E72" s="3"/>
    </row>
    <row r="73" customFormat="1" ht="40.5" spans="1:5">
      <c r="A73" s="3" t="s">
        <v>6322</v>
      </c>
      <c r="B73" s="3" t="s">
        <v>6323</v>
      </c>
      <c r="C73" s="3" t="s">
        <v>293</v>
      </c>
      <c r="D73" s="5" t="s">
        <v>6324</v>
      </c>
      <c r="E73" s="3"/>
    </row>
    <row r="74" customFormat="1" ht="40.5" spans="1:5">
      <c r="A74" s="3" t="s">
        <v>6325</v>
      </c>
      <c r="B74" s="3" t="s">
        <v>6326</v>
      </c>
      <c r="C74" s="3" t="s">
        <v>293</v>
      </c>
      <c r="D74" s="5" t="s">
        <v>6327</v>
      </c>
      <c r="E74" s="3"/>
    </row>
    <row r="75" customFormat="1" ht="40.5" spans="1:5">
      <c r="A75" s="3" t="s">
        <v>6328</v>
      </c>
      <c r="B75" s="3" t="s">
        <v>6329</v>
      </c>
      <c r="C75" s="3" t="s">
        <v>293</v>
      </c>
      <c r="D75" s="5" t="s">
        <v>6330</v>
      </c>
      <c r="E75" s="3"/>
    </row>
    <row r="76" customFormat="1" ht="40.5" spans="1:5">
      <c r="A76" s="3" t="s">
        <v>6331</v>
      </c>
      <c r="B76" s="3" t="s">
        <v>6332</v>
      </c>
      <c r="C76" s="3" t="s">
        <v>293</v>
      </c>
      <c r="D76" s="5" t="s">
        <v>6333</v>
      </c>
      <c r="E76" s="3"/>
    </row>
    <row r="77" customFormat="1" ht="40.5" spans="1:5">
      <c r="A77" s="3" t="s">
        <v>6334</v>
      </c>
      <c r="B77" s="3" t="s">
        <v>6335</v>
      </c>
      <c r="C77" s="3" t="s">
        <v>293</v>
      </c>
      <c r="D77" s="5" t="s">
        <v>6336</v>
      </c>
      <c r="E77" s="3"/>
    </row>
    <row r="78" customFormat="1" ht="40.5" spans="1:5">
      <c r="A78" s="3" t="s">
        <v>6337</v>
      </c>
      <c r="B78" s="3" t="s">
        <v>6338</v>
      </c>
      <c r="C78" s="3" t="s">
        <v>293</v>
      </c>
      <c r="D78" s="5" t="s">
        <v>6339</v>
      </c>
      <c r="E78" s="3"/>
    </row>
    <row r="79" customFormat="1" ht="40.5" spans="1:5">
      <c r="A79" s="3" t="s">
        <v>6340</v>
      </c>
      <c r="B79" s="3" t="s">
        <v>6341</v>
      </c>
      <c r="C79" s="3" t="s">
        <v>293</v>
      </c>
      <c r="D79" s="5" t="s">
        <v>6342</v>
      </c>
      <c r="E79" s="3"/>
    </row>
    <row r="80" customFormat="1" ht="40.5" spans="1:5">
      <c r="A80" s="3" t="s">
        <v>6343</v>
      </c>
      <c r="B80" s="3" t="s">
        <v>6344</v>
      </c>
      <c r="C80" s="3" t="s">
        <v>293</v>
      </c>
      <c r="D80" s="5" t="s">
        <v>6345</v>
      </c>
      <c r="E80" s="3"/>
    </row>
    <row r="81" customFormat="1" ht="40.5" spans="1:5">
      <c r="A81" s="3" t="s">
        <v>6346</v>
      </c>
      <c r="B81" s="3" t="s">
        <v>6347</v>
      </c>
      <c r="C81" s="3" t="s">
        <v>293</v>
      </c>
      <c r="D81" s="5" t="s">
        <v>6348</v>
      </c>
      <c r="E81" s="3"/>
    </row>
    <row r="82" customFormat="1" ht="40.5" spans="1:5">
      <c r="A82" s="3" t="s">
        <v>6349</v>
      </c>
      <c r="B82" s="3" t="s">
        <v>6350</v>
      </c>
      <c r="C82" s="3" t="s">
        <v>293</v>
      </c>
      <c r="D82" s="5" t="s">
        <v>6351</v>
      </c>
      <c r="E82" s="3"/>
    </row>
    <row r="83" customFormat="1" ht="40.5" spans="1:5">
      <c r="A83" s="3" t="s">
        <v>6352</v>
      </c>
      <c r="B83" s="3" t="s">
        <v>6353</v>
      </c>
      <c r="C83" s="3" t="s">
        <v>293</v>
      </c>
      <c r="D83" s="5" t="s">
        <v>6354</v>
      </c>
      <c r="E83" s="3"/>
    </row>
    <row r="84" customFormat="1" ht="40.5" spans="1:5">
      <c r="A84" s="3" t="s">
        <v>6355</v>
      </c>
      <c r="B84" s="3" t="s">
        <v>6356</v>
      </c>
      <c r="C84" s="3" t="s">
        <v>293</v>
      </c>
      <c r="D84" s="5" t="s">
        <v>6357</v>
      </c>
      <c r="E84" s="3"/>
    </row>
    <row r="85" customFormat="1" ht="40.5" spans="1:5">
      <c r="A85" s="3" t="s">
        <v>6358</v>
      </c>
      <c r="B85" s="3" t="s">
        <v>6359</v>
      </c>
      <c r="C85" s="3" t="s">
        <v>293</v>
      </c>
      <c r="D85" s="5" t="s">
        <v>6360</v>
      </c>
      <c r="E85" s="3"/>
    </row>
    <row r="86" customFormat="1" ht="40.5" spans="1:5">
      <c r="A86" s="3" t="s">
        <v>6361</v>
      </c>
      <c r="B86" s="3" t="s">
        <v>6362</v>
      </c>
      <c r="C86" s="3" t="s">
        <v>293</v>
      </c>
      <c r="D86" s="5" t="s">
        <v>6363</v>
      </c>
      <c r="E86" s="3"/>
    </row>
    <row r="87" customFormat="1" ht="40.5" spans="1:5">
      <c r="A87" s="3" t="s">
        <v>6364</v>
      </c>
      <c r="B87" s="3" t="s">
        <v>6365</v>
      </c>
      <c r="C87" s="3" t="s">
        <v>293</v>
      </c>
      <c r="D87" s="5" t="s">
        <v>6366</v>
      </c>
      <c r="E87" s="3"/>
    </row>
    <row r="88" customFormat="1" ht="40.5" spans="1:5">
      <c r="A88" s="3" t="s">
        <v>6367</v>
      </c>
      <c r="B88" s="3" t="s">
        <v>6368</v>
      </c>
      <c r="C88" s="3" t="s">
        <v>293</v>
      </c>
      <c r="D88" s="5" t="s">
        <v>6369</v>
      </c>
      <c r="E88" s="3"/>
    </row>
    <row r="89" customFormat="1" ht="40.5" spans="1:5">
      <c r="A89" s="3" t="s">
        <v>6370</v>
      </c>
      <c r="B89" s="3" t="s">
        <v>6371</v>
      </c>
      <c r="C89" s="3" t="s">
        <v>293</v>
      </c>
      <c r="D89" s="5" t="s">
        <v>6372</v>
      </c>
      <c r="E89" s="3"/>
    </row>
    <row r="90" customFormat="1" ht="40.5" spans="1:5">
      <c r="A90" s="3" t="s">
        <v>6373</v>
      </c>
      <c r="B90" s="3" t="s">
        <v>6374</v>
      </c>
      <c r="C90" s="3" t="s">
        <v>293</v>
      </c>
      <c r="D90" s="5" t="s">
        <v>6375</v>
      </c>
      <c r="E90" s="3"/>
    </row>
    <row r="91" customFormat="1" ht="40.5" spans="1:5">
      <c r="A91" s="3" t="s">
        <v>6376</v>
      </c>
      <c r="B91" s="3" t="s">
        <v>6377</v>
      </c>
      <c r="C91" s="3" t="s">
        <v>293</v>
      </c>
      <c r="D91" s="5" t="s">
        <v>6378</v>
      </c>
      <c r="E91" s="3"/>
    </row>
    <row r="92" customFormat="1" ht="40.5" spans="1:5">
      <c r="A92" s="3" t="s">
        <v>6379</v>
      </c>
      <c r="B92" s="3" t="s">
        <v>6380</v>
      </c>
      <c r="C92" s="3" t="s">
        <v>293</v>
      </c>
      <c r="D92" s="5" t="s">
        <v>6381</v>
      </c>
      <c r="E92" s="3"/>
    </row>
    <row r="93" customFormat="1" ht="40.5" spans="1:5">
      <c r="A93" s="3" t="s">
        <v>6382</v>
      </c>
      <c r="B93" s="3" t="s">
        <v>6383</v>
      </c>
      <c r="C93" s="3" t="s">
        <v>293</v>
      </c>
      <c r="D93" s="5" t="s">
        <v>6384</v>
      </c>
      <c r="E93" s="3"/>
    </row>
    <row r="94" customFormat="1" ht="40.5" spans="1:5">
      <c r="A94" s="3" t="s">
        <v>6385</v>
      </c>
      <c r="B94" s="3" t="s">
        <v>6386</v>
      </c>
      <c r="C94" s="3" t="s">
        <v>293</v>
      </c>
      <c r="D94" s="5" t="s">
        <v>6387</v>
      </c>
      <c r="E94" s="3"/>
    </row>
    <row r="95" customFormat="1" ht="40.5" spans="1:5">
      <c r="A95" s="3" t="s">
        <v>6388</v>
      </c>
      <c r="B95" s="3" t="s">
        <v>6389</v>
      </c>
      <c r="C95" s="3" t="s">
        <v>293</v>
      </c>
      <c r="D95" s="5" t="s">
        <v>6390</v>
      </c>
      <c r="E95" s="3"/>
    </row>
    <row r="96" customFormat="1" ht="40.5" spans="1:5">
      <c r="A96" s="3" t="s">
        <v>6391</v>
      </c>
      <c r="B96" s="3" t="s">
        <v>6392</v>
      </c>
      <c r="C96" s="3" t="s">
        <v>293</v>
      </c>
      <c r="D96" s="5" t="s">
        <v>6393</v>
      </c>
      <c r="E96" s="3"/>
    </row>
    <row r="97" customFormat="1" ht="40.5" spans="1:5">
      <c r="A97" s="3" t="s">
        <v>6394</v>
      </c>
      <c r="B97" s="3" t="s">
        <v>6395</v>
      </c>
      <c r="C97" s="3" t="s">
        <v>293</v>
      </c>
      <c r="D97" s="5" t="s">
        <v>6396</v>
      </c>
      <c r="E97" s="3"/>
    </row>
    <row r="98" customFormat="1" ht="40.5" spans="1:5">
      <c r="A98" s="3" t="s">
        <v>6397</v>
      </c>
      <c r="B98" s="3" t="s">
        <v>6398</v>
      </c>
      <c r="C98" s="3" t="s">
        <v>293</v>
      </c>
      <c r="D98" s="5" t="s">
        <v>6399</v>
      </c>
      <c r="E98" s="3"/>
    </row>
    <row r="99" customFormat="1" ht="40.5" spans="1:5">
      <c r="A99" s="3" t="s">
        <v>6400</v>
      </c>
      <c r="B99" s="3" t="s">
        <v>6401</v>
      </c>
      <c r="C99" s="3" t="s">
        <v>293</v>
      </c>
      <c r="D99" s="5" t="s">
        <v>6402</v>
      </c>
      <c r="E99" s="3"/>
    </row>
    <row r="100" customFormat="1" ht="40.5" spans="1:5">
      <c r="A100" s="3" t="s">
        <v>6403</v>
      </c>
      <c r="B100" s="3" t="s">
        <v>6404</v>
      </c>
      <c r="C100" s="3" t="s">
        <v>293</v>
      </c>
      <c r="D100" s="5" t="s">
        <v>6405</v>
      </c>
      <c r="E100" s="3"/>
    </row>
    <row r="101" customFormat="1" ht="40.5" spans="1:5">
      <c r="A101" s="3" t="s">
        <v>6406</v>
      </c>
      <c r="B101" s="3" t="s">
        <v>6407</v>
      </c>
      <c r="C101" s="3" t="s">
        <v>293</v>
      </c>
      <c r="D101" s="5" t="s">
        <v>6408</v>
      </c>
      <c r="E101" s="3"/>
    </row>
    <row r="102" customFormat="1" ht="40.5" spans="1:5">
      <c r="A102" s="3" t="s">
        <v>6409</v>
      </c>
      <c r="B102" s="3" t="s">
        <v>6410</v>
      </c>
      <c r="C102" s="3" t="s">
        <v>293</v>
      </c>
      <c r="D102" s="5" t="s">
        <v>6411</v>
      </c>
      <c r="E102" s="3"/>
    </row>
    <row r="103" customFormat="1" ht="40.5" spans="1:5">
      <c r="A103" s="3" t="s">
        <v>6412</v>
      </c>
      <c r="B103" s="3" t="s">
        <v>6413</v>
      </c>
      <c r="C103" s="3" t="s">
        <v>293</v>
      </c>
      <c r="D103" s="5" t="s">
        <v>6414</v>
      </c>
      <c r="E103" s="3"/>
    </row>
    <row r="104" customFormat="1" ht="40.5" spans="1:5">
      <c r="A104" s="3" t="s">
        <v>6415</v>
      </c>
      <c r="B104" s="3" t="s">
        <v>6416</v>
      </c>
      <c r="C104" s="3" t="s">
        <v>293</v>
      </c>
      <c r="D104" s="5" t="s">
        <v>6417</v>
      </c>
      <c r="E104" s="3"/>
    </row>
    <row r="105" customFormat="1" ht="40.5" spans="1:5">
      <c r="A105" s="3" t="s">
        <v>6418</v>
      </c>
      <c r="B105" s="3" t="s">
        <v>6419</v>
      </c>
      <c r="C105" s="3" t="s">
        <v>293</v>
      </c>
      <c r="D105" s="5" t="s">
        <v>6420</v>
      </c>
      <c r="E105" s="3"/>
    </row>
    <row r="106" customFormat="1" ht="40.5" spans="1:5">
      <c r="A106" s="3" t="s">
        <v>6421</v>
      </c>
      <c r="B106" s="3" t="s">
        <v>6422</v>
      </c>
      <c r="C106" s="3" t="s">
        <v>293</v>
      </c>
      <c r="D106" s="5" t="s">
        <v>6423</v>
      </c>
      <c r="E106" s="3"/>
    </row>
    <row r="107" customFormat="1" ht="40.5" spans="1:5">
      <c r="A107" s="3" t="s">
        <v>6424</v>
      </c>
      <c r="B107" s="3" t="s">
        <v>6425</v>
      </c>
      <c r="C107" s="3" t="s">
        <v>293</v>
      </c>
      <c r="D107" s="5" t="s">
        <v>6426</v>
      </c>
      <c r="E107" s="3"/>
    </row>
    <row r="108" customFormat="1" ht="40.5" spans="1:5">
      <c r="A108" s="3" t="s">
        <v>6427</v>
      </c>
      <c r="B108" s="3" t="s">
        <v>6428</v>
      </c>
      <c r="C108" s="3" t="s">
        <v>293</v>
      </c>
      <c r="D108" s="5" t="s">
        <v>6429</v>
      </c>
      <c r="E108" s="3"/>
    </row>
    <row r="109" customFormat="1" ht="40.5" spans="1:5">
      <c r="A109" s="3" t="s">
        <v>6430</v>
      </c>
      <c r="B109" s="3" t="s">
        <v>6431</v>
      </c>
      <c r="C109" s="3" t="s">
        <v>293</v>
      </c>
      <c r="D109" s="5" t="s">
        <v>6432</v>
      </c>
      <c r="E109" s="3"/>
    </row>
    <row r="110" customFormat="1" ht="40.5" spans="1:5">
      <c r="A110" s="3" t="s">
        <v>6433</v>
      </c>
      <c r="B110" s="3" t="s">
        <v>6434</v>
      </c>
      <c r="C110" s="3" t="s">
        <v>293</v>
      </c>
      <c r="D110" s="5" t="s">
        <v>6435</v>
      </c>
      <c r="E110" s="3"/>
    </row>
    <row r="111" customFormat="1" ht="40.5" spans="1:5">
      <c r="A111" s="3" t="s">
        <v>6436</v>
      </c>
      <c r="B111" s="3" t="s">
        <v>6437</v>
      </c>
      <c r="C111" s="3" t="s">
        <v>293</v>
      </c>
      <c r="D111" s="5" t="s">
        <v>6438</v>
      </c>
      <c r="E111" s="3"/>
    </row>
    <row r="112" customFormat="1" ht="40.5" spans="1:5">
      <c r="A112" s="3" t="s">
        <v>6439</v>
      </c>
      <c r="B112" s="3" t="s">
        <v>6440</v>
      </c>
      <c r="C112" s="3" t="s">
        <v>293</v>
      </c>
      <c r="D112" s="5" t="s">
        <v>6441</v>
      </c>
      <c r="E112" s="3"/>
    </row>
    <row r="113" customFormat="1" ht="40.5" spans="1:5">
      <c r="A113" s="3" t="s">
        <v>6442</v>
      </c>
      <c r="B113" s="3" t="s">
        <v>6443</v>
      </c>
      <c r="C113" s="3" t="s">
        <v>293</v>
      </c>
      <c r="D113" s="5" t="s">
        <v>6444</v>
      </c>
      <c r="E113" s="3"/>
    </row>
    <row r="114" customFormat="1" ht="40.5" spans="1:5">
      <c r="A114" s="3" t="s">
        <v>6445</v>
      </c>
      <c r="B114" s="3" t="s">
        <v>6446</v>
      </c>
      <c r="C114" s="3" t="s">
        <v>293</v>
      </c>
      <c r="D114" s="5" t="s">
        <v>6447</v>
      </c>
      <c r="E114" s="3"/>
    </row>
    <row r="115" customFormat="1" ht="40.5" spans="1:5">
      <c r="A115" s="3" t="s">
        <v>6448</v>
      </c>
      <c r="B115" s="3" t="s">
        <v>6449</v>
      </c>
      <c r="C115" s="3" t="s">
        <v>293</v>
      </c>
      <c r="D115" s="5" t="s">
        <v>6450</v>
      </c>
      <c r="E115" s="3"/>
    </row>
    <row r="116" customFormat="1" ht="40.5" spans="1:5">
      <c r="A116" s="3" t="s">
        <v>6451</v>
      </c>
      <c r="B116" s="3" t="s">
        <v>6452</v>
      </c>
      <c r="C116" s="3" t="s">
        <v>293</v>
      </c>
      <c r="D116" s="5" t="s">
        <v>6453</v>
      </c>
      <c r="E116" s="3"/>
    </row>
    <row r="117" customFormat="1" ht="40.5" spans="1:5">
      <c r="A117" s="3" t="s">
        <v>6454</v>
      </c>
      <c r="B117" s="3" t="s">
        <v>6455</v>
      </c>
      <c r="C117" s="3" t="s">
        <v>293</v>
      </c>
      <c r="D117" s="5" t="s">
        <v>6456</v>
      </c>
      <c r="E117" s="3"/>
    </row>
    <row r="118" customFormat="1" ht="40.5" spans="1:5">
      <c r="A118" s="3" t="s">
        <v>6457</v>
      </c>
      <c r="B118" s="3" t="s">
        <v>6458</v>
      </c>
      <c r="C118" s="3" t="s">
        <v>293</v>
      </c>
      <c r="D118" s="5" t="s">
        <v>6459</v>
      </c>
      <c r="E118" s="3"/>
    </row>
    <row r="119" customFormat="1" ht="40.5" spans="1:5">
      <c r="A119" s="3" t="s">
        <v>6460</v>
      </c>
      <c r="B119" s="3" t="s">
        <v>6461</v>
      </c>
      <c r="C119" s="3" t="s">
        <v>293</v>
      </c>
      <c r="D119" s="5" t="s">
        <v>6462</v>
      </c>
      <c r="E119" s="3"/>
    </row>
    <row r="120" customFormat="1" ht="40.5" spans="1:5">
      <c r="A120" s="3" t="s">
        <v>6463</v>
      </c>
      <c r="B120" s="3" t="s">
        <v>6464</v>
      </c>
      <c r="C120" s="3" t="s">
        <v>293</v>
      </c>
      <c r="D120" s="5" t="s">
        <v>6465</v>
      </c>
      <c r="E120" s="3"/>
    </row>
    <row r="121" customFormat="1" ht="40.5" spans="1:5">
      <c r="A121" s="3" t="s">
        <v>6466</v>
      </c>
      <c r="B121" s="3" t="s">
        <v>6467</v>
      </c>
      <c r="C121" s="3" t="s">
        <v>293</v>
      </c>
      <c r="D121" s="5" t="s">
        <v>6468</v>
      </c>
      <c r="E121" s="3"/>
    </row>
    <row r="122" customFormat="1" ht="40.5" spans="1:5">
      <c r="A122" s="3" t="s">
        <v>6469</v>
      </c>
      <c r="B122" s="3" t="s">
        <v>6470</v>
      </c>
      <c r="C122" s="3" t="s">
        <v>293</v>
      </c>
      <c r="D122" s="5" t="s">
        <v>6471</v>
      </c>
      <c r="E122" s="3"/>
    </row>
    <row r="123" customFormat="1" ht="40.5" spans="1:5">
      <c r="A123" s="3" t="s">
        <v>6472</v>
      </c>
      <c r="B123" s="3" t="s">
        <v>6473</v>
      </c>
      <c r="C123" s="3" t="s">
        <v>293</v>
      </c>
      <c r="D123" s="5" t="s">
        <v>6474</v>
      </c>
      <c r="E123" s="3"/>
    </row>
    <row r="124" customFormat="1" ht="40.5" spans="1:5">
      <c r="A124" s="3" t="s">
        <v>6475</v>
      </c>
      <c r="B124" s="3" t="s">
        <v>6476</v>
      </c>
      <c r="C124" s="3" t="s">
        <v>293</v>
      </c>
      <c r="D124" s="5" t="s">
        <v>6477</v>
      </c>
      <c r="E124" s="3"/>
    </row>
    <row r="125" customFormat="1" ht="40.5" spans="1:5">
      <c r="A125" s="3" t="s">
        <v>6478</v>
      </c>
      <c r="B125" s="3" t="s">
        <v>6479</v>
      </c>
      <c r="C125" s="3" t="s">
        <v>293</v>
      </c>
      <c r="D125" s="5" t="s">
        <v>6480</v>
      </c>
      <c r="E125" s="3"/>
    </row>
    <row r="126" customFormat="1" ht="40.5" spans="1:5">
      <c r="A126" s="3" t="s">
        <v>6481</v>
      </c>
      <c r="B126" s="3" t="s">
        <v>6482</v>
      </c>
      <c r="C126" s="3" t="s">
        <v>293</v>
      </c>
      <c r="D126" s="5" t="s">
        <v>6483</v>
      </c>
      <c r="E126" s="3"/>
    </row>
    <row r="127" customFormat="1" ht="40.5" spans="1:5">
      <c r="A127" s="3" t="s">
        <v>6484</v>
      </c>
      <c r="B127" s="3" t="s">
        <v>6485</v>
      </c>
      <c r="C127" s="3" t="s">
        <v>293</v>
      </c>
      <c r="D127" s="5" t="s">
        <v>6486</v>
      </c>
      <c r="E127" s="3"/>
    </row>
    <row r="128" customFormat="1" ht="40.5" spans="1:5">
      <c r="A128" s="3" t="s">
        <v>6487</v>
      </c>
      <c r="B128" s="3" t="s">
        <v>6488</v>
      </c>
      <c r="C128" s="3" t="s">
        <v>293</v>
      </c>
      <c r="D128" s="5" t="s">
        <v>6489</v>
      </c>
      <c r="E128" s="3"/>
    </row>
    <row r="129" customFormat="1" ht="40.5" spans="1:5">
      <c r="A129" s="3" t="s">
        <v>6490</v>
      </c>
      <c r="B129" s="3" t="s">
        <v>6491</v>
      </c>
      <c r="C129" s="3" t="s">
        <v>293</v>
      </c>
      <c r="D129" s="5" t="s">
        <v>6492</v>
      </c>
      <c r="E129" s="3"/>
    </row>
    <row r="130" customFormat="1" ht="40.5" spans="1:5">
      <c r="A130" s="3" t="s">
        <v>6493</v>
      </c>
      <c r="B130" s="3" t="s">
        <v>6494</v>
      </c>
      <c r="C130" s="3" t="s">
        <v>293</v>
      </c>
      <c r="D130" s="5" t="s">
        <v>6495</v>
      </c>
      <c r="E130" s="3"/>
    </row>
    <row r="131" customFormat="1" ht="40.5" spans="1:5">
      <c r="A131" s="3" t="s">
        <v>6496</v>
      </c>
      <c r="B131" s="3" t="s">
        <v>6497</v>
      </c>
      <c r="C131" s="3" t="s">
        <v>293</v>
      </c>
      <c r="D131" s="5" t="s">
        <v>6498</v>
      </c>
      <c r="E131" s="3"/>
    </row>
    <row r="132" customFormat="1" ht="40.5" spans="1:5">
      <c r="A132" s="3" t="s">
        <v>6499</v>
      </c>
      <c r="B132" s="3" t="s">
        <v>6500</v>
      </c>
      <c r="C132" s="3" t="s">
        <v>293</v>
      </c>
      <c r="D132" s="5" t="s">
        <v>6501</v>
      </c>
      <c r="E132" s="3"/>
    </row>
    <row r="133" customFormat="1" ht="40.5" spans="1:5">
      <c r="A133" s="3" t="s">
        <v>6502</v>
      </c>
      <c r="B133" s="3" t="s">
        <v>6503</v>
      </c>
      <c r="C133" s="3" t="s">
        <v>293</v>
      </c>
      <c r="D133" s="5" t="s">
        <v>6504</v>
      </c>
      <c r="E133" s="3"/>
    </row>
    <row r="134" customFormat="1" ht="40.5" spans="1:5">
      <c r="A134" s="3" t="s">
        <v>6505</v>
      </c>
      <c r="B134" s="3" t="s">
        <v>6506</v>
      </c>
      <c r="C134" s="3" t="s">
        <v>293</v>
      </c>
      <c r="D134" s="5" t="s">
        <v>6507</v>
      </c>
      <c r="E134" s="3"/>
    </row>
    <row r="135" customFormat="1" ht="40.5" spans="1:5">
      <c r="A135" s="3" t="s">
        <v>6508</v>
      </c>
      <c r="B135" s="3" t="s">
        <v>6509</v>
      </c>
      <c r="C135" s="3" t="s">
        <v>293</v>
      </c>
      <c r="D135" s="5" t="s">
        <v>6510</v>
      </c>
      <c r="E135" s="3"/>
    </row>
    <row r="136" customFormat="1" ht="40.5" spans="1:5">
      <c r="A136" s="3" t="s">
        <v>6511</v>
      </c>
      <c r="B136" s="3" t="s">
        <v>6512</v>
      </c>
      <c r="C136" s="3" t="s">
        <v>293</v>
      </c>
      <c r="D136" s="5" t="s">
        <v>6513</v>
      </c>
      <c r="E136" s="3"/>
    </row>
    <row r="137" customFormat="1" ht="40.5" spans="1:5">
      <c r="A137" s="3" t="s">
        <v>6514</v>
      </c>
      <c r="B137" s="3" t="s">
        <v>6515</v>
      </c>
      <c r="C137" s="3" t="s">
        <v>293</v>
      </c>
      <c r="D137" s="5" t="s">
        <v>6516</v>
      </c>
      <c r="E137" s="3"/>
    </row>
    <row r="138" customFormat="1" ht="40.5" spans="1:5">
      <c r="A138" s="3" t="s">
        <v>6517</v>
      </c>
      <c r="B138" s="3" t="s">
        <v>6518</v>
      </c>
      <c r="C138" s="3" t="s">
        <v>293</v>
      </c>
      <c r="D138" s="5" t="s">
        <v>6519</v>
      </c>
      <c r="E138" s="3"/>
    </row>
    <row r="139" customFormat="1" ht="40.5" spans="1:5">
      <c r="A139" s="3" t="s">
        <v>6520</v>
      </c>
      <c r="B139" s="3" t="s">
        <v>6521</v>
      </c>
      <c r="C139" s="3" t="s">
        <v>293</v>
      </c>
      <c r="D139" s="5" t="s">
        <v>6522</v>
      </c>
      <c r="E139" s="3"/>
    </row>
    <row r="140" customFormat="1" ht="40.5" spans="1:5">
      <c r="A140" s="3" t="s">
        <v>6523</v>
      </c>
      <c r="B140" s="3" t="s">
        <v>6524</v>
      </c>
      <c r="C140" s="3" t="s">
        <v>293</v>
      </c>
      <c r="D140" s="5" t="s">
        <v>6525</v>
      </c>
      <c r="E140" s="3"/>
    </row>
    <row r="141" customFormat="1" ht="40.5" spans="1:5">
      <c r="A141" s="3" t="s">
        <v>6526</v>
      </c>
      <c r="B141" s="3" t="s">
        <v>6527</v>
      </c>
      <c r="C141" s="3" t="s">
        <v>293</v>
      </c>
      <c r="D141" s="5" t="s">
        <v>6528</v>
      </c>
      <c r="E141" s="3"/>
    </row>
    <row r="142" customFormat="1" ht="40.5" spans="1:5">
      <c r="A142" s="3" t="s">
        <v>6529</v>
      </c>
      <c r="B142" s="3" t="s">
        <v>6530</v>
      </c>
      <c r="C142" s="3" t="s">
        <v>293</v>
      </c>
      <c r="D142" s="5" t="s">
        <v>6531</v>
      </c>
      <c r="E142" s="3"/>
    </row>
    <row r="143" customFormat="1" ht="40.5" spans="1:5">
      <c r="A143" s="3" t="s">
        <v>6532</v>
      </c>
      <c r="B143" s="3" t="s">
        <v>6533</v>
      </c>
      <c r="C143" s="3" t="s">
        <v>293</v>
      </c>
      <c r="D143" s="5" t="s">
        <v>6534</v>
      </c>
      <c r="E143" s="3"/>
    </row>
    <row r="144" customFormat="1" ht="40.5" spans="1:5">
      <c r="A144" s="3" t="s">
        <v>6535</v>
      </c>
      <c r="B144" s="3" t="s">
        <v>6536</v>
      </c>
      <c r="C144" s="3" t="s">
        <v>293</v>
      </c>
      <c r="D144" s="5" t="s">
        <v>6537</v>
      </c>
      <c r="E144" s="3"/>
    </row>
    <row r="145" customFormat="1" ht="40.5" spans="1:5">
      <c r="A145" s="3" t="s">
        <v>6538</v>
      </c>
      <c r="B145" s="3" t="s">
        <v>6539</v>
      </c>
      <c r="C145" s="3" t="s">
        <v>293</v>
      </c>
      <c r="D145" s="5" t="s">
        <v>6540</v>
      </c>
      <c r="E145" s="3"/>
    </row>
    <row r="146" customFormat="1" ht="40.5" spans="1:5">
      <c r="A146" s="3" t="s">
        <v>6541</v>
      </c>
      <c r="B146" s="3" t="s">
        <v>6542</v>
      </c>
      <c r="C146" s="3" t="s">
        <v>293</v>
      </c>
      <c r="D146" s="5" t="s">
        <v>6543</v>
      </c>
      <c r="E146" s="3"/>
    </row>
    <row r="147" customFormat="1" ht="40.5" spans="1:5">
      <c r="A147" s="3" t="s">
        <v>6544</v>
      </c>
      <c r="B147" s="3" t="s">
        <v>6545</v>
      </c>
      <c r="C147" s="3" t="s">
        <v>293</v>
      </c>
      <c r="D147" s="5" t="s">
        <v>6546</v>
      </c>
      <c r="E147" s="3"/>
    </row>
    <row r="148" customFormat="1" ht="40.5" spans="1:5">
      <c r="A148" s="3" t="s">
        <v>6547</v>
      </c>
      <c r="B148" s="3" t="s">
        <v>6548</v>
      </c>
      <c r="C148" s="3" t="s">
        <v>293</v>
      </c>
      <c r="D148" s="5" t="s">
        <v>6549</v>
      </c>
      <c r="E148" s="3"/>
    </row>
    <row r="149" customFormat="1" ht="40.5" spans="1:5">
      <c r="A149" s="3" t="s">
        <v>6550</v>
      </c>
      <c r="B149" s="3" t="s">
        <v>6551</v>
      </c>
      <c r="C149" s="3" t="s">
        <v>293</v>
      </c>
      <c r="D149" s="5" t="s">
        <v>6552</v>
      </c>
      <c r="E149" s="3"/>
    </row>
    <row r="150" customFormat="1" ht="40.5" spans="1:5">
      <c r="A150" s="3" t="s">
        <v>6553</v>
      </c>
      <c r="B150" s="3" t="s">
        <v>6554</v>
      </c>
      <c r="C150" s="3" t="s">
        <v>293</v>
      </c>
      <c r="D150" s="5" t="s">
        <v>6555</v>
      </c>
      <c r="E150" s="3"/>
    </row>
    <row r="151" customFormat="1" ht="40.5" spans="1:5">
      <c r="A151" s="3" t="s">
        <v>6556</v>
      </c>
      <c r="B151" s="3" t="s">
        <v>6557</v>
      </c>
      <c r="C151" s="3" t="s">
        <v>293</v>
      </c>
      <c r="D151" s="5" t="s">
        <v>6558</v>
      </c>
      <c r="E151" s="3"/>
    </row>
    <row r="152" customFormat="1" ht="40.5" spans="1:5">
      <c r="A152" s="3" t="s">
        <v>6559</v>
      </c>
      <c r="B152" s="3" t="s">
        <v>6560</v>
      </c>
      <c r="C152" s="3" t="s">
        <v>293</v>
      </c>
      <c r="D152" s="5" t="s">
        <v>6561</v>
      </c>
      <c r="E152" s="3"/>
    </row>
    <row r="153" customFormat="1" ht="40.5" spans="1:5">
      <c r="A153" s="3" t="s">
        <v>6562</v>
      </c>
      <c r="B153" s="3" t="s">
        <v>6563</v>
      </c>
      <c r="C153" s="3" t="s">
        <v>293</v>
      </c>
      <c r="D153" s="5" t="s">
        <v>6564</v>
      </c>
      <c r="E153" s="3"/>
    </row>
    <row r="154" customFormat="1" ht="40.5" spans="1:5">
      <c r="A154" s="3" t="s">
        <v>6565</v>
      </c>
      <c r="B154" s="3" t="s">
        <v>6566</v>
      </c>
      <c r="C154" s="3" t="s">
        <v>293</v>
      </c>
      <c r="D154" s="5" t="s">
        <v>6567</v>
      </c>
      <c r="E154" s="3"/>
    </row>
    <row r="155" customFormat="1" ht="40.5" spans="1:5">
      <c r="A155" s="3" t="s">
        <v>6568</v>
      </c>
      <c r="B155" s="3" t="s">
        <v>6569</v>
      </c>
      <c r="C155" s="3" t="s">
        <v>293</v>
      </c>
      <c r="D155" s="5" t="s">
        <v>6570</v>
      </c>
      <c r="E155" s="3"/>
    </row>
    <row r="156" customFormat="1" ht="40.5" spans="1:5">
      <c r="A156" s="3" t="s">
        <v>6571</v>
      </c>
      <c r="B156" s="3" t="s">
        <v>6572</v>
      </c>
      <c r="C156" s="3" t="s">
        <v>293</v>
      </c>
      <c r="D156" s="5" t="s">
        <v>6573</v>
      </c>
      <c r="E156" s="3"/>
    </row>
    <row r="157" customFormat="1" ht="40.5" spans="1:5">
      <c r="A157" s="3" t="s">
        <v>6574</v>
      </c>
      <c r="B157" s="3" t="s">
        <v>6575</v>
      </c>
      <c r="C157" s="3" t="s">
        <v>293</v>
      </c>
      <c r="D157" s="5" t="s">
        <v>6576</v>
      </c>
      <c r="E157" s="3"/>
    </row>
    <row r="158" customFormat="1" ht="40.5" spans="1:5">
      <c r="A158" s="3" t="s">
        <v>6577</v>
      </c>
      <c r="B158" s="3" t="s">
        <v>6578</v>
      </c>
      <c r="C158" s="3" t="s">
        <v>293</v>
      </c>
      <c r="D158" s="5" t="s">
        <v>6579</v>
      </c>
      <c r="E158" s="3"/>
    </row>
    <row r="159" customFormat="1" ht="40.5" spans="1:5">
      <c r="A159" s="3" t="s">
        <v>6580</v>
      </c>
      <c r="B159" s="3" t="s">
        <v>6581</v>
      </c>
      <c r="C159" s="3" t="s">
        <v>293</v>
      </c>
      <c r="D159" s="5" t="s">
        <v>6582</v>
      </c>
      <c r="E159" s="3"/>
    </row>
    <row r="160" customFormat="1" ht="40.5" spans="1:5">
      <c r="A160" s="3" t="s">
        <v>6583</v>
      </c>
      <c r="B160" s="3" t="s">
        <v>6584</v>
      </c>
      <c r="C160" s="3" t="s">
        <v>293</v>
      </c>
      <c r="D160" s="5" t="s">
        <v>6585</v>
      </c>
      <c r="E160" s="3"/>
    </row>
    <row r="161" customFormat="1" ht="40.5" spans="1:5">
      <c r="A161" s="3" t="s">
        <v>6586</v>
      </c>
      <c r="B161" s="3" t="s">
        <v>6587</v>
      </c>
      <c r="C161" s="3" t="s">
        <v>293</v>
      </c>
      <c r="D161" s="5" t="s">
        <v>6588</v>
      </c>
      <c r="E161" s="3"/>
    </row>
    <row r="162" customFormat="1" ht="40.5" spans="1:5">
      <c r="A162" s="3" t="s">
        <v>6589</v>
      </c>
      <c r="B162" s="3" t="s">
        <v>6590</v>
      </c>
      <c r="C162" s="3" t="s">
        <v>293</v>
      </c>
      <c r="D162" s="5" t="s">
        <v>6591</v>
      </c>
      <c r="E162" s="3"/>
    </row>
    <row r="163" customFormat="1" ht="40.5" spans="1:5">
      <c r="A163" s="3" t="s">
        <v>6592</v>
      </c>
      <c r="B163" s="3" t="s">
        <v>6593</v>
      </c>
      <c r="C163" s="3" t="s">
        <v>293</v>
      </c>
      <c r="D163" s="5" t="s">
        <v>6594</v>
      </c>
      <c r="E163" s="3"/>
    </row>
    <row r="164" customFormat="1" ht="40.5" spans="1:5">
      <c r="A164" s="3" t="s">
        <v>6595</v>
      </c>
      <c r="B164" s="3" t="s">
        <v>6596</v>
      </c>
      <c r="C164" s="3" t="s">
        <v>293</v>
      </c>
      <c r="D164" s="5" t="s">
        <v>6597</v>
      </c>
      <c r="E164" s="3"/>
    </row>
    <row r="165" customFormat="1" ht="40.5" spans="1:5">
      <c r="A165" s="3" t="s">
        <v>6598</v>
      </c>
      <c r="B165" s="3" t="s">
        <v>6599</v>
      </c>
      <c r="C165" s="3" t="s">
        <v>293</v>
      </c>
      <c r="D165" s="5" t="s">
        <v>6600</v>
      </c>
      <c r="E165" s="3"/>
    </row>
    <row r="166" customFormat="1" ht="40.5" spans="1:5">
      <c r="A166" s="3" t="s">
        <v>6601</v>
      </c>
      <c r="B166" s="3" t="s">
        <v>6602</v>
      </c>
      <c r="C166" s="3" t="s">
        <v>293</v>
      </c>
      <c r="D166" s="5" t="s">
        <v>6603</v>
      </c>
      <c r="E166" s="3"/>
    </row>
    <row r="167" customFormat="1" ht="40.5" spans="1:5">
      <c r="A167" s="3" t="s">
        <v>6604</v>
      </c>
      <c r="B167" s="3" t="s">
        <v>6605</v>
      </c>
      <c r="C167" s="3" t="s">
        <v>293</v>
      </c>
      <c r="D167" s="5" t="s">
        <v>6606</v>
      </c>
      <c r="E167" s="3"/>
    </row>
    <row r="168" customFormat="1" ht="40.5" spans="1:5">
      <c r="A168" s="3" t="s">
        <v>6607</v>
      </c>
      <c r="B168" s="3" t="s">
        <v>6608</v>
      </c>
      <c r="C168" s="3" t="s">
        <v>293</v>
      </c>
      <c r="D168" s="5" t="s">
        <v>6609</v>
      </c>
      <c r="E168" s="3"/>
    </row>
    <row r="169" customFormat="1" ht="40.5" spans="1:5">
      <c r="A169" s="3" t="s">
        <v>6610</v>
      </c>
      <c r="B169" s="3" t="s">
        <v>6611</v>
      </c>
      <c r="C169" s="3" t="s">
        <v>293</v>
      </c>
      <c r="D169" s="5" t="s">
        <v>6612</v>
      </c>
      <c r="E169" s="3"/>
    </row>
    <row r="170" customFormat="1" ht="40.5" spans="1:5">
      <c r="A170" s="3" t="s">
        <v>6613</v>
      </c>
      <c r="B170" s="3" t="s">
        <v>6614</v>
      </c>
      <c r="C170" s="3" t="s">
        <v>293</v>
      </c>
      <c r="D170" s="5" t="s">
        <v>6615</v>
      </c>
      <c r="E170" s="3"/>
    </row>
    <row r="171" customFormat="1" ht="40.5" spans="1:5">
      <c r="A171" s="3" t="s">
        <v>6616</v>
      </c>
      <c r="B171" s="3" t="s">
        <v>6617</v>
      </c>
      <c r="C171" s="3" t="s">
        <v>293</v>
      </c>
      <c r="D171" s="5" t="s">
        <v>6618</v>
      </c>
      <c r="E171" s="3"/>
    </row>
    <row r="172" customFormat="1" ht="40.5" spans="1:5">
      <c r="A172" s="3" t="s">
        <v>6619</v>
      </c>
      <c r="B172" s="3" t="s">
        <v>6620</v>
      </c>
      <c r="C172" s="3" t="s">
        <v>293</v>
      </c>
      <c r="D172" s="5" t="s">
        <v>6621</v>
      </c>
      <c r="E172" s="3"/>
    </row>
    <row r="173" customFormat="1" ht="40.5" spans="1:5">
      <c r="A173" s="3" t="s">
        <v>6622</v>
      </c>
      <c r="B173" s="3" t="s">
        <v>6623</v>
      </c>
      <c r="C173" s="3" t="s">
        <v>293</v>
      </c>
      <c r="D173" s="5" t="s">
        <v>6624</v>
      </c>
      <c r="E173" s="3"/>
    </row>
    <row r="174" customFormat="1" ht="40.5" spans="1:5">
      <c r="A174" s="3" t="s">
        <v>6625</v>
      </c>
      <c r="B174" s="3" t="s">
        <v>6626</v>
      </c>
      <c r="C174" s="3" t="s">
        <v>293</v>
      </c>
      <c r="D174" s="5" t="s">
        <v>6627</v>
      </c>
      <c r="E174" s="3"/>
    </row>
    <row r="175" customFormat="1" ht="40.5" spans="1:5">
      <c r="A175" s="3" t="s">
        <v>6628</v>
      </c>
      <c r="B175" s="3" t="s">
        <v>6629</v>
      </c>
      <c r="C175" s="3" t="s">
        <v>293</v>
      </c>
      <c r="D175" s="5" t="s">
        <v>6630</v>
      </c>
      <c r="E175" s="3"/>
    </row>
    <row r="176" customFormat="1" ht="40.5" spans="1:5">
      <c r="A176" s="3" t="s">
        <v>6631</v>
      </c>
      <c r="B176" s="3" t="s">
        <v>6632</v>
      </c>
      <c r="C176" s="3" t="s">
        <v>293</v>
      </c>
      <c r="D176" s="5" t="s">
        <v>6633</v>
      </c>
      <c r="E176" s="3"/>
    </row>
    <row r="177" customFormat="1" ht="40.5" spans="1:5">
      <c r="A177" s="3" t="s">
        <v>6634</v>
      </c>
      <c r="B177" s="3" t="s">
        <v>6635</v>
      </c>
      <c r="C177" s="3" t="s">
        <v>293</v>
      </c>
      <c r="D177" s="5" t="s">
        <v>6636</v>
      </c>
      <c r="E177" s="3"/>
    </row>
    <row r="178" customFormat="1" ht="40.5" spans="1:5">
      <c r="A178" s="3" t="s">
        <v>6637</v>
      </c>
      <c r="B178" s="3" t="s">
        <v>6638</v>
      </c>
      <c r="C178" s="3" t="s">
        <v>293</v>
      </c>
      <c r="D178" s="5" t="s">
        <v>6639</v>
      </c>
      <c r="E178" s="3"/>
    </row>
    <row r="179" customFormat="1" ht="40.5" spans="1:5">
      <c r="A179" s="3" t="s">
        <v>6640</v>
      </c>
      <c r="B179" s="3" t="s">
        <v>6641</v>
      </c>
      <c r="C179" s="3" t="s">
        <v>293</v>
      </c>
      <c r="D179" s="5" t="s">
        <v>6642</v>
      </c>
      <c r="E179" s="3"/>
    </row>
    <row r="180" customFormat="1" ht="40.5" spans="1:5">
      <c r="A180" s="3" t="s">
        <v>6643</v>
      </c>
      <c r="B180" s="3" t="s">
        <v>6644</v>
      </c>
      <c r="C180" s="3" t="s">
        <v>293</v>
      </c>
      <c r="D180" s="5" t="s">
        <v>6645</v>
      </c>
      <c r="E180" s="3"/>
    </row>
    <row r="181" customFormat="1" ht="40.5" spans="1:5">
      <c r="A181" s="3" t="s">
        <v>6646</v>
      </c>
      <c r="B181" s="3" t="s">
        <v>6647</v>
      </c>
      <c r="C181" s="3" t="s">
        <v>293</v>
      </c>
      <c r="D181" s="5" t="s">
        <v>6648</v>
      </c>
      <c r="E181" s="3"/>
    </row>
    <row r="182" customFormat="1" ht="40.5" spans="1:5">
      <c r="A182" s="3" t="s">
        <v>6649</v>
      </c>
      <c r="B182" s="3" t="s">
        <v>6650</v>
      </c>
      <c r="C182" s="3" t="s">
        <v>293</v>
      </c>
      <c r="D182" s="5" t="s">
        <v>6651</v>
      </c>
      <c r="E182" s="3"/>
    </row>
    <row r="183" customFormat="1" ht="40.5" spans="1:5">
      <c r="A183" s="3" t="s">
        <v>6652</v>
      </c>
      <c r="B183" s="3" t="s">
        <v>6653</v>
      </c>
      <c r="C183" s="3" t="s">
        <v>293</v>
      </c>
      <c r="D183" s="5" t="s">
        <v>6654</v>
      </c>
      <c r="E183" s="3"/>
    </row>
    <row r="184" customFormat="1" ht="40.5" spans="1:5">
      <c r="A184" s="3" t="s">
        <v>6655</v>
      </c>
      <c r="B184" s="3" t="s">
        <v>6656</v>
      </c>
      <c r="C184" s="3" t="s">
        <v>293</v>
      </c>
      <c r="D184" s="5" t="s">
        <v>6657</v>
      </c>
      <c r="E184" s="3"/>
    </row>
    <row r="185" customFormat="1" ht="40.5" spans="1:5">
      <c r="A185" s="3" t="s">
        <v>6658</v>
      </c>
      <c r="B185" s="3" t="s">
        <v>6659</v>
      </c>
      <c r="C185" s="3" t="s">
        <v>293</v>
      </c>
      <c r="D185" s="5" t="s">
        <v>6660</v>
      </c>
      <c r="E185" s="3"/>
    </row>
    <row r="186" customFormat="1" ht="40.5" spans="1:5">
      <c r="A186" s="3" t="s">
        <v>6661</v>
      </c>
      <c r="B186" s="3" t="s">
        <v>6662</v>
      </c>
      <c r="C186" s="3" t="s">
        <v>293</v>
      </c>
      <c r="D186" s="5" t="s">
        <v>6663</v>
      </c>
      <c r="E186" s="3"/>
    </row>
    <row r="187" customFormat="1" ht="40.5" spans="1:5">
      <c r="A187" s="3" t="s">
        <v>6664</v>
      </c>
      <c r="B187" s="3" t="s">
        <v>6665</v>
      </c>
      <c r="C187" s="3" t="s">
        <v>293</v>
      </c>
      <c r="D187" s="5" t="s">
        <v>6666</v>
      </c>
      <c r="E187" s="3"/>
    </row>
    <row r="188" customFormat="1" ht="40.5" spans="1:5">
      <c r="A188" s="3" t="s">
        <v>6667</v>
      </c>
      <c r="B188" s="3" t="s">
        <v>6668</v>
      </c>
      <c r="C188" s="3" t="s">
        <v>293</v>
      </c>
      <c r="D188" s="5" t="s">
        <v>6669</v>
      </c>
      <c r="E188" s="3"/>
    </row>
    <row r="189" customFormat="1" ht="40.5" spans="1:5">
      <c r="A189" s="3" t="s">
        <v>6670</v>
      </c>
      <c r="B189" s="3" t="s">
        <v>6671</v>
      </c>
      <c r="C189" s="3" t="s">
        <v>293</v>
      </c>
      <c r="D189" s="5" t="s">
        <v>6672</v>
      </c>
      <c r="E189" s="3"/>
    </row>
    <row r="190" customFormat="1" ht="40.5" spans="1:5">
      <c r="A190" s="3" t="s">
        <v>6673</v>
      </c>
      <c r="B190" s="3" t="s">
        <v>6674</v>
      </c>
      <c r="C190" s="3" t="s">
        <v>293</v>
      </c>
      <c r="D190" s="5" t="s">
        <v>6675</v>
      </c>
      <c r="E190" s="3"/>
    </row>
    <row r="191" customFormat="1" ht="40.5" spans="1:5">
      <c r="A191" s="3" t="s">
        <v>6676</v>
      </c>
      <c r="B191" s="3" t="s">
        <v>6677</v>
      </c>
      <c r="C191" s="3" t="s">
        <v>293</v>
      </c>
      <c r="D191" s="5" t="s">
        <v>6678</v>
      </c>
      <c r="E191" s="3"/>
    </row>
    <row r="192" customFormat="1" ht="40.5" spans="1:5">
      <c r="A192" s="3" t="s">
        <v>6679</v>
      </c>
      <c r="B192" s="3" t="s">
        <v>6680</v>
      </c>
      <c r="C192" s="3" t="s">
        <v>293</v>
      </c>
      <c r="D192" s="5" t="s">
        <v>6681</v>
      </c>
      <c r="E192" s="3"/>
    </row>
    <row r="193" customFormat="1" ht="40.5" spans="1:5">
      <c r="A193" s="3" t="s">
        <v>6682</v>
      </c>
      <c r="B193" s="3" t="s">
        <v>6683</v>
      </c>
      <c r="C193" s="3" t="s">
        <v>293</v>
      </c>
      <c r="D193" s="5" t="s">
        <v>6684</v>
      </c>
      <c r="E193" s="3"/>
    </row>
    <row r="194" customFormat="1" ht="40.5" spans="1:5">
      <c r="A194" s="3" t="s">
        <v>6685</v>
      </c>
      <c r="B194" s="3" t="s">
        <v>6686</v>
      </c>
      <c r="C194" s="3" t="s">
        <v>293</v>
      </c>
      <c r="D194" s="5" t="s">
        <v>6687</v>
      </c>
      <c r="E194" s="3"/>
    </row>
    <row r="195" customFormat="1" ht="40.5" spans="1:5">
      <c r="A195" s="3" t="s">
        <v>6688</v>
      </c>
      <c r="B195" s="3" t="s">
        <v>6689</v>
      </c>
      <c r="C195" s="3" t="s">
        <v>293</v>
      </c>
      <c r="D195" s="5" t="s">
        <v>6690</v>
      </c>
      <c r="E195" s="3"/>
    </row>
    <row r="196" customFormat="1" ht="40.5" spans="1:5">
      <c r="A196" s="3" t="s">
        <v>6691</v>
      </c>
      <c r="B196" s="3" t="s">
        <v>6692</v>
      </c>
      <c r="C196" s="3" t="s">
        <v>293</v>
      </c>
      <c r="D196" s="5" t="s">
        <v>6693</v>
      </c>
      <c r="E196" s="3"/>
    </row>
    <row r="197" customFormat="1" ht="40.5" spans="1:5">
      <c r="A197" s="3" t="s">
        <v>6694</v>
      </c>
      <c r="B197" s="3" t="s">
        <v>6695</v>
      </c>
      <c r="C197" s="3" t="s">
        <v>293</v>
      </c>
      <c r="D197" s="5" t="s">
        <v>6696</v>
      </c>
      <c r="E197" s="3"/>
    </row>
    <row r="198" customFormat="1" ht="40.5" spans="1:5">
      <c r="A198" s="3" t="s">
        <v>6697</v>
      </c>
      <c r="B198" s="3" t="s">
        <v>6698</v>
      </c>
      <c r="C198" s="3" t="s">
        <v>293</v>
      </c>
      <c r="D198" s="5" t="s">
        <v>6699</v>
      </c>
      <c r="E198" s="3"/>
    </row>
    <row r="199" customFormat="1" ht="40.5" spans="1:5">
      <c r="A199" s="3" t="s">
        <v>6700</v>
      </c>
      <c r="B199" s="3" t="s">
        <v>6701</v>
      </c>
      <c r="C199" s="3" t="s">
        <v>293</v>
      </c>
      <c r="D199" s="5" t="s">
        <v>6702</v>
      </c>
      <c r="E199" s="3"/>
    </row>
    <row r="200" customFormat="1" ht="40.5" spans="1:5">
      <c r="A200" s="3" t="s">
        <v>6703</v>
      </c>
      <c r="B200" s="3" t="s">
        <v>6704</v>
      </c>
      <c r="C200" s="3" t="s">
        <v>293</v>
      </c>
      <c r="D200" s="5" t="s">
        <v>6705</v>
      </c>
      <c r="E200" s="3"/>
    </row>
    <row r="201" customFormat="1" ht="40.5" spans="1:5">
      <c r="A201" s="3" t="s">
        <v>6706</v>
      </c>
      <c r="B201" s="3" t="s">
        <v>6707</v>
      </c>
      <c r="C201" s="3" t="s">
        <v>293</v>
      </c>
      <c r="D201" s="5" t="s">
        <v>6708</v>
      </c>
      <c r="E201" s="3"/>
    </row>
    <row r="202" customFormat="1" ht="40.5" spans="1:5">
      <c r="A202" s="3" t="s">
        <v>6709</v>
      </c>
      <c r="B202" s="3" t="s">
        <v>6710</v>
      </c>
      <c r="C202" s="3" t="s">
        <v>293</v>
      </c>
      <c r="D202" s="5" t="s">
        <v>6711</v>
      </c>
      <c r="E202" s="3"/>
    </row>
    <row r="203" customFormat="1" ht="40.5" spans="1:5">
      <c r="A203" s="3" t="s">
        <v>6712</v>
      </c>
      <c r="B203" s="3" t="s">
        <v>6713</v>
      </c>
      <c r="C203" s="3" t="s">
        <v>293</v>
      </c>
      <c r="D203" s="5" t="s">
        <v>6714</v>
      </c>
      <c r="E203" s="3"/>
    </row>
    <row r="204" customFormat="1" ht="40.5" spans="1:5">
      <c r="A204" s="3" t="s">
        <v>6715</v>
      </c>
      <c r="B204" s="3" t="s">
        <v>6716</v>
      </c>
      <c r="C204" s="3" t="s">
        <v>293</v>
      </c>
      <c r="D204" s="5" t="s">
        <v>6717</v>
      </c>
      <c r="E204" s="3"/>
    </row>
    <row r="205" customFormat="1" ht="40.5" spans="1:5">
      <c r="A205" s="3" t="s">
        <v>6718</v>
      </c>
      <c r="B205" s="3" t="s">
        <v>6719</v>
      </c>
      <c r="C205" s="3" t="s">
        <v>293</v>
      </c>
      <c r="D205" s="5" t="s">
        <v>6720</v>
      </c>
      <c r="E205" s="3"/>
    </row>
    <row r="206" customFormat="1" ht="40.5" spans="1:5">
      <c r="A206" s="3" t="s">
        <v>6721</v>
      </c>
      <c r="B206" s="3" t="s">
        <v>6722</v>
      </c>
      <c r="C206" s="3" t="s">
        <v>293</v>
      </c>
      <c r="D206" s="5" t="s">
        <v>6723</v>
      </c>
      <c r="E206" s="3"/>
    </row>
    <row r="207" customFormat="1" ht="40.5" spans="1:5">
      <c r="A207" s="3" t="s">
        <v>6724</v>
      </c>
      <c r="B207" s="3" t="s">
        <v>6725</v>
      </c>
      <c r="C207" s="3" t="s">
        <v>293</v>
      </c>
      <c r="D207" s="5" t="s">
        <v>6726</v>
      </c>
      <c r="E207" s="3"/>
    </row>
    <row r="208" customFormat="1" ht="40.5" spans="1:5">
      <c r="A208" s="3" t="s">
        <v>6727</v>
      </c>
      <c r="B208" s="3" t="s">
        <v>6728</v>
      </c>
      <c r="C208" s="3" t="s">
        <v>293</v>
      </c>
      <c r="D208" s="5" t="s">
        <v>6729</v>
      </c>
      <c r="E208" s="3"/>
    </row>
    <row r="209" customFormat="1" ht="40.5" spans="1:5">
      <c r="A209" s="3" t="s">
        <v>6730</v>
      </c>
      <c r="B209" s="3" t="s">
        <v>6731</v>
      </c>
      <c r="C209" s="3" t="s">
        <v>293</v>
      </c>
      <c r="D209" s="5" t="s">
        <v>6732</v>
      </c>
      <c r="E209" s="3"/>
    </row>
    <row r="210" customFormat="1" ht="40.5" spans="1:5">
      <c r="A210" s="3" t="s">
        <v>6733</v>
      </c>
      <c r="B210" s="3" t="s">
        <v>6734</v>
      </c>
      <c r="C210" s="3" t="s">
        <v>293</v>
      </c>
      <c r="D210" s="5" t="s">
        <v>6735</v>
      </c>
      <c r="E210" s="3"/>
    </row>
    <row r="211" customFormat="1" ht="40.5" spans="1:5">
      <c r="A211" s="3" t="s">
        <v>6736</v>
      </c>
      <c r="B211" s="3" t="s">
        <v>6737</v>
      </c>
      <c r="C211" s="3" t="s">
        <v>293</v>
      </c>
      <c r="D211" s="5" t="s">
        <v>6738</v>
      </c>
      <c r="E211" s="3"/>
    </row>
    <row r="212" customFormat="1" ht="40.5" spans="1:5">
      <c r="A212" s="3" t="s">
        <v>6739</v>
      </c>
      <c r="B212" s="3" t="s">
        <v>6740</v>
      </c>
      <c r="C212" s="3" t="s">
        <v>293</v>
      </c>
      <c r="D212" s="5" t="s">
        <v>6741</v>
      </c>
      <c r="E212" s="3"/>
    </row>
    <row r="213" customFormat="1" ht="40.5" spans="1:5">
      <c r="A213" s="3" t="s">
        <v>6742</v>
      </c>
      <c r="B213" s="3" t="s">
        <v>6743</v>
      </c>
      <c r="C213" s="3" t="s">
        <v>293</v>
      </c>
      <c r="D213" s="5" t="s">
        <v>6744</v>
      </c>
      <c r="E213" s="3"/>
    </row>
    <row r="214" customFormat="1" ht="40.5" spans="1:5">
      <c r="A214" s="3" t="s">
        <v>6745</v>
      </c>
      <c r="B214" s="3" t="s">
        <v>6746</v>
      </c>
      <c r="C214" s="3" t="s">
        <v>293</v>
      </c>
      <c r="D214" s="5" t="s">
        <v>6747</v>
      </c>
      <c r="E214" s="3"/>
    </row>
    <row r="215" customFormat="1" ht="40.5" spans="1:5">
      <c r="A215" s="3" t="s">
        <v>6748</v>
      </c>
      <c r="B215" s="3" t="s">
        <v>6749</v>
      </c>
      <c r="C215" s="3" t="s">
        <v>293</v>
      </c>
      <c r="D215" s="5" t="s">
        <v>6750</v>
      </c>
      <c r="E215" s="3"/>
    </row>
    <row r="216" customFormat="1" ht="40.5" spans="1:5">
      <c r="A216" s="3" t="s">
        <v>6751</v>
      </c>
      <c r="B216" s="3" t="s">
        <v>6752</v>
      </c>
      <c r="C216" s="3" t="s">
        <v>293</v>
      </c>
      <c r="D216" s="5" t="s">
        <v>6753</v>
      </c>
      <c r="E216" s="3"/>
    </row>
    <row r="217" customFormat="1" ht="40.5" spans="1:5">
      <c r="A217" s="3" t="s">
        <v>6754</v>
      </c>
      <c r="B217" s="3" t="s">
        <v>6755</v>
      </c>
      <c r="C217" s="3" t="s">
        <v>293</v>
      </c>
      <c r="D217" s="5" t="s">
        <v>6756</v>
      </c>
      <c r="E217" s="3"/>
    </row>
    <row r="218" customFormat="1" ht="40.5" spans="1:5">
      <c r="A218" s="3" t="s">
        <v>6757</v>
      </c>
      <c r="B218" s="3" t="s">
        <v>6758</v>
      </c>
      <c r="C218" s="3" t="s">
        <v>293</v>
      </c>
      <c r="D218" s="5" t="s">
        <v>6759</v>
      </c>
      <c r="E218" s="3"/>
    </row>
    <row r="219" customFormat="1" ht="40.5" spans="1:5">
      <c r="A219" s="3" t="s">
        <v>6760</v>
      </c>
      <c r="B219" s="3" t="s">
        <v>6761</v>
      </c>
      <c r="C219" s="3" t="s">
        <v>293</v>
      </c>
      <c r="D219" s="5" t="s">
        <v>6762</v>
      </c>
      <c r="E219" s="3"/>
    </row>
    <row r="220" customFormat="1" ht="40.5" spans="1:5">
      <c r="A220" s="3" t="s">
        <v>6763</v>
      </c>
      <c r="B220" s="3" t="s">
        <v>6764</v>
      </c>
      <c r="C220" s="3" t="s">
        <v>293</v>
      </c>
      <c r="D220" s="5" t="s">
        <v>6765</v>
      </c>
      <c r="E220" s="3"/>
    </row>
    <row r="221" customFormat="1" ht="40.5" spans="1:5">
      <c r="A221" s="3" t="s">
        <v>6766</v>
      </c>
      <c r="B221" s="3" t="s">
        <v>6767</v>
      </c>
      <c r="C221" s="3" t="s">
        <v>293</v>
      </c>
      <c r="D221" s="5" t="s">
        <v>6768</v>
      </c>
      <c r="E221" s="3"/>
    </row>
    <row r="222" customFormat="1" ht="40.5" spans="1:5">
      <c r="A222" s="3" t="s">
        <v>6769</v>
      </c>
      <c r="B222" s="3" t="s">
        <v>6770</v>
      </c>
      <c r="C222" s="3" t="s">
        <v>293</v>
      </c>
      <c r="D222" s="5" t="s">
        <v>6771</v>
      </c>
      <c r="E222" s="3"/>
    </row>
    <row r="223" customFormat="1" ht="40.5" spans="1:5">
      <c r="A223" s="3" t="s">
        <v>6772</v>
      </c>
      <c r="B223" s="3" t="s">
        <v>6773</v>
      </c>
      <c r="C223" s="3" t="s">
        <v>293</v>
      </c>
      <c r="D223" s="5" t="s">
        <v>6774</v>
      </c>
      <c r="E223" s="3"/>
    </row>
    <row r="224" customFormat="1" ht="40.5" spans="1:5">
      <c r="A224" s="3" t="s">
        <v>6775</v>
      </c>
      <c r="B224" s="3" t="s">
        <v>6776</v>
      </c>
      <c r="C224" s="3" t="s">
        <v>293</v>
      </c>
      <c r="D224" s="5" t="s">
        <v>6777</v>
      </c>
      <c r="E224" s="3"/>
    </row>
    <row r="225" customFormat="1" ht="40.5" spans="1:5">
      <c r="A225" s="3" t="s">
        <v>6778</v>
      </c>
      <c r="B225" s="3" t="s">
        <v>6779</v>
      </c>
      <c r="C225" s="3" t="s">
        <v>293</v>
      </c>
      <c r="D225" s="5" t="s">
        <v>6780</v>
      </c>
      <c r="E225" s="3"/>
    </row>
    <row r="226" customFormat="1" ht="40.5" spans="1:5">
      <c r="A226" s="3" t="s">
        <v>6781</v>
      </c>
      <c r="B226" s="3" t="s">
        <v>6782</v>
      </c>
      <c r="C226" s="3" t="s">
        <v>293</v>
      </c>
      <c r="D226" s="5" t="s">
        <v>6783</v>
      </c>
      <c r="E226" s="3"/>
    </row>
    <row r="227" customFormat="1" ht="40.5" spans="1:5">
      <c r="A227" s="3" t="s">
        <v>6784</v>
      </c>
      <c r="B227" s="3" t="s">
        <v>6785</v>
      </c>
      <c r="C227" s="3" t="s">
        <v>293</v>
      </c>
      <c r="D227" s="5" t="s">
        <v>6786</v>
      </c>
      <c r="E227" s="3"/>
    </row>
    <row r="228" customFormat="1" ht="40.5" spans="1:5">
      <c r="A228" s="3" t="s">
        <v>6787</v>
      </c>
      <c r="B228" s="3" t="s">
        <v>6788</v>
      </c>
      <c r="C228" s="3" t="s">
        <v>293</v>
      </c>
      <c r="D228" s="5" t="s">
        <v>6789</v>
      </c>
      <c r="E228" s="3"/>
    </row>
    <row r="229" customFormat="1" ht="40.5" spans="1:5">
      <c r="A229" s="3" t="s">
        <v>6790</v>
      </c>
      <c r="B229" s="3" t="s">
        <v>6791</v>
      </c>
      <c r="C229" s="3" t="s">
        <v>293</v>
      </c>
      <c r="D229" s="5" t="s">
        <v>6792</v>
      </c>
      <c r="E229" s="3"/>
    </row>
    <row r="230" customFormat="1" ht="40.5" spans="1:5">
      <c r="A230" s="3" t="s">
        <v>6793</v>
      </c>
      <c r="B230" s="3" t="s">
        <v>6794</v>
      </c>
      <c r="C230" s="3" t="s">
        <v>293</v>
      </c>
      <c r="D230" s="5" t="s">
        <v>6795</v>
      </c>
      <c r="E230" s="3"/>
    </row>
    <row r="231" customFormat="1" ht="40.5" spans="1:5">
      <c r="A231" s="3" t="s">
        <v>6796</v>
      </c>
      <c r="B231" s="3" t="s">
        <v>6797</v>
      </c>
      <c r="C231" s="3" t="s">
        <v>293</v>
      </c>
      <c r="D231" s="5" t="s">
        <v>6798</v>
      </c>
      <c r="E231" s="3"/>
    </row>
    <row r="232" customFormat="1" ht="40.5" spans="1:5">
      <c r="A232" s="3" t="s">
        <v>6799</v>
      </c>
      <c r="B232" s="3" t="s">
        <v>6800</v>
      </c>
      <c r="C232" s="3" t="s">
        <v>293</v>
      </c>
      <c r="D232" s="5" t="s">
        <v>6801</v>
      </c>
      <c r="E232" s="3"/>
    </row>
    <row r="233" customFormat="1" ht="40.5" spans="1:5">
      <c r="A233" s="3" t="s">
        <v>6802</v>
      </c>
      <c r="B233" s="3" t="s">
        <v>6803</v>
      </c>
      <c r="C233" s="3" t="s">
        <v>293</v>
      </c>
      <c r="D233" s="5" t="s">
        <v>6804</v>
      </c>
      <c r="E233" s="3"/>
    </row>
    <row r="234" customFormat="1" ht="40.5" spans="1:5">
      <c r="A234" s="3" t="s">
        <v>6805</v>
      </c>
      <c r="B234" s="3" t="s">
        <v>6806</v>
      </c>
      <c r="C234" s="3" t="s">
        <v>293</v>
      </c>
      <c r="D234" s="5" t="s">
        <v>6807</v>
      </c>
      <c r="E234" s="3"/>
    </row>
    <row r="235" customFormat="1" ht="40.5" spans="1:5">
      <c r="A235" s="3" t="s">
        <v>6808</v>
      </c>
      <c r="B235" s="3" t="s">
        <v>6809</v>
      </c>
      <c r="C235" s="3" t="s">
        <v>293</v>
      </c>
      <c r="D235" s="5" t="s">
        <v>6810</v>
      </c>
      <c r="E235" s="3"/>
    </row>
    <row r="236" customFormat="1" ht="40.5" spans="1:5">
      <c r="A236" s="3" t="s">
        <v>6811</v>
      </c>
      <c r="B236" s="3" t="s">
        <v>6812</v>
      </c>
      <c r="C236" s="3" t="s">
        <v>293</v>
      </c>
      <c r="D236" s="5" t="s">
        <v>6813</v>
      </c>
      <c r="E236" s="3"/>
    </row>
    <row r="237" customFormat="1" ht="40.5" spans="1:5">
      <c r="A237" s="3" t="s">
        <v>6814</v>
      </c>
      <c r="B237" s="3" t="s">
        <v>6815</v>
      </c>
      <c r="C237" s="3" t="s">
        <v>293</v>
      </c>
      <c r="D237" s="5" t="s">
        <v>6816</v>
      </c>
      <c r="E237" s="3"/>
    </row>
    <row r="238" customFormat="1" ht="40.5" spans="1:5">
      <c r="A238" s="3" t="s">
        <v>6817</v>
      </c>
      <c r="B238" s="3" t="s">
        <v>6818</v>
      </c>
      <c r="C238" s="3" t="s">
        <v>293</v>
      </c>
      <c r="D238" s="5" t="s">
        <v>6819</v>
      </c>
      <c r="E238" s="3"/>
    </row>
    <row r="239" customFormat="1" ht="40.5" spans="1:5">
      <c r="A239" s="3" t="s">
        <v>6820</v>
      </c>
      <c r="B239" s="3" t="s">
        <v>6821</v>
      </c>
      <c r="C239" s="3" t="s">
        <v>293</v>
      </c>
      <c r="D239" s="5" t="s">
        <v>6822</v>
      </c>
      <c r="E239" s="3"/>
    </row>
    <row r="240" customFormat="1" ht="40.5" spans="1:5">
      <c r="A240" s="3" t="s">
        <v>6823</v>
      </c>
      <c r="B240" s="3" t="s">
        <v>6824</v>
      </c>
      <c r="C240" s="3" t="s">
        <v>293</v>
      </c>
      <c r="D240" s="5" t="s">
        <v>6825</v>
      </c>
      <c r="E240" s="3"/>
    </row>
    <row r="241" customFormat="1" ht="40.5" spans="1:5">
      <c r="A241" s="3" t="s">
        <v>6826</v>
      </c>
      <c r="B241" s="3" t="s">
        <v>6827</v>
      </c>
      <c r="C241" s="3" t="s">
        <v>293</v>
      </c>
      <c r="D241" s="5" t="s">
        <v>6828</v>
      </c>
      <c r="E241" s="3"/>
    </row>
    <row r="242" customFormat="1" ht="40.5" spans="1:5">
      <c r="A242" s="3" t="s">
        <v>6829</v>
      </c>
      <c r="B242" s="3" t="s">
        <v>6830</v>
      </c>
      <c r="C242" s="3" t="s">
        <v>293</v>
      </c>
      <c r="D242" s="5" t="s">
        <v>6831</v>
      </c>
      <c r="E242" s="3"/>
    </row>
    <row r="243" customFormat="1" ht="40.5" spans="1:5">
      <c r="A243" s="3" t="s">
        <v>6832</v>
      </c>
      <c r="B243" s="3" t="s">
        <v>6833</v>
      </c>
      <c r="C243" s="3" t="s">
        <v>293</v>
      </c>
      <c r="D243" s="5" t="s">
        <v>6834</v>
      </c>
      <c r="E243" s="3"/>
    </row>
    <row r="244" customFormat="1" ht="40.5" spans="1:5">
      <c r="A244" s="3" t="s">
        <v>6835</v>
      </c>
      <c r="B244" s="3" t="s">
        <v>6836</v>
      </c>
      <c r="C244" s="3" t="s">
        <v>293</v>
      </c>
      <c r="D244" s="5" t="s">
        <v>6837</v>
      </c>
      <c r="E244" s="3"/>
    </row>
    <row r="245" customFormat="1" ht="40.5" spans="1:5">
      <c r="A245" s="3" t="s">
        <v>6838</v>
      </c>
      <c r="B245" s="3" t="s">
        <v>6839</v>
      </c>
      <c r="C245" s="3" t="s">
        <v>293</v>
      </c>
      <c r="D245" s="5" t="s">
        <v>6840</v>
      </c>
      <c r="E245" s="3"/>
    </row>
    <row r="246" customFormat="1" ht="40.5" spans="1:5">
      <c r="A246" s="3" t="s">
        <v>6841</v>
      </c>
      <c r="B246" s="3" t="s">
        <v>6842</v>
      </c>
      <c r="C246" s="3" t="s">
        <v>293</v>
      </c>
      <c r="D246" s="5" t="s">
        <v>6843</v>
      </c>
      <c r="E246" s="3"/>
    </row>
    <row r="247" customFormat="1" ht="40.5" spans="1:5">
      <c r="A247" s="3" t="s">
        <v>6844</v>
      </c>
      <c r="B247" s="3" t="s">
        <v>6845</v>
      </c>
      <c r="C247" s="3" t="s">
        <v>293</v>
      </c>
      <c r="D247" s="5" t="s">
        <v>6846</v>
      </c>
      <c r="E247" s="3"/>
    </row>
    <row r="248" customFormat="1" ht="40.5" spans="1:5">
      <c r="A248" s="3" t="s">
        <v>6847</v>
      </c>
      <c r="B248" s="3" t="s">
        <v>6848</v>
      </c>
      <c r="C248" s="3" t="s">
        <v>293</v>
      </c>
      <c r="D248" s="5" t="s">
        <v>6849</v>
      </c>
      <c r="E248" s="3"/>
    </row>
    <row r="249" customFormat="1" ht="40.5" spans="1:5">
      <c r="A249" s="3" t="s">
        <v>6850</v>
      </c>
      <c r="B249" s="3" t="s">
        <v>6851</v>
      </c>
      <c r="C249" s="3" t="s">
        <v>293</v>
      </c>
      <c r="D249" s="5" t="s">
        <v>6852</v>
      </c>
      <c r="E249" s="3"/>
    </row>
    <row r="250" customFormat="1" ht="40.5" spans="1:5">
      <c r="A250" s="3" t="s">
        <v>6853</v>
      </c>
      <c r="B250" s="3" t="s">
        <v>6854</v>
      </c>
      <c r="C250" s="3" t="s">
        <v>293</v>
      </c>
      <c r="D250" s="5" t="s">
        <v>6855</v>
      </c>
      <c r="E250" s="3"/>
    </row>
    <row r="251" customFormat="1" ht="40.5" spans="1:5">
      <c r="A251" s="3" t="s">
        <v>6856</v>
      </c>
      <c r="B251" s="3" t="s">
        <v>6857</v>
      </c>
      <c r="C251" s="3" t="s">
        <v>293</v>
      </c>
      <c r="D251" s="5" t="s">
        <v>6858</v>
      </c>
      <c r="E251" s="3"/>
    </row>
    <row r="252" customFormat="1" ht="40.5" spans="1:5">
      <c r="A252" s="3" t="s">
        <v>6859</v>
      </c>
      <c r="B252" s="3" t="s">
        <v>6860</v>
      </c>
      <c r="C252" s="3" t="s">
        <v>293</v>
      </c>
      <c r="D252" s="5" t="s">
        <v>6861</v>
      </c>
      <c r="E252" s="3"/>
    </row>
    <row r="253" customFormat="1" ht="40.5" spans="1:5">
      <c r="A253" s="3" t="s">
        <v>6862</v>
      </c>
      <c r="B253" s="3" t="s">
        <v>6863</v>
      </c>
      <c r="C253" s="3" t="s">
        <v>293</v>
      </c>
      <c r="D253" s="5" t="s">
        <v>6864</v>
      </c>
      <c r="E253" s="3"/>
    </row>
    <row r="254" customFormat="1" ht="40.5" spans="1:5">
      <c r="A254" s="3" t="s">
        <v>6865</v>
      </c>
      <c r="B254" s="3" t="s">
        <v>6866</v>
      </c>
      <c r="C254" s="3" t="s">
        <v>293</v>
      </c>
      <c r="D254" s="5" t="s">
        <v>6867</v>
      </c>
      <c r="E254" s="3"/>
    </row>
    <row r="255" customFormat="1" ht="40.5" spans="1:5">
      <c r="A255" s="3" t="s">
        <v>6868</v>
      </c>
      <c r="B255" s="3" t="s">
        <v>6869</v>
      </c>
      <c r="C255" s="3" t="s">
        <v>293</v>
      </c>
      <c r="D255" s="5" t="s">
        <v>6870</v>
      </c>
      <c r="E255" s="3"/>
    </row>
    <row r="256" customFormat="1" ht="40.5" spans="1:5">
      <c r="A256" s="3" t="s">
        <v>6871</v>
      </c>
      <c r="B256" s="3" t="s">
        <v>6872</v>
      </c>
      <c r="C256" s="3" t="s">
        <v>293</v>
      </c>
      <c r="D256" s="5" t="s">
        <v>6873</v>
      </c>
      <c r="E256" s="3"/>
    </row>
    <row r="257" customFormat="1" ht="40.5" spans="1:5">
      <c r="A257" s="3" t="s">
        <v>6874</v>
      </c>
      <c r="B257" s="3" t="s">
        <v>6875</v>
      </c>
      <c r="C257" s="3" t="s">
        <v>293</v>
      </c>
      <c r="D257" s="5" t="s">
        <v>6876</v>
      </c>
      <c r="E257" s="3"/>
    </row>
    <row r="258" customFormat="1" ht="40.5" spans="1:5">
      <c r="A258" s="3" t="s">
        <v>6877</v>
      </c>
      <c r="B258" s="3" t="s">
        <v>6878</v>
      </c>
      <c r="C258" s="3" t="s">
        <v>293</v>
      </c>
      <c r="D258" s="5" t="s">
        <v>6879</v>
      </c>
      <c r="E258" s="3"/>
    </row>
    <row r="259" customFormat="1" ht="40.5" spans="1:5">
      <c r="A259" s="3" t="s">
        <v>6880</v>
      </c>
      <c r="B259" s="3" t="s">
        <v>6881</v>
      </c>
      <c r="C259" s="3" t="s">
        <v>293</v>
      </c>
      <c r="D259" s="5" t="s">
        <v>6882</v>
      </c>
      <c r="E259" s="3"/>
    </row>
    <row r="260" customFormat="1" ht="40.5" spans="1:5">
      <c r="A260" s="3" t="s">
        <v>6883</v>
      </c>
      <c r="B260" s="3" t="s">
        <v>6884</v>
      </c>
      <c r="C260" s="3" t="s">
        <v>293</v>
      </c>
      <c r="D260" s="5" t="s">
        <v>6885</v>
      </c>
      <c r="E260" s="3"/>
    </row>
    <row r="261" customFormat="1" ht="40.5" spans="1:5">
      <c r="A261" s="3" t="s">
        <v>6886</v>
      </c>
      <c r="B261" s="3" t="s">
        <v>6887</v>
      </c>
      <c r="C261" s="3" t="s">
        <v>293</v>
      </c>
      <c r="D261" s="5" t="s">
        <v>6888</v>
      </c>
      <c r="E261" s="3"/>
    </row>
    <row r="262" customFormat="1" ht="40.5" spans="1:5">
      <c r="A262" s="3" t="s">
        <v>6889</v>
      </c>
      <c r="B262" s="3" t="s">
        <v>6890</v>
      </c>
      <c r="C262" s="3" t="s">
        <v>293</v>
      </c>
      <c r="D262" s="5" t="s">
        <v>6891</v>
      </c>
      <c r="E262" s="3"/>
    </row>
    <row r="263" customFormat="1" ht="40.5" spans="1:5">
      <c r="A263" s="3" t="s">
        <v>6892</v>
      </c>
      <c r="B263" s="3" t="s">
        <v>6893</v>
      </c>
      <c r="C263" s="3" t="s">
        <v>293</v>
      </c>
      <c r="D263" s="5" t="s">
        <v>6894</v>
      </c>
      <c r="E263" s="3"/>
    </row>
    <row r="264" customFormat="1" ht="40.5" spans="1:5">
      <c r="A264" s="3" t="s">
        <v>6895</v>
      </c>
      <c r="B264" s="3" t="s">
        <v>6896</v>
      </c>
      <c r="C264" s="3" t="s">
        <v>293</v>
      </c>
      <c r="D264" s="5" t="s">
        <v>6897</v>
      </c>
      <c r="E264" s="3"/>
    </row>
    <row r="265" customFormat="1" ht="40.5" spans="1:5">
      <c r="A265" s="3" t="s">
        <v>6898</v>
      </c>
      <c r="B265" s="3" t="s">
        <v>6899</v>
      </c>
      <c r="C265" s="3" t="s">
        <v>293</v>
      </c>
      <c r="D265" s="5" t="s">
        <v>6900</v>
      </c>
      <c r="E265" s="3"/>
    </row>
    <row r="266" customFormat="1" ht="40.5" spans="1:5">
      <c r="A266" s="3" t="s">
        <v>6901</v>
      </c>
      <c r="B266" s="3" t="s">
        <v>6902</v>
      </c>
      <c r="C266" s="3" t="s">
        <v>293</v>
      </c>
      <c r="D266" s="5" t="s">
        <v>6903</v>
      </c>
      <c r="E266" s="3"/>
    </row>
    <row r="267" customFormat="1" ht="40.5" spans="1:5">
      <c r="A267" s="3" t="s">
        <v>6904</v>
      </c>
      <c r="B267" s="3" t="s">
        <v>6905</v>
      </c>
      <c r="C267" s="3" t="s">
        <v>293</v>
      </c>
      <c r="D267" s="5" t="s">
        <v>6906</v>
      </c>
      <c r="E267" s="3"/>
    </row>
    <row r="268" customFormat="1" ht="40.5" spans="1:5">
      <c r="A268" s="3" t="s">
        <v>6907</v>
      </c>
      <c r="B268" s="3" t="s">
        <v>6908</v>
      </c>
      <c r="C268" s="3" t="s">
        <v>293</v>
      </c>
      <c r="D268" s="5" t="s">
        <v>6909</v>
      </c>
      <c r="E268" s="3"/>
    </row>
    <row r="269" customFormat="1" ht="40.5" spans="1:5">
      <c r="A269" s="3" t="s">
        <v>6910</v>
      </c>
      <c r="B269" s="3" t="s">
        <v>6911</v>
      </c>
      <c r="C269" s="3" t="s">
        <v>293</v>
      </c>
      <c r="D269" s="5" t="s">
        <v>6912</v>
      </c>
      <c r="E269" s="3"/>
    </row>
    <row r="270" customFormat="1" ht="40.5" spans="1:5">
      <c r="A270" s="3" t="s">
        <v>6913</v>
      </c>
      <c r="B270" s="3" t="s">
        <v>6914</v>
      </c>
      <c r="C270" s="3" t="s">
        <v>293</v>
      </c>
      <c r="D270" s="5" t="s">
        <v>6915</v>
      </c>
      <c r="E270" s="3"/>
    </row>
    <row r="271" customFormat="1" ht="40.5" spans="1:5">
      <c r="A271" s="3" t="s">
        <v>6916</v>
      </c>
      <c r="B271" s="3" t="s">
        <v>6917</v>
      </c>
      <c r="C271" s="3" t="s">
        <v>293</v>
      </c>
      <c r="D271" s="5" t="s">
        <v>6918</v>
      </c>
      <c r="E271" s="3"/>
    </row>
    <row r="272" customFormat="1" ht="40.5" spans="1:5">
      <c r="A272" s="3" t="s">
        <v>6919</v>
      </c>
      <c r="B272" s="3" t="s">
        <v>6920</v>
      </c>
      <c r="C272" s="3" t="s">
        <v>293</v>
      </c>
      <c r="D272" s="5" t="s">
        <v>6921</v>
      </c>
      <c r="E272" s="3"/>
    </row>
    <row r="273" customFormat="1" ht="40.5" spans="1:5">
      <c r="A273" s="3" t="s">
        <v>6922</v>
      </c>
      <c r="B273" s="3" t="s">
        <v>6923</v>
      </c>
      <c r="C273" s="3" t="s">
        <v>293</v>
      </c>
      <c r="D273" s="5" t="s">
        <v>6924</v>
      </c>
      <c r="E273" s="3"/>
    </row>
    <row r="274" customFormat="1" ht="40.5" spans="1:5">
      <c r="A274" s="3" t="s">
        <v>6925</v>
      </c>
      <c r="B274" s="3" t="s">
        <v>6926</v>
      </c>
      <c r="C274" s="3" t="s">
        <v>293</v>
      </c>
      <c r="D274" s="5" t="s">
        <v>6927</v>
      </c>
      <c r="E274" s="3"/>
    </row>
    <row r="275" customFormat="1" ht="40.5" spans="1:5">
      <c r="A275" s="3" t="s">
        <v>6928</v>
      </c>
      <c r="B275" s="3" t="s">
        <v>6929</v>
      </c>
      <c r="C275" s="3" t="s">
        <v>293</v>
      </c>
      <c r="D275" s="5" t="s">
        <v>6930</v>
      </c>
      <c r="E275" s="3"/>
    </row>
    <row r="276" customFormat="1" ht="40.5" spans="1:5">
      <c r="A276" s="3" t="s">
        <v>6931</v>
      </c>
      <c r="B276" s="3" t="s">
        <v>6932</v>
      </c>
      <c r="C276" s="3" t="s">
        <v>293</v>
      </c>
      <c r="D276" s="5" t="s">
        <v>6933</v>
      </c>
      <c r="E276" s="3"/>
    </row>
    <row r="277" customFormat="1" ht="40.5" spans="1:5">
      <c r="A277" s="3" t="s">
        <v>6934</v>
      </c>
      <c r="B277" s="3" t="s">
        <v>6935</v>
      </c>
      <c r="C277" s="3" t="s">
        <v>293</v>
      </c>
      <c r="D277" s="5" t="s">
        <v>6936</v>
      </c>
      <c r="E277" s="3"/>
    </row>
    <row r="278" customFormat="1" ht="40.5" spans="1:5">
      <c r="A278" s="3" t="s">
        <v>6937</v>
      </c>
      <c r="B278" s="3" t="s">
        <v>6938</v>
      </c>
      <c r="C278" s="3" t="s">
        <v>293</v>
      </c>
      <c r="D278" s="5" t="s">
        <v>6939</v>
      </c>
      <c r="E278" s="3"/>
    </row>
    <row r="279" customFormat="1" ht="40.5" spans="1:5">
      <c r="A279" s="3" t="s">
        <v>6940</v>
      </c>
      <c r="B279" s="3" t="s">
        <v>6941</v>
      </c>
      <c r="C279" s="3" t="s">
        <v>293</v>
      </c>
      <c r="D279" s="5" t="s">
        <v>6942</v>
      </c>
      <c r="E279" s="3"/>
    </row>
    <row r="280" customFormat="1" ht="40.5" spans="1:5">
      <c r="A280" s="3" t="s">
        <v>6943</v>
      </c>
      <c r="B280" s="3" t="s">
        <v>6944</v>
      </c>
      <c r="C280" s="3" t="s">
        <v>293</v>
      </c>
      <c r="D280" s="5" t="s">
        <v>6945</v>
      </c>
      <c r="E280" s="3"/>
    </row>
    <row r="281" customFormat="1" ht="40.5" spans="1:5">
      <c r="A281" s="3" t="s">
        <v>6946</v>
      </c>
      <c r="B281" s="3" t="s">
        <v>6947</v>
      </c>
      <c r="C281" s="3" t="s">
        <v>293</v>
      </c>
      <c r="D281" s="5" t="s">
        <v>6948</v>
      </c>
      <c r="E281" s="3"/>
    </row>
    <row r="282" customFormat="1" ht="40.5" spans="1:5">
      <c r="A282" s="3" t="s">
        <v>6949</v>
      </c>
      <c r="B282" s="3" t="s">
        <v>6950</v>
      </c>
      <c r="C282" s="3" t="s">
        <v>293</v>
      </c>
      <c r="D282" s="5" t="s">
        <v>6951</v>
      </c>
      <c r="E282" s="3"/>
    </row>
    <row r="283" customFormat="1" ht="40.5" spans="1:5">
      <c r="A283" s="3" t="s">
        <v>6952</v>
      </c>
      <c r="B283" s="3" t="s">
        <v>6953</v>
      </c>
      <c r="C283" s="3" t="s">
        <v>293</v>
      </c>
      <c r="D283" s="5" t="s">
        <v>6954</v>
      </c>
      <c r="E283" s="3"/>
    </row>
    <row r="284" customFormat="1" ht="40.5" spans="1:5">
      <c r="A284" s="3" t="s">
        <v>6955</v>
      </c>
      <c r="B284" s="3" t="s">
        <v>6956</v>
      </c>
      <c r="C284" s="3" t="s">
        <v>293</v>
      </c>
      <c r="D284" s="5" t="s">
        <v>6957</v>
      </c>
      <c r="E284" s="3"/>
    </row>
    <row r="285" customFormat="1" ht="40.5" spans="1:5">
      <c r="A285" s="3" t="s">
        <v>6958</v>
      </c>
      <c r="B285" s="3" t="s">
        <v>6959</v>
      </c>
      <c r="C285" s="3" t="s">
        <v>293</v>
      </c>
      <c r="D285" s="5" t="s">
        <v>6960</v>
      </c>
      <c r="E285" s="3"/>
    </row>
    <row r="286" customFormat="1" ht="40.5" spans="1:5">
      <c r="A286" s="3" t="s">
        <v>6961</v>
      </c>
      <c r="B286" s="3" t="s">
        <v>6962</v>
      </c>
      <c r="C286" s="3" t="s">
        <v>293</v>
      </c>
      <c r="D286" s="5" t="s">
        <v>6963</v>
      </c>
      <c r="E286" s="3"/>
    </row>
    <row r="287" customFormat="1" ht="40.5" spans="1:5">
      <c r="A287" s="3" t="s">
        <v>6964</v>
      </c>
      <c r="B287" s="3" t="s">
        <v>6965</v>
      </c>
      <c r="C287" s="3" t="s">
        <v>293</v>
      </c>
      <c r="D287" s="5" t="s">
        <v>6966</v>
      </c>
      <c r="E287" s="3"/>
    </row>
    <row r="288" customFormat="1" ht="40.5" spans="1:5">
      <c r="A288" s="3" t="s">
        <v>6967</v>
      </c>
      <c r="B288" s="3" t="s">
        <v>6968</v>
      </c>
      <c r="C288" s="3" t="s">
        <v>293</v>
      </c>
      <c r="D288" s="5" t="s">
        <v>6969</v>
      </c>
      <c r="E288" s="3"/>
    </row>
    <row r="289" customFormat="1" ht="40.5" spans="1:5">
      <c r="A289" s="3" t="s">
        <v>6970</v>
      </c>
      <c r="B289" s="3" t="s">
        <v>6971</v>
      </c>
      <c r="C289" s="3" t="s">
        <v>293</v>
      </c>
      <c r="D289" s="5" t="s">
        <v>6972</v>
      </c>
      <c r="E289" s="3"/>
    </row>
    <row r="290" customFormat="1" ht="40.5" spans="1:5">
      <c r="A290" s="3" t="s">
        <v>6973</v>
      </c>
      <c r="B290" s="3" t="s">
        <v>6974</v>
      </c>
      <c r="C290" s="3" t="s">
        <v>293</v>
      </c>
      <c r="D290" s="5" t="s">
        <v>6975</v>
      </c>
      <c r="E290" s="3"/>
    </row>
    <row r="291" customFormat="1" ht="40.5" spans="1:5">
      <c r="A291" s="3" t="s">
        <v>6976</v>
      </c>
      <c r="B291" s="3" t="s">
        <v>6977</v>
      </c>
      <c r="C291" s="3" t="s">
        <v>293</v>
      </c>
      <c r="D291" s="5" t="s">
        <v>6978</v>
      </c>
      <c r="E291" s="3"/>
    </row>
    <row r="292" customFormat="1" ht="40.5" spans="1:5">
      <c r="A292" s="3" t="s">
        <v>6979</v>
      </c>
      <c r="B292" s="3" t="s">
        <v>6980</v>
      </c>
      <c r="C292" s="3" t="s">
        <v>293</v>
      </c>
      <c r="D292" s="5" t="s">
        <v>6981</v>
      </c>
      <c r="E292" s="3"/>
    </row>
    <row r="293" customFormat="1" ht="40.5" spans="1:5">
      <c r="A293" s="3" t="s">
        <v>6982</v>
      </c>
      <c r="B293" s="3" t="s">
        <v>6983</v>
      </c>
      <c r="C293" s="3" t="s">
        <v>293</v>
      </c>
      <c r="D293" s="5" t="s">
        <v>6984</v>
      </c>
      <c r="E293" s="3"/>
    </row>
    <row r="294" customFormat="1" ht="40.5" spans="1:5">
      <c r="A294" s="3" t="s">
        <v>6985</v>
      </c>
      <c r="B294" s="3" t="s">
        <v>6986</v>
      </c>
      <c r="C294" s="3" t="s">
        <v>293</v>
      </c>
      <c r="D294" s="5" t="s">
        <v>6987</v>
      </c>
      <c r="E294" s="3"/>
    </row>
    <row r="295" customFormat="1" ht="40.5" spans="1:5">
      <c r="A295" s="3" t="s">
        <v>6988</v>
      </c>
      <c r="B295" s="3" t="s">
        <v>6989</v>
      </c>
      <c r="C295" s="3" t="s">
        <v>293</v>
      </c>
      <c r="D295" s="5" t="s">
        <v>6990</v>
      </c>
      <c r="E295" s="3"/>
    </row>
    <row r="296" customFormat="1" ht="40.5" spans="1:5">
      <c r="A296" s="3" t="s">
        <v>6991</v>
      </c>
      <c r="B296" s="3" t="s">
        <v>6992</v>
      </c>
      <c r="C296" s="3" t="s">
        <v>293</v>
      </c>
      <c r="D296" s="5" t="s">
        <v>6993</v>
      </c>
      <c r="E296" s="3"/>
    </row>
    <row r="297" customFormat="1" ht="40.5" spans="1:5">
      <c r="A297" s="3" t="s">
        <v>6994</v>
      </c>
      <c r="B297" s="3" t="s">
        <v>6995</v>
      </c>
      <c r="C297" s="3" t="s">
        <v>293</v>
      </c>
      <c r="D297" s="5" t="s">
        <v>6996</v>
      </c>
      <c r="E297" s="3"/>
    </row>
    <row r="298" customFormat="1" ht="40.5" spans="1:5">
      <c r="A298" s="3" t="s">
        <v>6997</v>
      </c>
      <c r="B298" s="3" t="s">
        <v>6998</v>
      </c>
      <c r="C298" s="3" t="s">
        <v>293</v>
      </c>
      <c r="D298" s="5" t="s">
        <v>6999</v>
      </c>
      <c r="E298" s="3"/>
    </row>
    <row r="299" customFormat="1" ht="40.5" spans="1:5">
      <c r="A299" s="3" t="s">
        <v>7000</v>
      </c>
      <c r="B299" s="3" t="s">
        <v>7001</v>
      </c>
      <c r="C299" s="3" t="s">
        <v>293</v>
      </c>
      <c r="D299" s="5" t="s">
        <v>7002</v>
      </c>
      <c r="E299" s="3"/>
    </row>
    <row r="300" customFormat="1" ht="40.5" spans="1:5">
      <c r="A300" s="3" t="s">
        <v>7003</v>
      </c>
      <c r="B300" s="3" t="s">
        <v>7004</v>
      </c>
      <c r="C300" s="3" t="s">
        <v>293</v>
      </c>
      <c r="D300" s="5" t="s">
        <v>7005</v>
      </c>
      <c r="E300" s="3"/>
    </row>
    <row r="301" customFormat="1" ht="40.5" spans="1:5">
      <c r="A301" s="3" t="s">
        <v>7006</v>
      </c>
      <c r="B301" s="3" t="s">
        <v>7007</v>
      </c>
      <c r="C301" s="3" t="s">
        <v>293</v>
      </c>
      <c r="D301" s="5" t="s">
        <v>7008</v>
      </c>
      <c r="E301" s="3"/>
    </row>
    <row r="302" customFormat="1" ht="40.5" spans="1:5">
      <c r="A302" s="3" t="s">
        <v>7009</v>
      </c>
      <c r="B302" s="3" t="s">
        <v>7010</v>
      </c>
      <c r="C302" s="3" t="s">
        <v>293</v>
      </c>
      <c r="D302" s="5" t="s">
        <v>7011</v>
      </c>
      <c r="E302" s="3"/>
    </row>
    <row r="303" customFormat="1" ht="40.5" spans="1:5">
      <c r="A303" s="3" t="s">
        <v>7012</v>
      </c>
      <c r="B303" s="3" t="s">
        <v>7013</v>
      </c>
      <c r="C303" s="3" t="s">
        <v>293</v>
      </c>
      <c r="D303" s="5" t="s">
        <v>7014</v>
      </c>
      <c r="E303" s="3"/>
    </row>
    <row r="304" customFormat="1" ht="40.5" spans="1:5">
      <c r="A304" s="3" t="s">
        <v>7015</v>
      </c>
      <c r="B304" s="3" t="s">
        <v>7016</v>
      </c>
      <c r="C304" s="3" t="s">
        <v>293</v>
      </c>
      <c r="D304" s="5" t="s">
        <v>7017</v>
      </c>
      <c r="E304" s="3"/>
    </row>
    <row r="305" customFormat="1" ht="40.5" spans="1:5">
      <c r="A305" s="3" t="s">
        <v>7018</v>
      </c>
      <c r="B305" s="3" t="s">
        <v>7019</v>
      </c>
      <c r="C305" s="3" t="s">
        <v>293</v>
      </c>
      <c r="D305" s="5" t="s">
        <v>7020</v>
      </c>
      <c r="E305" s="3"/>
    </row>
    <row r="306" customFormat="1" ht="40.5" spans="1:5">
      <c r="A306" s="3" t="s">
        <v>7021</v>
      </c>
      <c r="B306" s="3" t="s">
        <v>7022</v>
      </c>
      <c r="C306" s="3" t="s">
        <v>293</v>
      </c>
      <c r="D306" s="5" t="s">
        <v>7023</v>
      </c>
      <c r="E306" s="3"/>
    </row>
    <row r="307" customFormat="1" ht="40.5" spans="1:5">
      <c r="A307" s="3" t="s">
        <v>7024</v>
      </c>
      <c r="B307" s="3" t="s">
        <v>7025</v>
      </c>
      <c r="C307" s="3" t="s">
        <v>293</v>
      </c>
      <c r="D307" s="5" t="s">
        <v>7026</v>
      </c>
      <c r="E307" s="3"/>
    </row>
    <row r="308" customFormat="1" ht="40.5" spans="1:5">
      <c r="A308" s="3" t="s">
        <v>7027</v>
      </c>
      <c r="B308" s="3" t="s">
        <v>7028</v>
      </c>
      <c r="C308" s="3" t="s">
        <v>293</v>
      </c>
      <c r="D308" s="5" t="s">
        <v>7029</v>
      </c>
      <c r="E308" s="3"/>
    </row>
    <row r="309" customFormat="1" ht="40.5" spans="1:5">
      <c r="A309" s="3" t="s">
        <v>7030</v>
      </c>
      <c r="B309" s="3" t="s">
        <v>7031</v>
      </c>
      <c r="C309" s="3" t="s">
        <v>293</v>
      </c>
      <c r="D309" s="5" t="s">
        <v>7032</v>
      </c>
      <c r="E309" s="3"/>
    </row>
    <row r="310" customFormat="1" ht="40.5" spans="1:5">
      <c r="A310" s="3" t="s">
        <v>7033</v>
      </c>
      <c r="B310" s="3" t="s">
        <v>7034</v>
      </c>
      <c r="C310" s="3" t="s">
        <v>293</v>
      </c>
      <c r="D310" s="5" t="s">
        <v>7035</v>
      </c>
      <c r="E310" s="3"/>
    </row>
    <row r="311" customFormat="1" ht="40.5" spans="1:5">
      <c r="A311" s="3" t="s">
        <v>7036</v>
      </c>
      <c r="B311" s="3" t="s">
        <v>7037</v>
      </c>
      <c r="C311" s="3" t="s">
        <v>293</v>
      </c>
      <c r="D311" s="5" t="s">
        <v>7038</v>
      </c>
      <c r="E311" s="3"/>
    </row>
    <row r="312" customFormat="1" ht="40.5" spans="1:5">
      <c r="A312" s="3" t="s">
        <v>7039</v>
      </c>
      <c r="B312" s="3" t="s">
        <v>7040</v>
      </c>
      <c r="C312" s="3" t="s">
        <v>293</v>
      </c>
      <c r="D312" s="5" t="s">
        <v>7041</v>
      </c>
      <c r="E312" s="3"/>
    </row>
    <row r="313" customFormat="1" ht="40.5" spans="1:5">
      <c r="A313" s="3" t="s">
        <v>7042</v>
      </c>
      <c r="B313" s="3" t="s">
        <v>7043</v>
      </c>
      <c r="C313" s="3" t="s">
        <v>293</v>
      </c>
      <c r="D313" s="5" t="s">
        <v>7044</v>
      </c>
      <c r="E313" s="3"/>
    </row>
    <row r="314" customFormat="1" ht="40.5" spans="1:5">
      <c r="A314" s="3" t="s">
        <v>7045</v>
      </c>
      <c r="B314" s="3" t="s">
        <v>7046</v>
      </c>
      <c r="C314" s="3" t="s">
        <v>293</v>
      </c>
      <c r="D314" s="5" t="s">
        <v>7047</v>
      </c>
      <c r="E314" s="3"/>
    </row>
    <row r="315" customFormat="1" ht="40.5" spans="1:5">
      <c r="A315" s="3" t="s">
        <v>7048</v>
      </c>
      <c r="B315" s="3" t="s">
        <v>7049</v>
      </c>
      <c r="C315" s="3" t="s">
        <v>293</v>
      </c>
      <c r="D315" s="5" t="s">
        <v>7050</v>
      </c>
      <c r="E315" s="3"/>
    </row>
    <row r="316" customFormat="1" ht="40.5" spans="1:5">
      <c r="A316" s="3" t="s">
        <v>7051</v>
      </c>
      <c r="B316" s="3" t="s">
        <v>7052</v>
      </c>
      <c r="C316" s="3" t="s">
        <v>293</v>
      </c>
      <c r="D316" s="5" t="s">
        <v>7053</v>
      </c>
      <c r="E316" s="3"/>
    </row>
    <row r="317" customFormat="1" ht="40.5" spans="1:5">
      <c r="A317" s="3" t="s">
        <v>7054</v>
      </c>
      <c r="B317" s="3" t="s">
        <v>7055</v>
      </c>
      <c r="C317" s="3" t="s">
        <v>293</v>
      </c>
      <c r="D317" s="5" t="s">
        <v>7056</v>
      </c>
      <c r="E317" s="3"/>
    </row>
    <row r="318" customFormat="1" ht="40.5" spans="1:5">
      <c r="A318" s="3" t="s">
        <v>7057</v>
      </c>
      <c r="B318" s="3" t="s">
        <v>7058</v>
      </c>
      <c r="C318" s="3" t="s">
        <v>293</v>
      </c>
      <c r="D318" s="5" t="s">
        <v>7059</v>
      </c>
      <c r="E318" s="3"/>
    </row>
    <row r="319" customFormat="1" ht="40.5" spans="1:5">
      <c r="A319" s="3" t="s">
        <v>7060</v>
      </c>
      <c r="B319" s="3" t="s">
        <v>7061</v>
      </c>
      <c r="C319" s="3" t="s">
        <v>293</v>
      </c>
      <c r="D319" s="5" t="s">
        <v>7062</v>
      </c>
      <c r="E319" s="3"/>
    </row>
    <row r="320" customFormat="1" ht="40.5" spans="1:5">
      <c r="A320" s="3" t="s">
        <v>7063</v>
      </c>
      <c r="B320" s="3" t="s">
        <v>7064</v>
      </c>
      <c r="C320" s="3" t="s">
        <v>293</v>
      </c>
      <c r="D320" s="5" t="s">
        <v>7065</v>
      </c>
      <c r="E320" s="3"/>
    </row>
    <row r="321" customFormat="1" ht="40.5" spans="1:5">
      <c r="A321" s="3" t="s">
        <v>7066</v>
      </c>
      <c r="B321" s="3" t="s">
        <v>7067</v>
      </c>
      <c r="C321" s="3" t="s">
        <v>293</v>
      </c>
      <c r="D321" s="5" t="s">
        <v>7068</v>
      </c>
      <c r="E321" s="3"/>
    </row>
    <row r="322" customFormat="1" ht="40.5" spans="1:5">
      <c r="A322" s="3" t="s">
        <v>7069</v>
      </c>
      <c r="B322" s="3" t="s">
        <v>7070</v>
      </c>
      <c r="C322" s="3" t="s">
        <v>293</v>
      </c>
      <c r="D322" s="5" t="s">
        <v>7071</v>
      </c>
      <c r="E322" s="3"/>
    </row>
    <row r="323" customFormat="1" ht="40.5" spans="1:5">
      <c r="A323" s="3" t="s">
        <v>7072</v>
      </c>
      <c r="B323" s="3" t="s">
        <v>7073</v>
      </c>
      <c r="C323" s="3" t="s">
        <v>293</v>
      </c>
      <c r="D323" s="5" t="s">
        <v>7074</v>
      </c>
      <c r="E323" s="3"/>
    </row>
    <row r="324" customFormat="1" ht="40.5" spans="1:5">
      <c r="A324" s="3" t="s">
        <v>7075</v>
      </c>
      <c r="B324" s="3" t="s">
        <v>7076</v>
      </c>
      <c r="C324" s="3" t="s">
        <v>293</v>
      </c>
      <c r="D324" s="5" t="s">
        <v>7077</v>
      </c>
      <c r="E324" s="3"/>
    </row>
    <row r="325" customFormat="1" ht="40.5" spans="1:5">
      <c r="A325" s="3" t="s">
        <v>7078</v>
      </c>
      <c r="B325" s="3" t="s">
        <v>7079</v>
      </c>
      <c r="C325" s="3" t="s">
        <v>293</v>
      </c>
      <c r="D325" s="5" t="s">
        <v>7080</v>
      </c>
      <c r="E325" s="3"/>
    </row>
    <row r="326" customFormat="1" ht="40.5" spans="1:5">
      <c r="A326" s="3" t="s">
        <v>7081</v>
      </c>
      <c r="B326" s="3" t="s">
        <v>7082</v>
      </c>
      <c r="C326" s="3" t="s">
        <v>293</v>
      </c>
      <c r="D326" s="5" t="s">
        <v>7083</v>
      </c>
      <c r="E326" s="3"/>
    </row>
    <row r="327" customFormat="1" ht="40.5" spans="1:5">
      <c r="A327" s="3" t="s">
        <v>7084</v>
      </c>
      <c r="B327" s="3" t="s">
        <v>7085</v>
      </c>
      <c r="C327" s="3" t="s">
        <v>293</v>
      </c>
      <c r="D327" s="5" t="s">
        <v>7086</v>
      </c>
      <c r="E327" s="3"/>
    </row>
    <row r="328" customFormat="1" ht="40.5" spans="1:5">
      <c r="A328" s="3" t="s">
        <v>7087</v>
      </c>
      <c r="B328" s="3" t="s">
        <v>7088</v>
      </c>
      <c r="C328" s="3" t="s">
        <v>293</v>
      </c>
      <c r="D328" s="5" t="s">
        <v>7089</v>
      </c>
      <c r="E328" s="3"/>
    </row>
    <row r="329" customFormat="1" ht="40.5" spans="1:5">
      <c r="A329" s="3" t="s">
        <v>7090</v>
      </c>
      <c r="B329" s="3" t="s">
        <v>7091</v>
      </c>
      <c r="C329" s="3" t="s">
        <v>293</v>
      </c>
      <c r="D329" s="5" t="s">
        <v>7092</v>
      </c>
      <c r="E329" s="3"/>
    </row>
    <row r="330" customFormat="1" ht="40.5" spans="1:5">
      <c r="A330" s="3" t="s">
        <v>7093</v>
      </c>
      <c r="B330" s="3" t="s">
        <v>7094</v>
      </c>
      <c r="C330" s="3" t="s">
        <v>293</v>
      </c>
      <c r="D330" s="5" t="s">
        <v>7095</v>
      </c>
      <c r="E330" s="3"/>
    </row>
    <row r="331" customFormat="1" ht="40.5" spans="1:5">
      <c r="A331" s="3" t="s">
        <v>7096</v>
      </c>
      <c r="B331" s="3" t="s">
        <v>7097</v>
      </c>
      <c r="C331" s="3" t="s">
        <v>293</v>
      </c>
      <c r="D331" s="5" t="s">
        <v>7098</v>
      </c>
      <c r="E331" s="3"/>
    </row>
    <row r="332" customFormat="1" ht="40.5" spans="1:5">
      <c r="A332" s="3" t="s">
        <v>7099</v>
      </c>
      <c r="B332" s="3" t="s">
        <v>7100</v>
      </c>
      <c r="C332" s="3" t="s">
        <v>293</v>
      </c>
      <c r="D332" s="5" t="s">
        <v>7101</v>
      </c>
      <c r="E332" s="3"/>
    </row>
    <row r="333" customFormat="1" ht="40.5" spans="1:5">
      <c r="A333" s="3" t="s">
        <v>7102</v>
      </c>
      <c r="B333" s="3" t="s">
        <v>7103</v>
      </c>
      <c r="C333" s="3" t="s">
        <v>293</v>
      </c>
      <c r="D333" s="5" t="s">
        <v>7104</v>
      </c>
      <c r="E333" s="3"/>
    </row>
    <row r="334" customFormat="1" ht="40.5" spans="1:5">
      <c r="A334" s="3" t="s">
        <v>7105</v>
      </c>
      <c r="B334" s="3" t="s">
        <v>7106</v>
      </c>
      <c r="C334" s="3" t="s">
        <v>293</v>
      </c>
      <c r="D334" s="5" t="s">
        <v>7107</v>
      </c>
      <c r="E334" s="3"/>
    </row>
    <row r="335" customFormat="1" ht="40.5" spans="1:5">
      <c r="A335" s="3" t="s">
        <v>7108</v>
      </c>
      <c r="B335" s="3" t="s">
        <v>7109</v>
      </c>
      <c r="C335" s="3" t="s">
        <v>293</v>
      </c>
      <c r="D335" s="5" t="s">
        <v>7110</v>
      </c>
      <c r="E335" s="3"/>
    </row>
    <row r="336" customFormat="1" ht="40.5" spans="1:5">
      <c r="A336" s="3" t="s">
        <v>7111</v>
      </c>
      <c r="B336" s="3" t="s">
        <v>7112</v>
      </c>
      <c r="C336" s="3" t="s">
        <v>293</v>
      </c>
      <c r="D336" s="5" t="s">
        <v>7113</v>
      </c>
      <c r="E336" s="3"/>
    </row>
    <row r="337" customFormat="1" ht="40.5" spans="1:5">
      <c r="A337" s="3" t="s">
        <v>7114</v>
      </c>
      <c r="B337" s="3" t="s">
        <v>7115</v>
      </c>
      <c r="C337" s="3" t="s">
        <v>293</v>
      </c>
      <c r="D337" s="5" t="s">
        <v>7116</v>
      </c>
      <c r="E337" s="3"/>
    </row>
    <row r="338" customFormat="1" ht="40.5" spans="1:5">
      <c r="A338" s="3" t="s">
        <v>7117</v>
      </c>
      <c r="B338" s="3" t="s">
        <v>7118</v>
      </c>
      <c r="C338" s="3" t="s">
        <v>293</v>
      </c>
      <c r="D338" s="5" t="s">
        <v>7119</v>
      </c>
      <c r="E338" s="3"/>
    </row>
    <row r="339" customFormat="1" ht="40.5" spans="1:5">
      <c r="A339" s="3" t="s">
        <v>7120</v>
      </c>
      <c r="B339" s="3" t="s">
        <v>7121</v>
      </c>
      <c r="C339" s="3" t="s">
        <v>293</v>
      </c>
      <c r="D339" s="5" t="s">
        <v>7122</v>
      </c>
      <c r="E339" s="3"/>
    </row>
    <row r="340" customFormat="1" ht="40.5" spans="1:5">
      <c r="A340" s="3" t="s">
        <v>7123</v>
      </c>
      <c r="B340" s="3" t="s">
        <v>7124</v>
      </c>
      <c r="C340" s="3" t="s">
        <v>293</v>
      </c>
      <c r="D340" s="5" t="s">
        <v>7125</v>
      </c>
      <c r="E340" s="3"/>
    </row>
    <row r="341" customFormat="1" ht="40.5" spans="1:5">
      <c r="A341" s="3" t="s">
        <v>7126</v>
      </c>
      <c r="B341" s="3" t="s">
        <v>7127</v>
      </c>
      <c r="C341" s="3" t="s">
        <v>293</v>
      </c>
      <c r="D341" s="5" t="s">
        <v>7128</v>
      </c>
      <c r="E341" s="3"/>
    </row>
    <row r="342" customFormat="1" ht="40.5" spans="1:5">
      <c r="A342" s="3" t="s">
        <v>7129</v>
      </c>
      <c r="B342" s="3" t="s">
        <v>7130</v>
      </c>
      <c r="C342" s="3" t="s">
        <v>293</v>
      </c>
      <c r="D342" s="5" t="s">
        <v>7131</v>
      </c>
      <c r="E342" s="3"/>
    </row>
    <row r="343" customFormat="1" ht="40.5" spans="1:5">
      <c r="A343" s="3" t="s">
        <v>7132</v>
      </c>
      <c r="B343" s="3" t="s">
        <v>7133</v>
      </c>
      <c r="C343" s="3" t="s">
        <v>293</v>
      </c>
      <c r="D343" s="5" t="s">
        <v>7134</v>
      </c>
      <c r="E343" s="3"/>
    </row>
    <row r="344" customFormat="1" ht="40.5" spans="1:5">
      <c r="A344" s="3" t="s">
        <v>7135</v>
      </c>
      <c r="B344" s="3" t="s">
        <v>7136</v>
      </c>
      <c r="C344" s="3" t="s">
        <v>293</v>
      </c>
      <c r="D344" s="5" t="s">
        <v>7137</v>
      </c>
      <c r="E344" s="3"/>
    </row>
    <row r="345" customFormat="1" ht="40.5" spans="1:5">
      <c r="A345" s="3" t="s">
        <v>7138</v>
      </c>
      <c r="B345" s="3" t="s">
        <v>7139</v>
      </c>
      <c r="C345" s="3" t="s">
        <v>293</v>
      </c>
      <c r="D345" s="5" t="s">
        <v>7140</v>
      </c>
      <c r="E345" s="3"/>
    </row>
    <row r="346" customFormat="1" ht="40.5" spans="1:5">
      <c r="A346" s="3" t="s">
        <v>7141</v>
      </c>
      <c r="B346" s="3" t="s">
        <v>7142</v>
      </c>
      <c r="C346" s="3" t="s">
        <v>293</v>
      </c>
      <c r="D346" s="5" t="s">
        <v>7143</v>
      </c>
      <c r="E346" s="3"/>
    </row>
    <row r="347" customFormat="1" ht="40.5" spans="1:5">
      <c r="A347" s="3" t="s">
        <v>7144</v>
      </c>
      <c r="B347" s="3" t="s">
        <v>7145</v>
      </c>
      <c r="C347" s="3" t="s">
        <v>293</v>
      </c>
      <c r="D347" s="5" t="s">
        <v>7146</v>
      </c>
      <c r="E347" s="3"/>
    </row>
    <row r="348" customFormat="1" ht="40.5" spans="1:5">
      <c r="A348" s="3" t="s">
        <v>7147</v>
      </c>
      <c r="B348" s="3" t="s">
        <v>7148</v>
      </c>
      <c r="C348" s="3" t="s">
        <v>293</v>
      </c>
      <c r="D348" s="5" t="s">
        <v>7149</v>
      </c>
      <c r="E348" s="3"/>
    </row>
    <row r="349" customFormat="1" ht="40.5" spans="1:5">
      <c r="A349" s="3" t="s">
        <v>7150</v>
      </c>
      <c r="B349" s="3" t="s">
        <v>7151</v>
      </c>
      <c r="C349" s="3" t="s">
        <v>293</v>
      </c>
      <c r="D349" s="5" t="s">
        <v>7152</v>
      </c>
      <c r="E349" s="3"/>
    </row>
    <row r="350" customFormat="1" ht="40.5" spans="1:5">
      <c r="A350" s="3" t="s">
        <v>7153</v>
      </c>
      <c r="B350" s="3" t="s">
        <v>7154</v>
      </c>
      <c r="C350" s="3" t="s">
        <v>293</v>
      </c>
      <c r="D350" s="5" t="s">
        <v>7155</v>
      </c>
      <c r="E350" s="3"/>
    </row>
    <row r="351" customFormat="1" ht="40.5" spans="1:5">
      <c r="A351" s="3" t="s">
        <v>7156</v>
      </c>
      <c r="B351" s="3" t="s">
        <v>7157</v>
      </c>
      <c r="C351" s="3" t="s">
        <v>293</v>
      </c>
      <c r="D351" s="5" t="s">
        <v>7158</v>
      </c>
      <c r="E351" s="3"/>
    </row>
    <row r="352" customFormat="1" ht="40.5" spans="1:5">
      <c r="A352" s="3" t="s">
        <v>7159</v>
      </c>
      <c r="B352" s="3" t="s">
        <v>7160</v>
      </c>
      <c r="C352" s="3" t="s">
        <v>293</v>
      </c>
      <c r="D352" s="5" t="s">
        <v>7161</v>
      </c>
      <c r="E352" s="3"/>
    </row>
    <row r="353" customFormat="1" ht="40.5" spans="1:5">
      <c r="A353" s="3" t="s">
        <v>7162</v>
      </c>
      <c r="B353" s="3" t="s">
        <v>7163</v>
      </c>
      <c r="C353" s="3" t="s">
        <v>293</v>
      </c>
      <c r="D353" s="5" t="s">
        <v>7164</v>
      </c>
      <c r="E353" s="3"/>
    </row>
    <row r="354" customFormat="1" ht="40.5" spans="1:5">
      <c r="A354" s="3" t="s">
        <v>7165</v>
      </c>
      <c r="B354" s="3" t="s">
        <v>7166</v>
      </c>
      <c r="C354" s="3" t="s">
        <v>293</v>
      </c>
      <c r="D354" s="5" t="s">
        <v>7167</v>
      </c>
      <c r="E354" s="3"/>
    </row>
    <row r="355" customFormat="1" ht="40.5" spans="1:5">
      <c r="A355" s="3" t="s">
        <v>7168</v>
      </c>
      <c r="B355" s="3" t="s">
        <v>7169</v>
      </c>
      <c r="C355" s="3" t="s">
        <v>293</v>
      </c>
      <c r="D355" s="5" t="s">
        <v>7170</v>
      </c>
      <c r="E355" s="3"/>
    </row>
    <row r="356" customFormat="1" ht="40.5" spans="1:5">
      <c r="A356" s="3" t="s">
        <v>7171</v>
      </c>
      <c r="B356" s="3" t="s">
        <v>7172</v>
      </c>
      <c r="C356" s="3" t="s">
        <v>293</v>
      </c>
      <c r="D356" s="5" t="s">
        <v>7173</v>
      </c>
      <c r="E356" s="3"/>
    </row>
    <row r="357" customFormat="1" ht="40.5" spans="1:5">
      <c r="A357" s="3" t="s">
        <v>7174</v>
      </c>
      <c r="B357" s="3" t="s">
        <v>7175</v>
      </c>
      <c r="C357" s="3" t="s">
        <v>293</v>
      </c>
      <c r="D357" s="5" t="s">
        <v>7176</v>
      </c>
      <c r="E357" s="3"/>
    </row>
    <row r="358" customFormat="1" ht="40.5" spans="1:5">
      <c r="A358" s="3" t="s">
        <v>7177</v>
      </c>
      <c r="B358" s="3" t="s">
        <v>7178</v>
      </c>
      <c r="C358" s="3" t="s">
        <v>293</v>
      </c>
      <c r="D358" s="5" t="s">
        <v>7179</v>
      </c>
      <c r="E358" s="3"/>
    </row>
    <row r="359" customFormat="1" ht="40.5" spans="1:5">
      <c r="A359" s="3" t="s">
        <v>7180</v>
      </c>
      <c r="B359" s="3" t="s">
        <v>7181</v>
      </c>
      <c r="C359" s="3" t="s">
        <v>293</v>
      </c>
      <c r="D359" s="5" t="s">
        <v>7182</v>
      </c>
      <c r="E359" s="3"/>
    </row>
    <row r="360" customFormat="1" ht="40.5" spans="1:5">
      <c r="A360" s="3" t="s">
        <v>7183</v>
      </c>
      <c r="B360" s="3" t="s">
        <v>7184</v>
      </c>
      <c r="C360" s="3" t="s">
        <v>293</v>
      </c>
      <c r="D360" s="5" t="s">
        <v>7185</v>
      </c>
      <c r="E360" s="3"/>
    </row>
    <row r="361" customFormat="1" ht="40.5" spans="1:5">
      <c r="A361" s="3" t="s">
        <v>7186</v>
      </c>
      <c r="B361" s="3" t="s">
        <v>7187</v>
      </c>
      <c r="C361" s="3" t="s">
        <v>293</v>
      </c>
      <c r="D361" s="5" t="s">
        <v>7188</v>
      </c>
      <c r="E361" s="3"/>
    </row>
    <row r="362" customFormat="1" ht="40.5" spans="1:5">
      <c r="A362" s="3" t="s">
        <v>7189</v>
      </c>
      <c r="B362" s="3" t="s">
        <v>7190</v>
      </c>
      <c r="C362" s="3" t="s">
        <v>293</v>
      </c>
      <c r="D362" s="5" t="s">
        <v>7191</v>
      </c>
      <c r="E362" s="3"/>
    </row>
    <row r="363" customFormat="1" ht="40.5" spans="1:5">
      <c r="A363" s="3" t="s">
        <v>7192</v>
      </c>
      <c r="B363" s="3" t="s">
        <v>7193</v>
      </c>
      <c r="C363" s="3" t="s">
        <v>293</v>
      </c>
      <c r="D363" s="5" t="s">
        <v>7194</v>
      </c>
      <c r="E363" s="3"/>
    </row>
    <row r="364" customFormat="1" ht="40.5" spans="1:5">
      <c r="A364" s="3" t="s">
        <v>7195</v>
      </c>
      <c r="B364" s="3" t="s">
        <v>7196</v>
      </c>
      <c r="C364" s="3" t="s">
        <v>293</v>
      </c>
      <c r="D364" s="5" t="s">
        <v>7197</v>
      </c>
      <c r="E364" s="3"/>
    </row>
    <row r="365" customFormat="1" ht="40.5" spans="1:5">
      <c r="A365" s="3" t="s">
        <v>7198</v>
      </c>
      <c r="B365" s="3" t="s">
        <v>7199</v>
      </c>
      <c r="C365" s="3" t="s">
        <v>293</v>
      </c>
      <c r="D365" s="5" t="s">
        <v>7200</v>
      </c>
      <c r="E365" s="3"/>
    </row>
    <row r="366" customFormat="1" ht="40.5" spans="1:5">
      <c r="A366" s="3" t="s">
        <v>7201</v>
      </c>
      <c r="B366" s="3" t="s">
        <v>7202</v>
      </c>
      <c r="C366" s="3" t="s">
        <v>293</v>
      </c>
      <c r="D366" s="5" t="s">
        <v>7203</v>
      </c>
      <c r="E366" s="3"/>
    </row>
    <row r="367" customFormat="1" ht="40.5" spans="1:5">
      <c r="A367" s="3" t="s">
        <v>7204</v>
      </c>
      <c r="B367" s="3" t="s">
        <v>7205</v>
      </c>
      <c r="C367" s="3" t="s">
        <v>293</v>
      </c>
      <c r="D367" s="5" t="s">
        <v>7206</v>
      </c>
      <c r="E367" s="3"/>
    </row>
    <row r="368" customFormat="1" ht="40.5" spans="1:5">
      <c r="A368" s="3" t="s">
        <v>7207</v>
      </c>
      <c r="B368" s="3" t="s">
        <v>7208</v>
      </c>
      <c r="C368" s="3" t="s">
        <v>293</v>
      </c>
      <c r="D368" s="5" t="s">
        <v>7209</v>
      </c>
      <c r="E368" s="3"/>
    </row>
    <row r="369" customFormat="1" ht="40.5" spans="1:5">
      <c r="A369" s="3" t="s">
        <v>7210</v>
      </c>
      <c r="B369" s="3" t="s">
        <v>7211</v>
      </c>
      <c r="C369" s="3" t="s">
        <v>293</v>
      </c>
      <c r="D369" s="5" t="s">
        <v>7212</v>
      </c>
      <c r="E369" s="3"/>
    </row>
    <row r="370" customFormat="1" ht="40.5" spans="1:5">
      <c r="A370" s="3" t="s">
        <v>7213</v>
      </c>
      <c r="B370" s="3" t="s">
        <v>7214</v>
      </c>
      <c r="C370" s="3" t="s">
        <v>293</v>
      </c>
      <c r="D370" s="5" t="s">
        <v>7215</v>
      </c>
      <c r="E370" s="3"/>
    </row>
    <row r="371" customFormat="1" ht="40.5" spans="1:5">
      <c r="A371" s="3" t="s">
        <v>7216</v>
      </c>
      <c r="B371" s="3" t="s">
        <v>7217</v>
      </c>
      <c r="C371" s="3" t="s">
        <v>293</v>
      </c>
      <c r="D371" s="5" t="s">
        <v>7218</v>
      </c>
      <c r="E371" s="3"/>
    </row>
    <row r="372" customFormat="1" ht="40.5" spans="1:5">
      <c r="A372" s="3" t="s">
        <v>7219</v>
      </c>
      <c r="B372" s="3" t="s">
        <v>7220</v>
      </c>
      <c r="C372" s="3" t="s">
        <v>293</v>
      </c>
      <c r="D372" s="5" t="s">
        <v>7221</v>
      </c>
      <c r="E372" s="3"/>
    </row>
    <row r="373" customFormat="1" ht="40.5" spans="1:5">
      <c r="A373" s="3" t="s">
        <v>7222</v>
      </c>
      <c r="B373" s="3" t="s">
        <v>7223</v>
      </c>
      <c r="C373" s="3" t="s">
        <v>293</v>
      </c>
      <c r="D373" s="5" t="s">
        <v>7224</v>
      </c>
      <c r="E373" s="3"/>
    </row>
    <row r="374" customFormat="1" ht="40.5" spans="1:5">
      <c r="A374" s="3" t="s">
        <v>7225</v>
      </c>
      <c r="B374" s="3" t="s">
        <v>7226</v>
      </c>
      <c r="C374" s="3" t="s">
        <v>293</v>
      </c>
      <c r="D374" s="5" t="s">
        <v>7227</v>
      </c>
      <c r="E374" s="3"/>
    </row>
    <row r="375" customFormat="1" ht="40.5" spans="1:5">
      <c r="A375" s="3" t="s">
        <v>7228</v>
      </c>
      <c r="B375" s="3" t="s">
        <v>7229</v>
      </c>
      <c r="C375" s="3" t="s">
        <v>293</v>
      </c>
      <c r="D375" s="5" t="s">
        <v>7230</v>
      </c>
      <c r="E375" s="3"/>
    </row>
    <row r="376" customFormat="1" ht="40.5" spans="1:5">
      <c r="A376" s="3" t="s">
        <v>7231</v>
      </c>
      <c r="B376" s="3" t="s">
        <v>7232</v>
      </c>
      <c r="C376" s="3" t="s">
        <v>293</v>
      </c>
      <c r="D376" s="5" t="s">
        <v>7233</v>
      </c>
      <c r="E376" s="3"/>
    </row>
    <row r="377" customFormat="1" ht="40.5" spans="1:5">
      <c r="A377" s="3" t="s">
        <v>7234</v>
      </c>
      <c r="B377" s="3" t="s">
        <v>7235</v>
      </c>
      <c r="C377" s="3" t="s">
        <v>293</v>
      </c>
      <c r="D377" s="5" t="s">
        <v>7236</v>
      </c>
      <c r="E377" s="3"/>
    </row>
    <row r="378" customFormat="1" ht="40.5" spans="1:5">
      <c r="A378" s="3" t="s">
        <v>7237</v>
      </c>
      <c r="B378" s="3" t="s">
        <v>7238</v>
      </c>
      <c r="C378" s="3" t="s">
        <v>293</v>
      </c>
      <c r="D378" s="5" t="s">
        <v>7239</v>
      </c>
      <c r="E378" s="3"/>
    </row>
    <row r="379" customFormat="1" ht="40.5" spans="1:5">
      <c r="A379" s="3" t="s">
        <v>7240</v>
      </c>
      <c r="B379" s="3" t="s">
        <v>7241</v>
      </c>
      <c r="C379" s="3" t="s">
        <v>293</v>
      </c>
      <c r="D379" s="5" t="s">
        <v>7242</v>
      </c>
      <c r="E379" s="3"/>
    </row>
    <row r="380" customFormat="1" ht="40.5" spans="1:5">
      <c r="A380" s="3" t="s">
        <v>7243</v>
      </c>
      <c r="B380" s="3" t="s">
        <v>7244</v>
      </c>
      <c r="C380" s="3" t="s">
        <v>293</v>
      </c>
      <c r="D380" s="5" t="s">
        <v>7245</v>
      </c>
      <c r="E380" s="3"/>
    </row>
    <row r="381" customFormat="1" ht="40.5" spans="1:5">
      <c r="A381" s="3" t="s">
        <v>7246</v>
      </c>
      <c r="B381" s="3" t="s">
        <v>7247</v>
      </c>
      <c r="C381" s="3" t="s">
        <v>293</v>
      </c>
      <c r="D381" s="5" t="s">
        <v>7248</v>
      </c>
      <c r="E381" s="3"/>
    </row>
    <row r="382" customFormat="1" ht="40.5" spans="1:5">
      <c r="A382" s="3" t="s">
        <v>7249</v>
      </c>
      <c r="B382" s="3" t="s">
        <v>7250</v>
      </c>
      <c r="C382" s="3" t="s">
        <v>293</v>
      </c>
      <c r="D382" s="5" t="s">
        <v>7251</v>
      </c>
      <c r="E382" s="3"/>
    </row>
    <row r="383" customFormat="1" ht="40.5" spans="1:5">
      <c r="A383" s="3" t="s">
        <v>7252</v>
      </c>
      <c r="B383" s="3" t="s">
        <v>7253</v>
      </c>
      <c r="C383" s="3" t="s">
        <v>293</v>
      </c>
      <c r="D383" s="5" t="s">
        <v>7254</v>
      </c>
      <c r="E383" s="3"/>
    </row>
    <row r="384" customFormat="1" ht="40.5" spans="1:5">
      <c r="A384" s="3" t="s">
        <v>7255</v>
      </c>
      <c r="B384" s="3" t="s">
        <v>7256</v>
      </c>
      <c r="C384" s="3" t="s">
        <v>293</v>
      </c>
      <c r="D384" s="5" t="s">
        <v>7257</v>
      </c>
      <c r="E384" s="3"/>
    </row>
    <row r="385" customFormat="1" ht="40.5" spans="1:5">
      <c r="A385" s="3" t="s">
        <v>7258</v>
      </c>
      <c r="B385" s="3" t="s">
        <v>7259</v>
      </c>
      <c r="C385" s="3" t="s">
        <v>293</v>
      </c>
      <c r="D385" s="5" t="s">
        <v>7260</v>
      </c>
      <c r="E385" s="3"/>
    </row>
    <row r="386" customFormat="1" ht="40.5" spans="1:5">
      <c r="A386" s="3" t="s">
        <v>7261</v>
      </c>
      <c r="B386" s="3" t="s">
        <v>7262</v>
      </c>
      <c r="C386" s="3" t="s">
        <v>293</v>
      </c>
      <c r="D386" s="5" t="s">
        <v>7263</v>
      </c>
      <c r="E386" s="3"/>
    </row>
    <row r="387" customFormat="1" ht="40.5" spans="1:5">
      <c r="A387" s="3" t="s">
        <v>7264</v>
      </c>
      <c r="B387" s="3" t="s">
        <v>7265</v>
      </c>
      <c r="C387" s="3" t="s">
        <v>293</v>
      </c>
      <c r="D387" s="5" t="s">
        <v>7266</v>
      </c>
      <c r="E387" s="3"/>
    </row>
    <row r="388" customFormat="1" ht="40.5" spans="1:5">
      <c r="A388" s="3" t="s">
        <v>7267</v>
      </c>
      <c r="B388" s="3" t="s">
        <v>7268</v>
      </c>
      <c r="C388" s="3" t="s">
        <v>293</v>
      </c>
      <c r="D388" s="5" t="s">
        <v>7269</v>
      </c>
      <c r="E388" s="3"/>
    </row>
    <row r="389" customFormat="1" ht="40.5" spans="1:5">
      <c r="A389" s="3" t="s">
        <v>7270</v>
      </c>
      <c r="B389" s="3" t="s">
        <v>7271</v>
      </c>
      <c r="C389" s="3" t="s">
        <v>293</v>
      </c>
      <c r="D389" s="5" t="s">
        <v>7272</v>
      </c>
      <c r="E389" s="3"/>
    </row>
    <row r="390" customFormat="1" ht="40.5" spans="1:5">
      <c r="A390" s="3" t="s">
        <v>7273</v>
      </c>
      <c r="B390" s="3" t="s">
        <v>7274</v>
      </c>
      <c r="C390" s="3" t="s">
        <v>293</v>
      </c>
      <c r="D390" s="5" t="s">
        <v>7275</v>
      </c>
      <c r="E390" s="3"/>
    </row>
    <row r="391" customFormat="1" ht="40.5" spans="1:5">
      <c r="A391" s="3" t="s">
        <v>7276</v>
      </c>
      <c r="B391" s="3" t="s">
        <v>7277</v>
      </c>
      <c r="C391" s="3" t="s">
        <v>293</v>
      </c>
      <c r="D391" s="5" t="s">
        <v>7278</v>
      </c>
      <c r="E391" s="3"/>
    </row>
    <row r="392" customFormat="1" ht="40.5" spans="1:5">
      <c r="A392" s="3" t="s">
        <v>7279</v>
      </c>
      <c r="B392" s="3" t="s">
        <v>7280</v>
      </c>
      <c r="C392" s="3" t="s">
        <v>293</v>
      </c>
      <c r="D392" s="5" t="s">
        <v>7281</v>
      </c>
      <c r="E392" s="3"/>
    </row>
    <row r="393" customFormat="1" ht="40.5" spans="1:5">
      <c r="A393" s="3" t="s">
        <v>7282</v>
      </c>
      <c r="B393" s="3" t="s">
        <v>7283</v>
      </c>
      <c r="C393" s="3" t="s">
        <v>293</v>
      </c>
      <c r="D393" s="5" t="s">
        <v>7284</v>
      </c>
      <c r="E393" s="3"/>
    </row>
    <row r="394" customFormat="1" ht="40.5" spans="1:5">
      <c r="A394" s="3" t="s">
        <v>7285</v>
      </c>
      <c r="B394" s="3" t="s">
        <v>7286</v>
      </c>
      <c r="C394" s="3" t="s">
        <v>293</v>
      </c>
      <c r="D394" s="5" t="s">
        <v>7287</v>
      </c>
      <c r="E394" s="3"/>
    </row>
    <row r="395" customFormat="1" ht="40.5" spans="1:5">
      <c r="A395" s="3" t="s">
        <v>7288</v>
      </c>
      <c r="B395" s="3" t="s">
        <v>7289</v>
      </c>
      <c r="C395" s="3" t="s">
        <v>293</v>
      </c>
      <c r="D395" s="5" t="s">
        <v>7290</v>
      </c>
      <c r="E395" s="3"/>
    </row>
    <row r="396" customFormat="1" ht="40.5" spans="1:5">
      <c r="A396" s="3" t="s">
        <v>7291</v>
      </c>
      <c r="B396" s="3" t="s">
        <v>7292</v>
      </c>
      <c r="C396" s="3" t="s">
        <v>293</v>
      </c>
      <c r="D396" s="5" t="s">
        <v>7293</v>
      </c>
      <c r="E396" s="3"/>
    </row>
    <row r="397" customFormat="1" ht="40.5" spans="1:5">
      <c r="A397" s="3" t="s">
        <v>7294</v>
      </c>
      <c r="B397" s="3" t="s">
        <v>7295</v>
      </c>
      <c r="C397" s="3" t="s">
        <v>293</v>
      </c>
      <c r="D397" s="5" t="s">
        <v>7296</v>
      </c>
      <c r="E397" s="3"/>
    </row>
    <row r="398" customFormat="1" ht="40.5" spans="1:5">
      <c r="A398" s="3" t="s">
        <v>7297</v>
      </c>
      <c r="B398" s="3" t="s">
        <v>7298</v>
      </c>
      <c r="C398" s="3" t="s">
        <v>293</v>
      </c>
      <c r="D398" s="5" t="s">
        <v>7299</v>
      </c>
      <c r="E398" s="3"/>
    </row>
    <row r="399" customFormat="1" ht="40.5" spans="1:5">
      <c r="A399" s="3" t="s">
        <v>7300</v>
      </c>
      <c r="B399" s="3" t="s">
        <v>7301</v>
      </c>
      <c r="C399" s="3" t="s">
        <v>293</v>
      </c>
      <c r="D399" s="5" t="s">
        <v>7302</v>
      </c>
      <c r="E399" s="3"/>
    </row>
    <row r="400" customFormat="1" ht="40.5" spans="1:5">
      <c r="A400" s="3" t="s">
        <v>7303</v>
      </c>
      <c r="B400" s="3" t="s">
        <v>7304</v>
      </c>
      <c r="C400" s="3" t="s">
        <v>293</v>
      </c>
      <c r="D400" s="5" t="s">
        <v>7305</v>
      </c>
      <c r="E400" s="3"/>
    </row>
    <row r="401" customFormat="1" ht="40.5" spans="1:5">
      <c r="A401" s="3" t="s">
        <v>7306</v>
      </c>
      <c r="B401" s="3" t="s">
        <v>7307</v>
      </c>
      <c r="C401" s="3" t="s">
        <v>293</v>
      </c>
      <c r="D401" s="5" t="s">
        <v>7308</v>
      </c>
      <c r="E401" s="3"/>
    </row>
    <row r="402" customFormat="1" ht="40.5" spans="1:5">
      <c r="A402" s="3" t="s">
        <v>7309</v>
      </c>
      <c r="B402" s="3" t="s">
        <v>7310</v>
      </c>
      <c r="C402" s="3" t="s">
        <v>293</v>
      </c>
      <c r="D402" s="5" t="s">
        <v>7311</v>
      </c>
      <c r="E402" s="3"/>
    </row>
    <row r="403" customFormat="1" ht="40.5" spans="1:5">
      <c r="A403" s="3" t="s">
        <v>7312</v>
      </c>
      <c r="B403" s="3" t="s">
        <v>7313</v>
      </c>
      <c r="C403" s="3" t="s">
        <v>293</v>
      </c>
      <c r="D403" s="5" t="s">
        <v>7311</v>
      </c>
      <c r="E403" s="3"/>
    </row>
    <row r="404" customFormat="1" ht="40.5" spans="1:5">
      <c r="A404" s="3" t="s">
        <v>7314</v>
      </c>
      <c r="B404" s="3" t="s">
        <v>7315</v>
      </c>
      <c r="C404" s="3" t="s">
        <v>293</v>
      </c>
      <c r="D404" s="5" t="s">
        <v>7316</v>
      </c>
      <c r="E404" s="3"/>
    </row>
    <row r="405" customFormat="1" ht="40.5" spans="1:5">
      <c r="A405" s="3" t="s">
        <v>7317</v>
      </c>
      <c r="B405" s="3" t="s">
        <v>7318</v>
      </c>
      <c r="C405" s="3" t="s">
        <v>293</v>
      </c>
      <c r="D405" s="5" t="s">
        <v>7319</v>
      </c>
      <c r="E405" s="3"/>
    </row>
    <row r="406" customFormat="1" ht="40.5" spans="1:5">
      <c r="A406" s="3" t="s">
        <v>7320</v>
      </c>
      <c r="B406" s="3" t="s">
        <v>7321</v>
      </c>
      <c r="C406" s="3" t="s">
        <v>293</v>
      </c>
      <c r="D406" s="5" t="s">
        <v>7322</v>
      </c>
      <c r="E406" s="3"/>
    </row>
    <row r="407" customFormat="1" ht="40.5" spans="1:5">
      <c r="A407" s="3" t="s">
        <v>7323</v>
      </c>
      <c r="B407" s="3" t="s">
        <v>7324</v>
      </c>
      <c r="C407" s="3" t="s">
        <v>293</v>
      </c>
      <c r="D407" s="5" t="s">
        <v>7325</v>
      </c>
      <c r="E407" s="3"/>
    </row>
    <row r="408" customFormat="1" ht="40.5" spans="1:5">
      <c r="A408" s="3" t="s">
        <v>7326</v>
      </c>
      <c r="B408" s="3" t="s">
        <v>7327</v>
      </c>
      <c r="C408" s="3" t="s">
        <v>293</v>
      </c>
      <c r="D408" s="5" t="s">
        <v>7328</v>
      </c>
      <c r="E408" s="3"/>
    </row>
    <row r="409" customFormat="1" ht="40.5" spans="1:5">
      <c r="A409" s="3" t="s">
        <v>7329</v>
      </c>
      <c r="B409" s="3" t="s">
        <v>7330</v>
      </c>
      <c r="C409" s="3" t="s">
        <v>293</v>
      </c>
      <c r="D409" s="5" t="s">
        <v>7331</v>
      </c>
      <c r="E409" s="3"/>
    </row>
    <row r="410" customFormat="1" ht="40.5" spans="1:5">
      <c r="A410" s="3" t="s">
        <v>7332</v>
      </c>
      <c r="B410" s="3" t="s">
        <v>7333</v>
      </c>
      <c r="C410" s="3" t="s">
        <v>293</v>
      </c>
      <c r="D410" s="5" t="s">
        <v>7334</v>
      </c>
      <c r="E410" s="3"/>
    </row>
    <row r="411" customFormat="1" ht="40.5" spans="1:5">
      <c r="A411" s="3" t="s">
        <v>7335</v>
      </c>
      <c r="B411" s="3" t="s">
        <v>7336</v>
      </c>
      <c r="C411" s="3" t="s">
        <v>293</v>
      </c>
      <c r="D411" s="5" t="s">
        <v>7337</v>
      </c>
      <c r="E411" s="3"/>
    </row>
    <row r="412" customFormat="1" ht="40.5" spans="1:5">
      <c r="A412" s="3" t="s">
        <v>7338</v>
      </c>
      <c r="B412" s="3" t="s">
        <v>7339</v>
      </c>
      <c r="C412" s="3" t="s">
        <v>293</v>
      </c>
      <c r="D412" s="5" t="s">
        <v>7340</v>
      </c>
      <c r="E412" s="3"/>
    </row>
    <row r="413" customFormat="1" ht="40.5" spans="1:5">
      <c r="A413" s="3" t="s">
        <v>7341</v>
      </c>
      <c r="B413" s="3" t="s">
        <v>7342</v>
      </c>
      <c r="C413" s="3" t="s">
        <v>293</v>
      </c>
      <c r="D413" s="5" t="s">
        <v>7343</v>
      </c>
      <c r="E413" s="3"/>
    </row>
    <row r="414" customFormat="1" ht="40.5" spans="1:5">
      <c r="A414" s="3" t="s">
        <v>7344</v>
      </c>
      <c r="B414" s="3" t="s">
        <v>7345</v>
      </c>
      <c r="C414" s="3" t="s">
        <v>293</v>
      </c>
      <c r="D414" s="5" t="s">
        <v>7346</v>
      </c>
      <c r="E414" s="3"/>
    </row>
    <row r="415" customFormat="1" ht="40.5" spans="1:5">
      <c r="A415" s="3" t="s">
        <v>7347</v>
      </c>
      <c r="B415" s="3" t="s">
        <v>7348</v>
      </c>
      <c r="C415" s="3" t="s">
        <v>293</v>
      </c>
      <c r="D415" s="5" t="s">
        <v>7349</v>
      </c>
      <c r="E415" s="3"/>
    </row>
    <row r="416" customFormat="1" ht="40.5" spans="1:5">
      <c r="A416" s="3" t="s">
        <v>7350</v>
      </c>
      <c r="B416" s="3" t="s">
        <v>7351</v>
      </c>
      <c r="C416" s="3" t="s">
        <v>293</v>
      </c>
      <c r="D416" s="5" t="s">
        <v>7352</v>
      </c>
      <c r="E416" s="3"/>
    </row>
    <row r="417" customFormat="1" ht="40.5" spans="1:5">
      <c r="A417" s="3" t="s">
        <v>7353</v>
      </c>
      <c r="B417" s="3" t="s">
        <v>7354</v>
      </c>
      <c r="C417" s="3" t="s">
        <v>293</v>
      </c>
      <c r="D417" s="5" t="s">
        <v>7355</v>
      </c>
      <c r="E417" s="3"/>
    </row>
    <row r="418" customFormat="1" ht="40.5" spans="1:5">
      <c r="A418" s="3" t="s">
        <v>7356</v>
      </c>
      <c r="B418" s="3" t="s">
        <v>7357</v>
      </c>
      <c r="C418" s="3" t="s">
        <v>293</v>
      </c>
      <c r="D418" s="5" t="s">
        <v>7358</v>
      </c>
      <c r="E418" s="3"/>
    </row>
    <row r="419" customFormat="1" ht="40.5" spans="1:5">
      <c r="A419" s="3" t="s">
        <v>7359</v>
      </c>
      <c r="B419" s="3" t="s">
        <v>7360</v>
      </c>
      <c r="C419" s="3" t="s">
        <v>293</v>
      </c>
      <c r="D419" s="5" t="s">
        <v>7361</v>
      </c>
      <c r="E419" s="3"/>
    </row>
    <row r="420" customFormat="1" ht="40.5" spans="1:5">
      <c r="A420" s="3" t="s">
        <v>7362</v>
      </c>
      <c r="B420" s="3" t="s">
        <v>7363</v>
      </c>
      <c r="C420" s="3" t="s">
        <v>293</v>
      </c>
      <c r="D420" s="5" t="s">
        <v>7364</v>
      </c>
      <c r="E420" s="3"/>
    </row>
    <row r="421" customFormat="1" ht="40.5" spans="1:5">
      <c r="A421" s="3" t="s">
        <v>7365</v>
      </c>
      <c r="B421" s="3" t="s">
        <v>7366</v>
      </c>
      <c r="C421" s="3" t="s">
        <v>293</v>
      </c>
      <c r="D421" s="5" t="s">
        <v>7367</v>
      </c>
      <c r="E421" s="3"/>
    </row>
    <row r="422" customFormat="1" ht="40.5" spans="1:5">
      <c r="A422" s="3" t="s">
        <v>7368</v>
      </c>
      <c r="B422" s="3" t="s">
        <v>7369</v>
      </c>
      <c r="C422" s="3" t="s">
        <v>293</v>
      </c>
      <c r="D422" s="5" t="s">
        <v>7370</v>
      </c>
      <c r="E422" s="3"/>
    </row>
    <row r="423" customFormat="1" ht="40.5" spans="1:5">
      <c r="A423" s="3" t="s">
        <v>7371</v>
      </c>
      <c r="B423" s="3" t="s">
        <v>7372</v>
      </c>
      <c r="C423" s="3" t="s">
        <v>293</v>
      </c>
      <c r="D423" s="5" t="s">
        <v>7373</v>
      </c>
      <c r="E423" s="3"/>
    </row>
    <row r="424" customFormat="1" ht="40.5" spans="1:5">
      <c r="A424" s="3" t="s">
        <v>7374</v>
      </c>
      <c r="B424" s="3" t="s">
        <v>7375</v>
      </c>
      <c r="C424" s="3" t="s">
        <v>293</v>
      </c>
      <c r="D424" s="5" t="s">
        <v>7376</v>
      </c>
      <c r="E424" s="3"/>
    </row>
    <row r="425" customFormat="1" ht="40.5" spans="1:5">
      <c r="A425" s="3" t="s">
        <v>7377</v>
      </c>
      <c r="B425" s="3" t="s">
        <v>7378</v>
      </c>
      <c r="C425" s="3" t="s">
        <v>293</v>
      </c>
      <c r="D425" s="5" t="s">
        <v>7379</v>
      </c>
      <c r="E425" s="3"/>
    </row>
    <row r="426" customFormat="1" ht="40.5" spans="1:5">
      <c r="A426" s="3" t="s">
        <v>7380</v>
      </c>
      <c r="B426" s="3" t="s">
        <v>7381</v>
      </c>
      <c r="C426" s="3" t="s">
        <v>293</v>
      </c>
      <c r="D426" s="5" t="s">
        <v>7382</v>
      </c>
      <c r="E426" s="3"/>
    </row>
    <row r="427" customFormat="1" ht="40.5" spans="1:5">
      <c r="A427" s="3" t="s">
        <v>7383</v>
      </c>
      <c r="B427" s="3" t="s">
        <v>7384</v>
      </c>
      <c r="C427" s="3" t="s">
        <v>293</v>
      </c>
      <c r="D427" s="5" t="s">
        <v>7385</v>
      </c>
      <c r="E427" s="3"/>
    </row>
    <row r="428" customFormat="1" ht="40.5" spans="1:5">
      <c r="A428" s="3" t="s">
        <v>7386</v>
      </c>
      <c r="B428" s="3" t="s">
        <v>7387</v>
      </c>
      <c r="C428" s="3" t="s">
        <v>293</v>
      </c>
      <c r="D428" s="5" t="s">
        <v>7388</v>
      </c>
      <c r="E428" s="3"/>
    </row>
    <row r="429" customFormat="1" ht="40.5" spans="1:5">
      <c r="A429" s="3" t="s">
        <v>7389</v>
      </c>
      <c r="B429" s="3" t="s">
        <v>7390</v>
      </c>
      <c r="C429" s="3" t="s">
        <v>293</v>
      </c>
      <c r="D429" s="5" t="s">
        <v>7391</v>
      </c>
      <c r="E429" s="3"/>
    </row>
    <row r="430" customFormat="1" ht="40.5" spans="1:5">
      <c r="A430" s="3" t="s">
        <v>7392</v>
      </c>
      <c r="B430" s="3" t="s">
        <v>7393</v>
      </c>
      <c r="C430" s="3" t="s">
        <v>293</v>
      </c>
      <c r="D430" s="5" t="s">
        <v>7394</v>
      </c>
      <c r="E430" s="3"/>
    </row>
    <row r="431" customFormat="1" ht="40.5" spans="1:5">
      <c r="A431" s="3" t="s">
        <v>7395</v>
      </c>
      <c r="B431" s="3" t="s">
        <v>7396</v>
      </c>
      <c r="C431" s="3" t="s">
        <v>293</v>
      </c>
      <c r="D431" s="5" t="s">
        <v>7397</v>
      </c>
      <c r="E431" s="3"/>
    </row>
    <row r="432" customFormat="1" ht="40.5" spans="1:5">
      <c r="A432" s="3" t="s">
        <v>7398</v>
      </c>
      <c r="B432" s="3" t="s">
        <v>7399</v>
      </c>
      <c r="C432" s="3" t="s">
        <v>293</v>
      </c>
      <c r="D432" s="5" t="s">
        <v>7400</v>
      </c>
      <c r="E432" s="3"/>
    </row>
    <row r="433" customFormat="1" ht="40.5" spans="1:5">
      <c r="A433" s="3" t="s">
        <v>7401</v>
      </c>
      <c r="B433" s="3" t="s">
        <v>7402</v>
      </c>
      <c r="C433" s="3" t="s">
        <v>293</v>
      </c>
      <c r="D433" s="5" t="s">
        <v>7403</v>
      </c>
      <c r="E433" s="3"/>
    </row>
    <row r="434" customFormat="1" ht="40.5" spans="1:5">
      <c r="A434" s="3" t="s">
        <v>7404</v>
      </c>
      <c r="B434" s="3" t="s">
        <v>7405</v>
      </c>
      <c r="C434" s="3" t="s">
        <v>293</v>
      </c>
      <c r="D434" s="5" t="s">
        <v>7406</v>
      </c>
      <c r="E434" s="3"/>
    </row>
    <row r="435" customFormat="1" ht="40.5" spans="1:5">
      <c r="A435" s="3" t="s">
        <v>7407</v>
      </c>
      <c r="B435" s="3" t="s">
        <v>7408</v>
      </c>
      <c r="C435" s="3" t="s">
        <v>293</v>
      </c>
      <c r="D435" s="5" t="s">
        <v>7409</v>
      </c>
      <c r="E435" s="3"/>
    </row>
    <row r="436" customFormat="1" ht="40.5" spans="1:5">
      <c r="A436" s="3" t="s">
        <v>7410</v>
      </c>
      <c r="B436" s="3" t="s">
        <v>7411</v>
      </c>
      <c r="C436" s="3" t="s">
        <v>293</v>
      </c>
      <c r="D436" s="5" t="s">
        <v>7412</v>
      </c>
      <c r="E436" s="3"/>
    </row>
    <row r="437" customFormat="1" ht="40.5" spans="1:5">
      <c r="A437" s="3" t="s">
        <v>7413</v>
      </c>
      <c r="B437" s="3" t="s">
        <v>7414</v>
      </c>
      <c r="C437" s="3" t="s">
        <v>293</v>
      </c>
      <c r="D437" s="5" t="s">
        <v>7415</v>
      </c>
      <c r="E437" s="3"/>
    </row>
    <row r="438" customFormat="1" ht="40.5" spans="1:5">
      <c r="A438" s="3" t="s">
        <v>7416</v>
      </c>
      <c r="B438" s="3" t="s">
        <v>7417</v>
      </c>
      <c r="C438" s="3" t="s">
        <v>293</v>
      </c>
      <c r="D438" s="5" t="s">
        <v>7418</v>
      </c>
      <c r="E438" s="3"/>
    </row>
    <row r="439" customFormat="1" ht="40.5" spans="1:5">
      <c r="A439" s="3" t="s">
        <v>7419</v>
      </c>
      <c r="B439" s="3" t="s">
        <v>7420</v>
      </c>
      <c r="C439" s="3" t="s">
        <v>293</v>
      </c>
      <c r="D439" s="5" t="s">
        <v>7421</v>
      </c>
      <c r="E439" s="3"/>
    </row>
    <row r="440" customFormat="1" ht="40.5" spans="1:5">
      <c r="A440" s="3" t="s">
        <v>7422</v>
      </c>
      <c r="B440" s="3" t="s">
        <v>7423</v>
      </c>
      <c r="C440" s="3" t="s">
        <v>293</v>
      </c>
      <c r="D440" s="5" t="s">
        <v>7424</v>
      </c>
      <c r="E440" s="3"/>
    </row>
    <row r="441" customFormat="1" ht="40.5" spans="1:5">
      <c r="A441" s="3" t="s">
        <v>7425</v>
      </c>
      <c r="B441" s="3" t="s">
        <v>7426</v>
      </c>
      <c r="C441" s="3" t="s">
        <v>293</v>
      </c>
      <c r="D441" s="5" t="s">
        <v>7427</v>
      </c>
      <c r="E441" s="3"/>
    </row>
    <row r="442" customFormat="1" ht="40.5" spans="1:5">
      <c r="A442" s="3" t="s">
        <v>7428</v>
      </c>
      <c r="B442" s="3" t="s">
        <v>7429</v>
      </c>
      <c r="C442" s="3" t="s">
        <v>293</v>
      </c>
      <c r="D442" s="5" t="s">
        <v>7430</v>
      </c>
      <c r="E442" s="3"/>
    </row>
    <row r="443" customFormat="1" ht="40.5" spans="1:5">
      <c r="A443" s="3" t="s">
        <v>7431</v>
      </c>
      <c r="B443" s="3" t="s">
        <v>7432</v>
      </c>
      <c r="C443" s="3" t="s">
        <v>293</v>
      </c>
      <c r="D443" s="5" t="s">
        <v>7433</v>
      </c>
      <c r="E443" s="3"/>
    </row>
    <row r="444" customFormat="1" ht="40.5" spans="1:5">
      <c r="A444" s="3" t="s">
        <v>7434</v>
      </c>
      <c r="B444" s="3" t="s">
        <v>7435</v>
      </c>
      <c r="C444" s="3" t="s">
        <v>293</v>
      </c>
      <c r="D444" s="5" t="s">
        <v>7436</v>
      </c>
      <c r="E444" s="3"/>
    </row>
    <row r="445" customFormat="1" ht="40.5" spans="1:5">
      <c r="A445" s="3" t="s">
        <v>7437</v>
      </c>
      <c r="B445" s="3" t="s">
        <v>7438</v>
      </c>
      <c r="C445" s="3" t="s">
        <v>293</v>
      </c>
      <c r="D445" s="5" t="s">
        <v>7439</v>
      </c>
      <c r="E445" s="3"/>
    </row>
    <row r="446" customFormat="1" ht="40.5" spans="1:5">
      <c r="A446" s="3" t="s">
        <v>7440</v>
      </c>
      <c r="B446" s="3" t="s">
        <v>7441</v>
      </c>
      <c r="C446" s="3" t="s">
        <v>293</v>
      </c>
      <c r="D446" s="5" t="s">
        <v>7442</v>
      </c>
      <c r="E446" s="3"/>
    </row>
    <row r="447" customFormat="1" ht="40.5" spans="1:5">
      <c r="A447" s="3" t="s">
        <v>7443</v>
      </c>
      <c r="B447" s="3" t="s">
        <v>7444</v>
      </c>
      <c r="C447" s="3" t="s">
        <v>293</v>
      </c>
      <c r="D447" s="5" t="s">
        <v>7445</v>
      </c>
      <c r="E447" s="3"/>
    </row>
    <row r="448" customFormat="1" ht="40.5" spans="1:5">
      <c r="A448" s="3" t="s">
        <v>7446</v>
      </c>
      <c r="B448" s="3" t="s">
        <v>7447</v>
      </c>
      <c r="C448" s="3" t="s">
        <v>293</v>
      </c>
      <c r="D448" s="5" t="s">
        <v>7448</v>
      </c>
      <c r="E448" s="3"/>
    </row>
    <row r="449" customFormat="1" ht="40.5" spans="1:5">
      <c r="A449" s="3" t="s">
        <v>7449</v>
      </c>
      <c r="B449" s="3" t="s">
        <v>7450</v>
      </c>
      <c r="C449" s="3" t="s">
        <v>293</v>
      </c>
      <c r="D449" s="5" t="s">
        <v>7451</v>
      </c>
      <c r="E449" s="3"/>
    </row>
    <row r="450" customFormat="1" ht="40.5" spans="1:5">
      <c r="A450" s="3" t="s">
        <v>7452</v>
      </c>
      <c r="B450" s="3" t="s">
        <v>7453</v>
      </c>
      <c r="C450" s="3" t="s">
        <v>293</v>
      </c>
      <c r="D450" s="5" t="s">
        <v>7454</v>
      </c>
      <c r="E450" s="3"/>
    </row>
    <row r="451" customFormat="1" ht="40.5" spans="1:5">
      <c r="A451" s="3" t="s">
        <v>7455</v>
      </c>
      <c r="B451" s="3" t="s">
        <v>7456</v>
      </c>
      <c r="C451" s="3" t="s">
        <v>293</v>
      </c>
      <c r="D451" s="5" t="s">
        <v>7457</v>
      </c>
      <c r="E451" s="3"/>
    </row>
    <row r="452" customFormat="1" ht="40.5" spans="1:5">
      <c r="A452" s="3" t="s">
        <v>7458</v>
      </c>
      <c r="B452" s="3" t="s">
        <v>7459</v>
      </c>
      <c r="C452" s="3" t="s">
        <v>293</v>
      </c>
      <c r="D452" s="5" t="s">
        <v>7460</v>
      </c>
      <c r="E452" s="3"/>
    </row>
    <row r="453" customFormat="1" ht="40.5" spans="1:5">
      <c r="A453" s="3" t="s">
        <v>7461</v>
      </c>
      <c r="B453" s="3" t="s">
        <v>7462</v>
      </c>
      <c r="C453" s="3" t="s">
        <v>293</v>
      </c>
      <c r="D453" s="5" t="s">
        <v>7463</v>
      </c>
      <c r="E453" s="3"/>
    </row>
    <row r="454" customFormat="1" ht="40.5" spans="1:5">
      <c r="A454" s="3" t="s">
        <v>7464</v>
      </c>
      <c r="B454" s="3" t="s">
        <v>7465</v>
      </c>
      <c r="C454" s="3" t="s">
        <v>293</v>
      </c>
      <c r="D454" s="5" t="s">
        <v>7466</v>
      </c>
      <c r="E454" s="3"/>
    </row>
    <row r="455" customFormat="1" ht="40.5" spans="1:5">
      <c r="A455" s="3" t="s">
        <v>7467</v>
      </c>
      <c r="B455" s="3" t="s">
        <v>7468</v>
      </c>
      <c r="C455" s="3" t="s">
        <v>293</v>
      </c>
      <c r="D455" s="5" t="s">
        <v>7469</v>
      </c>
      <c r="E455" s="3"/>
    </row>
    <row r="456" customFormat="1" ht="40.5" spans="1:5">
      <c r="A456" s="3" t="s">
        <v>7470</v>
      </c>
      <c r="B456" s="3" t="s">
        <v>7471</v>
      </c>
      <c r="C456" s="3" t="s">
        <v>293</v>
      </c>
      <c r="D456" s="5" t="s">
        <v>7472</v>
      </c>
      <c r="E456" s="3"/>
    </row>
    <row r="457" customFormat="1" ht="40.5" spans="1:5">
      <c r="A457" s="3" t="s">
        <v>7473</v>
      </c>
      <c r="B457" s="3" t="s">
        <v>7474</v>
      </c>
      <c r="C457" s="3" t="s">
        <v>293</v>
      </c>
      <c r="D457" s="5" t="s">
        <v>7475</v>
      </c>
      <c r="E457" s="3"/>
    </row>
    <row r="458" customFormat="1" ht="40.5" spans="1:5">
      <c r="A458" s="3" t="s">
        <v>7476</v>
      </c>
      <c r="B458" s="3" t="s">
        <v>7477</v>
      </c>
      <c r="C458" s="3" t="s">
        <v>293</v>
      </c>
      <c r="D458" s="5" t="s">
        <v>7478</v>
      </c>
      <c r="E458" s="3"/>
    </row>
    <row r="459" customFormat="1" ht="40.5" spans="1:5">
      <c r="A459" s="3" t="s">
        <v>7479</v>
      </c>
      <c r="B459" s="3" t="s">
        <v>7480</v>
      </c>
      <c r="C459" s="3" t="s">
        <v>293</v>
      </c>
      <c r="D459" s="5" t="s">
        <v>7481</v>
      </c>
      <c r="E459" s="3"/>
    </row>
    <row r="460" customFormat="1" ht="40.5" spans="1:5">
      <c r="A460" s="3" t="s">
        <v>7482</v>
      </c>
      <c r="B460" s="3" t="s">
        <v>7483</v>
      </c>
      <c r="C460" s="3" t="s">
        <v>293</v>
      </c>
      <c r="D460" s="5" t="s">
        <v>7484</v>
      </c>
      <c r="E460" s="3"/>
    </row>
    <row r="461" customFormat="1" ht="40.5" spans="1:5">
      <c r="A461" s="3" t="s">
        <v>7485</v>
      </c>
      <c r="B461" s="3" t="s">
        <v>7486</v>
      </c>
      <c r="C461" s="3" t="s">
        <v>293</v>
      </c>
      <c r="D461" s="5" t="s">
        <v>7487</v>
      </c>
      <c r="E461" s="3"/>
    </row>
    <row r="462" customFormat="1" ht="40.5" spans="1:5">
      <c r="A462" s="3" t="s">
        <v>7488</v>
      </c>
      <c r="B462" s="3" t="s">
        <v>7489</v>
      </c>
      <c r="C462" s="3" t="s">
        <v>293</v>
      </c>
      <c r="D462" s="5" t="s">
        <v>7490</v>
      </c>
      <c r="E462" s="3"/>
    </row>
    <row r="463" customFormat="1" ht="40.5" spans="1:5">
      <c r="A463" s="3" t="s">
        <v>7491</v>
      </c>
      <c r="B463" s="3" t="s">
        <v>7492</v>
      </c>
      <c r="C463" s="3" t="s">
        <v>293</v>
      </c>
      <c r="D463" s="5" t="s">
        <v>7493</v>
      </c>
      <c r="E463" s="3"/>
    </row>
    <row r="464" customFormat="1" ht="40.5" spans="1:5">
      <c r="A464" s="3" t="s">
        <v>7494</v>
      </c>
      <c r="B464" s="3" t="s">
        <v>7495</v>
      </c>
      <c r="C464" s="3" t="s">
        <v>293</v>
      </c>
      <c r="D464" s="5" t="s">
        <v>7496</v>
      </c>
      <c r="E464" s="3"/>
    </row>
    <row r="465" customFormat="1" ht="40.5" spans="1:5">
      <c r="A465" s="3" t="s">
        <v>7497</v>
      </c>
      <c r="B465" s="3" t="s">
        <v>7498</v>
      </c>
      <c r="C465" s="3" t="s">
        <v>293</v>
      </c>
      <c r="D465" s="5" t="s">
        <v>7499</v>
      </c>
      <c r="E465" s="3"/>
    </row>
    <row r="466" customFormat="1" ht="40.5" spans="1:5">
      <c r="A466" s="3" t="s">
        <v>7500</v>
      </c>
      <c r="B466" s="3" t="s">
        <v>7501</v>
      </c>
      <c r="C466" s="3" t="s">
        <v>293</v>
      </c>
      <c r="D466" s="5" t="s">
        <v>7502</v>
      </c>
      <c r="E466" s="3"/>
    </row>
    <row r="467" customFormat="1" ht="40.5" spans="1:5">
      <c r="A467" s="3" t="s">
        <v>7503</v>
      </c>
      <c r="B467" s="3" t="s">
        <v>7504</v>
      </c>
      <c r="C467" s="3" t="s">
        <v>293</v>
      </c>
      <c r="D467" s="5" t="s">
        <v>7505</v>
      </c>
      <c r="E467" s="3"/>
    </row>
    <row r="468" customFormat="1" ht="40.5" spans="1:5">
      <c r="A468" s="3" t="s">
        <v>7506</v>
      </c>
      <c r="B468" s="3" t="s">
        <v>7507</v>
      </c>
      <c r="C468" s="3" t="s">
        <v>293</v>
      </c>
      <c r="D468" s="5" t="s">
        <v>7508</v>
      </c>
      <c r="E468" s="3"/>
    </row>
    <row r="469" customFormat="1" ht="40.5" spans="1:5">
      <c r="A469" s="3" t="s">
        <v>7509</v>
      </c>
      <c r="B469" s="3" t="s">
        <v>7510</v>
      </c>
      <c r="C469" s="3" t="s">
        <v>293</v>
      </c>
      <c r="D469" s="5" t="s">
        <v>7511</v>
      </c>
      <c r="E469" s="3"/>
    </row>
    <row r="470" customFormat="1" ht="40.5" spans="1:5">
      <c r="A470" s="3" t="s">
        <v>7512</v>
      </c>
      <c r="B470" s="3" t="s">
        <v>7513</v>
      </c>
      <c r="C470" s="3" t="s">
        <v>293</v>
      </c>
      <c r="D470" s="5" t="s">
        <v>7514</v>
      </c>
      <c r="E470" s="3"/>
    </row>
    <row r="471" customFormat="1" ht="40.5" spans="1:5">
      <c r="A471" s="3" t="s">
        <v>7515</v>
      </c>
      <c r="B471" s="3" t="s">
        <v>7516</v>
      </c>
      <c r="C471" s="3" t="s">
        <v>293</v>
      </c>
      <c r="D471" s="5" t="s">
        <v>7517</v>
      </c>
      <c r="E471" s="3"/>
    </row>
    <row r="472" customFormat="1" ht="40.5" spans="1:5">
      <c r="A472" s="3" t="s">
        <v>7518</v>
      </c>
      <c r="B472" s="3" t="s">
        <v>7519</v>
      </c>
      <c r="C472" s="3" t="s">
        <v>293</v>
      </c>
      <c r="D472" s="5" t="s">
        <v>7520</v>
      </c>
      <c r="E472" s="3"/>
    </row>
    <row r="473" customFormat="1" ht="40.5" spans="1:5">
      <c r="A473" s="3" t="s">
        <v>7521</v>
      </c>
      <c r="B473" s="3" t="s">
        <v>7522</v>
      </c>
      <c r="C473" s="3" t="s">
        <v>293</v>
      </c>
      <c r="D473" s="5" t="s">
        <v>7523</v>
      </c>
      <c r="E473" s="3"/>
    </row>
    <row r="474" customFormat="1" ht="40.5" spans="1:5">
      <c r="A474" s="3" t="s">
        <v>7524</v>
      </c>
      <c r="B474" s="3" t="s">
        <v>7525</v>
      </c>
      <c r="C474" s="3" t="s">
        <v>293</v>
      </c>
      <c r="D474" s="5" t="s">
        <v>7526</v>
      </c>
      <c r="E474" s="3"/>
    </row>
    <row r="475" customFormat="1" ht="40.5" spans="1:5">
      <c r="A475" s="3" t="s">
        <v>7527</v>
      </c>
      <c r="B475" s="3" t="s">
        <v>7528</v>
      </c>
      <c r="C475" s="3" t="s">
        <v>293</v>
      </c>
      <c r="D475" s="5" t="s">
        <v>7529</v>
      </c>
      <c r="E475" s="3"/>
    </row>
    <row r="476" customFormat="1" ht="40.5" spans="1:5">
      <c r="A476" s="3" t="s">
        <v>7530</v>
      </c>
      <c r="B476" s="3" t="s">
        <v>7531</v>
      </c>
      <c r="C476" s="3" t="s">
        <v>293</v>
      </c>
      <c r="D476" s="5" t="s">
        <v>7532</v>
      </c>
      <c r="E476" s="3"/>
    </row>
    <row r="477" customFormat="1" ht="40.5" spans="1:5">
      <c r="A477" s="3" t="s">
        <v>7533</v>
      </c>
      <c r="B477" s="3" t="s">
        <v>7534</v>
      </c>
      <c r="C477" s="3" t="s">
        <v>293</v>
      </c>
      <c r="D477" s="5" t="s">
        <v>7535</v>
      </c>
      <c r="E477" s="3"/>
    </row>
    <row r="478" customFormat="1" ht="40.5" spans="1:5">
      <c r="A478" s="3" t="s">
        <v>7536</v>
      </c>
      <c r="B478" s="3" t="s">
        <v>7537</v>
      </c>
      <c r="C478" s="3" t="s">
        <v>293</v>
      </c>
      <c r="D478" s="5" t="s">
        <v>7538</v>
      </c>
      <c r="E478" s="3"/>
    </row>
    <row r="479" customFormat="1" ht="40.5" spans="1:5">
      <c r="A479" s="3" t="s">
        <v>7539</v>
      </c>
      <c r="B479" s="3" t="s">
        <v>7540</v>
      </c>
      <c r="C479" s="3" t="s">
        <v>293</v>
      </c>
      <c r="D479" s="5" t="s">
        <v>7541</v>
      </c>
      <c r="E479" s="3"/>
    </row>
    <row r="480" customFormat="1" ht="40.5" spans="1:5">
      <c r="A480" s="3" t="s">
        <v>7542</v>
      </c>
      <c r="B480" s="3" t="s">
        <v>7543</v>
      </c>
      <c r="C480" s="3" t="s">
        <v>293</v>
      </c>
      <c r="D480" s="5" t="s">
        <v>7544</v>
      </c>
      <c r="E480" s="3"/>
    </row>
    <row r="481" customFormat="1" ht="40.5" spans="1:5">
      <c r="A481" s="3" t="s">
        <v>7545</v>
      </c>
      <c r="B481" s="3" t="s">
        <v>7546</v>
      </c>
      <c r="C481" s="3" t="s">
        <v>293</v>
      </c>
      <c r="D481" s="5" t="s">
        <v>7547</v>
      </c>
      <c r="E481" s="3"/>
    </row>
    <row r="482" customFormat="1" ht="40.5" spans="1:5">
      <c r="A482" s="3" t="s">
        <v>7548</v>
      </c>
      <c r="B482" s="3" t="s">
        <v>7549</v>
      </c>
      <c r="C482" s="3" t="s">
        <v>293</v>
      </c>
      <c r="D482" s="5" t="s">
        <v>7550</v>
      </c>
      <c r="E482" s="3"/>
    </row>
    <row r="483" customFormat="1" ht="40.5" spans="1:5">
      <c r="A483" s="3" t="s">
        <v>7551</v>
      </c>
      <c r="B483" s="3" t="s">
        <v>7552</v>
      </c>
      <c r="C483" s="3" t="s">
        <v>293</v>
      </c>
      <c r="D483" s="5" t="s">
        <v>7553</v>
      </c>
      <c r="E483" s="3"/>
    </row>
    <row r="484" customFormat="1" ht="40.5" spans="1:5">
      <c r="A484" s="3" t="s">
        <v>7554</v>
      </c>
      <c r="B484" s="3" t="s">
        <v>7555</v>
      </c>
      <c r="C484" s="3" t="s">
        <v>293</v>
      </c>
      <c r="D484" s="5" t="s">
        <v>7556</v>
      </c>
      <c r="E484" s="3"/>
    </row>
    <row r="485" customFormat="1" ht="40.5" spans="1:5">
      <c r="A485" s="3" t="s">
        <v>7557</v>
      </c>
      <c r="B485" s="3" t="s">
        <v>7558</v>
      </c>
      <c r="C485" s="3" t="s">
        <v>293</v>
      </c>
      <c r="D485" s="5" t="s">
        <v>7559</v>
      </c>
      <c r="E485" s="3"/>
    </row>
    <row r="486" customFormat="1" ht="40.5" spans="1:5">
      <c r="A486" s="3" t="s">
        <v>7560</v>
      </c>
      <c r="B486" s="3" t="s">
        <v>7561</v>
      </c>
      <c r="C486" s="3" t="s">
        <v>293</v>
      </c>
      <c r="D486" s="5" t="s">
        <v>7562</v>
      </c>
      <c r="E486" s="3"/>
    </row>
    <row r="487" customFormat="1" ht="40.5" spans="1:5">
      <c r="A487" s="3" t="s">
        <v>7563</v>
      </c>
      <c r="B487" s="3" t="s">
        <v>7564</v>
      </c>
      <c r="C487" s="3" t="s">
        <v>293</v>
      </c>
      <c r="D487" s="5" t="s">
        <v>7565</v>
      </c>
      <c r="E487" s="3"/>
    </row>
    <row r="488" customFormat="1" ht="40.5" spans="1:5">
      <c r="A488" s="3" t="s">
        <v>7566</v>
      </c>
      <c r="B488" s="3" t="s">
        <v>7567</v>
      </c>
      <c r="C488" s="3" t="s">
        <v>293</v>
      </c>
      <c r="D488" s="5" t="s">
        <v>7568</v>
      </c>
      <c r="E488" s="3"/>
    </row>
    <row r="489" customFormat="1" ht="40.5" spans="1:5">
      <c r="A489" s="3" t="s">
        <v>7569</v>
      </c>
      <c r="B489" s="3" t="s">
        <v>7570</v>
      </c>
      <c r="C489" s="3" t="s">
        <v>293</v>
      </c>
      <c r="D489" s="5" t="s">
        <v>7571</v>
      </c>
      <c r="E489" s="3"/>
    </row>
    <row r="490" customFormat="1" ht="40.5" spans="1:5">
      <c r="A490" s="3" t="s">
        <v>7572</v>
      </c>
      <c r="B490" s="3" t="s">
        <v>7573</v>
      </c>
      <c r="C490" s="3" t="s">
        <v>293</v>
      </c>
      <c r="D490" s="5" t="s">
        <v>7574</v>
      </c>
      <c r="E490" s="3"/>
    </row>
    <row r="491" customFormat="1" ht="40.5" spans="1:5">
      <c r="A491" s="3" t="s">
        <v>7575</v>
      </c>
      <c r="B491" s="3" t="s">
        <v>7576</v>
      </c>
      <c r="C491" s="3" t="s">
        <v>293</v>
      </c>
      <c r="D491" s="5" t="s">
        <v>7577</v>
      </c>
      <c r="E491" s="3"/>
    </row>
    <row r="492" customFormat="1" ht="40.5" spans="1:5">
      <c r="A492" s="3" t="s">
        <v>7578</v>
      </c>
      <c r="B492" s="3" t="s">
        <v>7579</v>
      </c>
      <c r="C492" s="3" t="s">
        <v>293</v>
      </c>
      <c r="D492" s="5" t="s">
        <v>7580</v>
      </c>
      <c r="E492" s="3"/>
    </row>
    <row r="493" customFormat="1" ht="40.5" spans="1:5">
      <c r="A493" s="3" t="s">
        <v>7581</v>
      </c>
      <c r="B493" s="3" t="s">
        <v>7582</v>
      </c>
      <c r="C493" s="3" t="s">
        <v>293</v>
      </c>
      <c r="D493" s="5" t="s">
        <v>7583</v>
      </c>
      <c r="E493" s="3"/>
    </row>
    <row r="494" customFormat="1" ht="40.5" spans="1:5">
      <c r="A494" s="3" t="s">
        <v>7584</v>
      </c>
      <c r="B494" s="3" t="s">
        <v>7585</v>
      </c>
      <c r="C494" s="3" t="s">
        <v>293</v>
      </c>
      <c r="D494" s="5" t="s">
        <v>7586</v>
      </c>
      <c r="E494" s="3"/>
    </row>
    <row r="495" customFormat="1" ht="40.5" spans="1:5">
      <c r="A495" s="3" t="s">
        <v>7587</v>
      </c>
      <c r="B495" s="3" t="s">
        <v>7588</v>
      </c>
      <c r="C495" s="3" t="s">
        <v>293</v>
      </c>
      <c r="D495" s="5" t="s">
        <v>7589</v>
      </c>
      <c r="E495" s="3"/>
    </row>
    <row r="496" customFormat="1" ht="40.5" spans="1:5">
      <c r="A496" s="3" t="s">
        <v>7590</v>
      </c>
      <c r="B496" s="3" t="s">
        <v>7591</v>
      </c>
      <c r="C496" s="3" t="s">
        <v>293</v>
      </c>
      <c r="D496" s="5" t="s">
        <v>7592</v>
      </c>
      <c r="E496" s="3"/>
    </row>
    <row r="497" customFormat="1" ht="40.5" spans="1:5">
      <c r="A497" s="3" t="s">
        <v>7593</v>
      </c>
      <c r="B497" s="3" t="s">
        <v>7594</v>
      </c>
      <c r="C497" s="3" t="s">
        <v>293</v>
      </c>
      <c r="D497" s="5" t="s">
        <v>7595</v>
      </c>
      <c r="E497" s="3"/>
    </row>
    <row r="498" customFormat="1" ht="40.5" spans="1:5">
      <c r="A498" s="3" t="s">
        <v>7596</v>
      </c>
      <c r="B498" s="3" t="s">
        <v>7597</v>
      </c>
      <c r="C498" s="3" t="s">
        <v>293</v>
      </c>
      <c r="D498" s="5" t="s">
        <v>7598</v>
      </c>
      <c r="E498" s="3"/>
    </row>
    <row r="499" customFormat="1" ht="40.5" spans="1:5">
      <c r="A499" s="3" t="s">
        <v>7599</v>
      </c>
      <c r="B499" s="3" t="s">
        <v>7600</v>
      </c>
      <c r="C499" s="3" t="s">
        <v>293</v>
      </c>
      <c r="D499" s="5" t="s">
        <v>7601</v>
      </c>
      <c r="E499" s="3"/>
    </row>
    <row r="500" customFormat="1" ht="40.5" spans="1:5">
      <c r="A500" s="3" t="s">
        <v>7602</v>
      </c>
      <c r="B500" s="3" t="s">
        <v>7603</v>
      </c>
      <c r="C500" s="3" t="s">
        <v>293</v>
      </c>
      <c r="D500" s="5" t="s">
        <v>7604</v>
      </c>
      <c r="E500" s="3"/>
    </row>
    <row r="501" customFormat="1" ht="40.5" spans="1:5">
      <c r="A501" s="3" t="s">
        <v>7605</v>
      </c>
      <c r="B501" s="3" t="s">
        <v>7606</v>
      </c>
      <c r="C501" s="3" t="s">
        <v>293</v>
      </c>
      <c r="D501" s="5" t="s">
        <v>7607</v>
      </c>
      <c r="E501" s="3"/>
    </row>
    <row r="502" customFormat="1" ht="40.5" spans="1:5">
      <c r="A502" s="3" t="s">
        <v>7608</v>
      </c>
      <c r="B502" s="3" t="s">
        <v>7609</v>
      </c>
      <c r="C502" s="3" t="s">
        <v>293</v>
      </c>
      <c r="D502" s="5" t="s">
        <v>7610</v>
      </c>
      <c r="E502" s="3"/>
    </row>
    <row r="503" customFormat="1" ht="40.5" spans="1:5">
      <c r="A503" s="3" t="s">
        <v>7611</v>
      </c>
      <c r="B503" s="3" t="s">
        <v>7612</v>
      </c>
      <c r="C503" s="3" t="s">
        <v>293</v>
      </c>
      <c r="D503" s="5" t="s">
        <v>7613</v>
      </c>
      <c r="E503" s="3"/>
    </row>
    <row r="504" customFormat="1" ht="40.5" spans="1:5">
      <c r="A504" s="3" t="s">
        <v>7614</v>
      </c>
      <c r="B504" s="3" t="s">
        <v>7615</v>
      </c>
      <c r="C504" s="3" t="s">
        <v>293</v>
      </c>
      <c r="D504" s="5" t="s">
        <v>7616</v>
      </c>
      <c r="E504" s="3"/>
    </row>
    <row r="505" customFormat="1" ht="40.5" spans="1:5">
      <c r="A505" s="3" t="s">
        <v>7617</v>
      </c>
      <c r="B505" s="3" t="s">
        <v>7618</v>
      </c>
      <c r="C505" s="3" t="s">
        <v>293</v>
      </c>
      <c r="D505" s="5" t="s">
        <v>7619</v>
      </c>
      <c r="E505" s="3"/>
    </row>
    <row r="506" customFormat="1" ht="40.5" spans="1:5">
      <c r="A506" s="3" t="s">
        <v>7620</v>
      </c>
      <c r="B506" s="3" t="s">
        <v>7621</v>
      </c>
      <c r="C506" s="3" t="s">
        <v>293</v>
      </c>
      <c r="D506" s="5" t="s">
        <v>7622</v>
      </c>
      <c r="E506" s="3"/>
    </row>
    <row r="507" customFormat="1" ht="40.5" spans="1:5">
      <c r="A507" s="3" t="s">
        <v>7623</v>
      </c>
      <c r="B507" s="3" t="s">
        <v>7624</v>
      </c>
      <c r="C507" s="3" t="s">
        <v>293</v>
      </c>
      <c r="D507" s="5" t="s">
        <v>7625</v>
      </c>
      <c r="E507" s="3"/>
    </row>
    <row r="508" customFormat="1" ht="40.5" spans="1:5">
      <c r="A508" s="3" t="s">
        <v>7626</v>
      </c>
      <c r="B508" s="3" t="s">
        <v>7627</v>
      </c>
      <c r="C508" s="3" t="s">
        <v>293</v>
      </c>
      <c r="D508" s="5" t="s">
        <v>7628</v>
      </c>
      <c r="E508" s="3"/>
    </row>
    <row r="509" customFormat="1" ht="40.5" spans="1:5">
      <c r="A509" s="3" t="s">
        <v>7629</v>
      </c>
      <c r="B509" s="3" t="s">
        <v>7630</v>
      </c>
      <c r="C509" s="3" t="s">
        <v>293</v>
      </c>
      <c r="D509" s="5" t="s">
        <v>7631</v>
      </c>
      <c r="E509" s="3"/>
    </row>
    <row r="510" customFormat="1" ht="40.5" spans="1:5">
      <c r="A510" s="3" t="s">
        <v>7632</v>
      </c>
      <c r="B510" s="3" t="s">
        <v>7633</v>
      </c>
      <c r="C510" s="3" t="s">
        <v>293</v>
      </c>
      <c r="D510" s="5" t="s">
        <v>7634</v>
      </c>
      <c r="E510" s="3"/>
    </row>
    <row r="511" customFormat="1" ht="40.5" spans="1:5">
      <c r="A511" s="3" t="s">
        <v>7635</v>
      </c>
      <c r="B511" s="3" t="s">
        <v>7636</v>
      </c>
      <c r="C511" s="3" t="s">
        <v>293</v>
      </c>
      <c r="D511" s="5" t="s">
        <v>7637</v>
      </c>
      <c r="E511" s="3"/>
    </row>
    <row r="512" customFormat="1" ht="40.5" spans="1:5">
      <c r="A512" s="3" t="s">
        <v>7638</v>
      </c>
      <c r="B512" s="3" t="s">
        <v>7639</v>
      </c>
      <c r="C512" s="3" t="s">
        <v>293</v>
      </c>
      <c r="D512" s="5" t="s">
        <v>7640</v>
      </c>
      <c r="E512" s="3"/>
    </row>
    <row r="513" customFormat="1" ht="40.5" spans="1:5">
      <c r="A513" s="3" t="s">
        <v>7641</v>
      </c>
      <c r="B513" s="3" t="s">
        <v>7642</v>
      </c>
      <c r="C513" s="3" t="s">
        <v>293</v>
      </c>
      <c r="D513" s="5" t="s">
        <v>7643</v>
      </c>
      <c r="E513" s="3"/>
    </row>
    <row r="514" customFormat="1" ht="40.5" spans="1:5">
      <c r="A514" s="3" t="s">
        <v>7644</v>
      </c>
      <c r="B514" s="3" t="s">
        <v>7645</v>
      </c>
      <c r="C514" s="3" t="s">
        <v>293</v>
      </c>
      <c r="D514" s="5" t="s">
        <v>7646</v>
      </c>
      <c r="E514" s="3"/>
    </row>
    <row r="515" customFormat="1" ht="40.5" spans="1:5">
      <c r="A515" s="3" t="s">
        <v>7647</v>
      </c>
      <c r="B515" s="3" t="s">
        <v>7648</v>
      </c>
      <c r="C515" s="3" t="s">
        <v>293</v>
      </c>
      <c r="D515" s="5" t="s">
        <v>7649</v>
      </c>
      <c r="E515" s="3"/>
    </row>
    <row r="516" customFormat="1" ht="40.5" spans="1:5">
      <c r="A516" s="3" t="s">
        <v>7650</v>
      </c>
      <c r="B516" s="3" t="s">
        <v>7651</v>
      </c>
      <c r="C516" s="3" t="s">
        <v>293</v>
      </c>
      <c r="D516" s="5" t="s">
        <v>7652</v>
      </c>
      <c r="E516" s="3"/>
    </row>
    <row r="517" customFormat="1" ht="40.5" spans="1:5">
      <c r="A517" s="3" t="s">
        <v>7653</v>
      </c>
      <c r="B517" s="3" t="s">
        <v>7654</v>
      </c>
      <c r="C517" s="3" t="s">
        <v>293</v>
      </c>
      <c r="D517" s="5" t="s">
        <v>7655</v>
      </c>
      <c r="E517" s="3"/>
    </row>
    <row r="518" customFormat="1" ht="40.5" spans="1:5">
      <c r="A518" s="3" t="s">
        <v>7656</v>
      </c>
      <c r="B518" s="3" t="s">
        <v>7657</v>
      </c>
      <c r="C518" s="3" t="s">
        <v>293</v>
      </c>
      <c r="D518" s="5" t="s">
        <v>7658</v>
      </c>
      <c r="E518" s="3"/>
    </row>
    <row r="519" customFormat="1" ht="40.5" spans="1:5">
      <c r="A519" s="3" t="s">
        <v>7659</v>
      </c>
      <c r="B519" s="3" t="s">
        <v>7660</v>
      </c>
      <c r="C519" s="3" t="s">
        <v>293</v>
      </c>
      <c r="D519" s="5" t="s">
        <v>7661</v>
      </c>
      <c r="E519" s="3"/>
    </row>
    <row r="520" customFormat="1" ht="40.5" spans="1:5">
      <c r="A520" s="3" t="s">
        <v>7662</v>
      </c>
      <c r="B520" s="3" t="s">
        <v>7663</v>
      </c>
      <c r="C520" s="3" t="s">
        <v>293</v>
      </c>
      <c r="D520" s="5" t="s">
        <v>7664</v>
      </c>
      <c r="E520" s="3"/>
    </row>
    <row r="521" customFormat="1" ht="40.5" spans="1:5">
      <c r="A521" s="3" t="s">
        <v>7665</v>
      </c>
      <c r="B521" s="3" t="s">
        <v>7666</v>
      </c>
      <c r="C521" s="3" t="s">
        <v>293</v>
      </c>
      <c r="D521" s="5" t="s">
        <v>7667</v>
      </c>
      <c r="E521" s="3"/>
    </row>
    <row r="522" customFormat="1" ht="40.5" spans="1:5">
      <c r="A522" s="3" t="s">
        <v>7668</v>
      </c>
      <c r="B522" s="3" t="s">
        <v>7669</v>
      </c>
      <c r="C522" s="3" t="s">
        <v>293</v>
      </c>
      <c r="D522" s="5" t="s">
        <v>7670</v>
      </c>
      <c r="E522" s="3"/>
    </row>
    <row r="523" customFormat="1" ht="40.5" spans="1:5">
      <c r="A523" s="3" t="s">
        <v>7671</v>
      </c>
      <c r="B523" s="3" t="s">
        <v>7672</v>
      </c>
      <c r="C523" s="3" t="s">
        <v>293</v>
      </c>
      <c r="D523" s="5" t="s">
        <v>7673</v>
      </c>
      <c r="E523" s="3"/>
    </row>
    <row r="524" customFormat="1" ht="40.5" spans="1:5">
      <c r="A524" s="3" t="s">
        <v>7674</v>
      </c>
      <c r="B524" s="3" t="s">
        <v>7675</v>
      </c>
      <c r="C524" s="3" t="s">
        <v>293</v>
      </c>
      <c r="D524" s="5" t="s">
        <v>7676</v>
      </c>
      <c r="E524" s="3"/>
    </row>
    <row r="525" customFormat="1" ht="40.5" spans="1:5">
      <c r="A525" s="3" t="s">
        <v>7677</v>
      </c>
      <c r="B525" s="3" t="s">
        <v>7678</v>
      </c>
      <c r="C525" s="3" t="s">
        <v>293</v>
      </c>
      <c r="D525" s="5" t="s">
        <v>7679</v>
      </c>
      <c r="E525" s="3"/>
    </row>
    <row r="526" customFormat="1" ht="40.5" spans="1:5">
      <c r="A526" s="3" t="s">
        <v>7680</v>
      </c>
      <c r="B526" s="3" t="s">
        <v>7681</v>
      </c>
      <c r="C526" s="3" t="s">
        <v>293</v>
      </c>
      <c r="D526" s="5" t="s">
        <v>7682</v>
      </c>
      <c r="E526" s="3"/>
    </row>
    <row r="527" customFormat="1" ht="40.5" spans="1:5">
      <c r="A527" s="3" t="s">
        <v>7683</v>
      </c>
      <c r="B527" s="3" t="s">
        <v>7684</v>
      </c>
      <c r="C527" s="3" t="s">
        <v>293</v>
      </c>
      <c r="D527" s="5" t="s">
        <v>7685</v>
      </c>
      <c r="E527" s="3"/>
    </row>
    <row r="528" customFormat="1" ht="40.5" spans="1:5">
      <c r="A528" s="3" t="s">
        <v>7686</v>
      </c>
      <c r="B528" s="3" t="s">
        <v>7687</v>
      </c>
      <c r="C528" s="3" t="s">
        <v>293</v>
      </c>
      <c r="D528" s="5" t="s">
        <v>7688</v>
      </c>
      <c r="E528" s="3"/>
    </row>
    <row r="529" customFormat="1" ht="40.5" spans="1:5">
      <c r="A529" s="3" t="s">
        <v>7689</v>
      </c>
      <c r="B529" s="3" t="s">
        <v>7690</v>
      </c>
      <c r="C529" s="3" t="s">
        <v>293</v>
      </c>
      <c r="D529" s="5" t="s">
        <v>7691</v>
      </c>
      <c r="E529" s="3"/>
    </row>
    <row r="530" customFormat="1" ht="40.5" spans="1:5">
      <c r="A530" s="3" t="s">
        <v>7692</v>
      </c>
      <c r="B530" s="3" t="s">
        <v>7693</v>
      </c>
      <c r="C530" s="3" t="s">
        <v>293</v>
      </c>
      <c r="D530" s="5" t="s">
        <v>7694</v>
      </c>
      <c r="E530" s="3"/>
    </row>
    <row r="531" customFormat="1" ht="40.5" spans="1:5">
      <c r="A531" s="3" t="s">
        <v>7695</v>
      </c>
      <c r="B531" s="3" t="s">
        <v>7696</v>
      </c>
      <c r="C531" s="3" t="s">
        <v>293</v>
      </c>
      <c r="D531" s="5" t="s">
        <v>7697</v>
      </c>
      <c r="E531" s="3"/>
    </row>
    <row r="532" customFormat="1" ht="40.5" spans="1:5">
      <c r="A532" s="3" t="s">
        <v>7698</v>
      </c>
      <c r="B532" s="3" t="s">
        <v>7699</v>
      </c>
      <c r="C532" s="3" t="s">
        <v>293</v>
      </c>
      <c r="D532" s="5" t="s">
        <v>7700</v>
      </c>
      <c r="E532" s="3"/>
    </row>
    <row r="533" customFormat="1" ht="40.5" spans="1:5">
      <c r="A533" s="3" t="s">
        <v>7701</v>
      </c>
      <c r="B533" s="3" t="s">
        <v>7702</v>
      </c>
      <c r="C533" s="3" t="s">
        <v>293</v>
      </c>
      <c r="D533" s="5" t="s">
        <v>7703</v>
      </c>
      <c r="E533" s="3"/>
    </row>
    <row r="534" customFormat="1" ht="40.5" spans="1:5">
      <c r="A534" s="3" t="s">
        <v>7704</v>
      </c>
      <c r="B534" s="3" t="s">
        <v>7705</v>
      </c>
      <c r="C534" s="3" t="s">
        <v>293</v>
      </c>
      <c r="D534" s="5" t="s">
        <v>7706</v>
      </c>
      <c r="E534" s="3"/>
    </row>
    <row r="535" customFormat="1" ht="40.5" spans="1:5">
      <c r="A535" s="3" t="s">
        <v>7707</v>
      </c>
      <c r="B535" s="3" t="s">
        <v>7708</v>
      </c>
      <c r="C535" s="3" t="s">
        <v>293</v>
      </c>
      <c r="D535" s="5" t="s">
        <v>7709</v>
      </c>
      <c r="E535" s="3"/>
    </row>
    <row r="536" customFormat="1" ht="40.5" spans="1:5">
      <c r="A536" s="3" t="s">
        <v>7710</v>
      </c>
      <c r="B536" s="3" t="s">
        <v>7711</v>
      </c>
      <c r="C536" s="3" t="s">
        <v>293</v>
      </c>
      <c r="D536" s="5" t="s">
        <v>7712</v>
      </c>
      <c r="E536" s="3"/>
    </row>
    <row r="537" customFormat="1" ht="40.5" spans="1:5">
      <c r="A537" s="3" t="s">
        <v>7713</v>
      </c>
      <c r="B537" s="3" t="s">
        <v>7714</v>
      </c>
      <c r="C537" s="3" t="s">
        <v>293</v>
      </c>
      <c r="D537" s="5" t="s">
        <v>7715</v>
      </c>
      <c r="E537" s="3"/>
    </row>
    <row r="538" customFormat="1" ht="40.5" spans="1:5">
      <c r="A538" s="3" t="s">
        <v>7716</v>
      </c>
      <c r="B538" s="3" t="s">
        <v>7717</v>
      </c>
      <c r="C538" s="3" t="s">
        <v>293</v>
      </c>
      <c r="D538" s="5" t="s">
        <v>7718</v>
      </c>
      <c r="E538" s="3"/>
    </row>
    <row r="539" customFormat="1" ht="40.5" spans="1:5">
      <c r="A539" s="3" t="s">
        <v>7719</v>
      </c>
      <c r="B539" s="3" t="s">
        <v>7720</v>
      </c>
      <c r="C539" s="3" t="s">
        <v>293</v>
      </c>
      <c r="D539" s="5" t="s">
        <v>7721</v>
      </c>
      <c r="E539" s="3"/>
    </row>
    <row r="540" customFormat="1" ht="40.5" spans="1:5">
      <c r="A540" s="3" t="s">
        <v>7722</v>
      </c>
      <c r="B540" s="3" t="s">
        <v>7723</v>
      </c>
      <c r="C540" s="3" t="s">
        <v>293</v>
      </c>
      <c r="D540" s="5" t="s">
        <v>7724</v>
      </c>
      <c r="E540" s="3"/>
    </row>
    <row r="541" customFormat="1" ht="40.5" spans="1:5">
      <c r="A541" s="3" t="s">
        <v>7725</v>
      </c>
      <c r="B541" s="3" t="s">
        <v>7726</v>
      </c>
      <c r="C541" s="3" t="s">
        <v>293</v>
      </c>
      <c r="D541" s="5" t="s">
        <v>7727</v>
      </c>
      <c r="E541" s="3"/>
    </row>
    <row r="542" customFormat="1" ht="40.5" spans="1:5">
      <c r="A542" s="3" t="s">
        <v>7728</v>
      </c>
      <c r="B542" s="3" t="s">
        <v>7729</v>
      </c>
      <c r="C542" s="3" t="s">
        <v>293</v>
      </c>
      <c r="D542" s="5" t="s">
        <v>7730</v>
      </c>
      <c r="E542" s="3"/>
    </row>
    <row r="543" customFormat="1" ht="40.5" spans="1:5">
      <c r="A543" s="3" t="s">
        <v>7731</v>
      </c>
      <c r="B543" s="3" t="s">
        <v>7732</v>
      </c>
      <c r="C543" s="3" t="s">
        <v>293</v>
      </c>
      <c r="D543" s="5" t="s">
        <v>7733</v>
      </c>
      <c r="E543" s="3"/>
    </row>
    <row r="544" customFormat="1" ht="40.5" spans="1:5">
      <c r="A544" s="3" t="s">
        <v>7734</v>
      </c>
      <c r="B544" s="3" t="s">
        <v>7735</v>
      </c>
      <c r="C544" s="3" t="s">
        <v>293</v>
      </c>
      <c r="D544" s="5" t="s">
        <v>7736</v>
      </c>
      <c r="E544" s="3"/>
    </row>
    <row r="545" customFormat="1" ht="40.5" spans="1:5">
      <c r="A545" s="3" t="s">
        <v>7737</v>
      </c>
      <c r="B545" s="3" t="s">
        <v>7738</v>
      </c>
      <c r="C545" s="3" t="s">
        <v>293</v>
      </c>
      <c r="D545" s="5" t="s">
        <v>7739</v>
      </c>
      <c r="E545" s="3"/>
    </row>
    <row r="546" customFormat="1" ht="40.5" spans="1:5">
      <c r="A546" s="3" t="s">
        <v>7740</v>
      </c>
      <c r="B546" s="3" t="s">
        <v>7741</v>
      </c>
      <c r="C546" s="3" t="s">
        <v>293</v>
      </c>
      <c r="D546" s="5" t="s">
        <v>7742</v>
      </c>
      <c r="E546" s="3"/>
    </row>
    <row r="547" customFormat="1" ht="40.5" spans="1:5">
      <c r="A547" s="3" t="s">
        <v>7743</v>
      </c>
      <c r="B547" s="3" t="s">
        <v>7744</v>
      </c>
      <c r="C547" s="3" t="s">
        <v>293</v>
      </c>
      <c r="D547" s="5" t="s">
        <v>7745</v>
      </c>
      <c r="E547" s="3"/>
    </row>
    <row r="548" customFormat="1" ht="40.5" spans="1:5">
      <c r="A548" s="3" t="s">
        <v>7746</v>
      </c>
      <c r="B548" s="3" t="s">
        <v>7747</v>
      </c>
      <c r="C548" s="3" t="s">
        <v>293</v>
      </c>
      <c r="D548" s="5" t="s">
        <v>7748</v>
      </c>
      <c r="E548" s="3"/>
    </row>
    <row r="549" customFormat="1" ht="40.5" spans="1:5">
      <c r="A549" s="3" t="s">
        <v>7749</v>
      </c>
      <c r="B549" s="3" t="s">
        <v>7750</v>
      </c>
      <c r="C549" s="3" t="s">
        <v>293</v>
      </c>
      <c r="D549" s="5" t="s">
        <v>7751</v>
      </c>
      <c r="E549" s="3"/>
    </row>
    <row r="550" customFormat="1" ht="40.5" spans="1:5">
      <c r="A550" s="3" t="s">
        <v>7752</v>
      </c>
      <c r="B550" s="3" t="s">
        <v>7753</v>
      </c>
      <c r="C550" s="3" t="s">
        <v>293</v>
      </c>
      <c r="D550" s="5" t="s">
        <v>7754</v>
      </c>
      <c r="E550" s="3"/>
    </row>
    <row r="551" customFormat="1" ht="40.5" spans="1:5">
      <c r="A551" s="3" t="s">
        <v>7755</v>
      </c>
      <c r="B551" s="3" t="s">
        <v>7756</v>
      </c>
      <c r="C551" s="3" t="s">
        <v>293</v>
      </c>
      <c r="D551" s="5" t="s">
        <v>7757</v>
      </c>
      <c r="E551" s="3"/>
    </row>
    <row r="552" customFormat="1" ht="40.5" spans="1:5">
      <c r="A552" s="3" t="s">
        <v>7758</v>
      </c>
      <c r="B552" s="3" t="s">
        <v>7759</v>
      </c>
      <c r="C552" s="3" t="s">
        <v>293</v>
      </c>
      <c r="D552" s="5" t="s">
        <v>7760</v>
      </c>
      <c r="E552" s="3"/>
    </row>
    <row r="553" customFormat="1" ht="40.5" spans="1:5">
      <c r="A553" s="3" t="s">
        <v>7761</v>
      </c>
      <c r="B553" s="3" t="s">
        <v>7762</v>
      </c>
      <c r="C553" s="3" t="s">
        <v>293</v>
      </c>
      <c r="D553" s="5" t="s">
        <v>7763</v>
      </c>
      <c r="E553" s="3"/>
    </row>
    <row r="554" customFormat="1" ht="40.5" spans="1:5">
      <c r="A554" s="3" t="s">
        <v>7764</v>
      </c>
      <c r="B554" s="3" t="s">
        <v>7765</v>
      </c>
      <c r="C554" s="3" t="s">
        <v>293</v>
      </c>
      <c r="D554" s="5" t="s">
        <v>7766</v>
      </c>
      <c r="E554" s="3"/>
    </row>
    <row r="555" customFormat="1" ht="40.5" spans="1:5">
      <c r="A555" s="3" t="s">
        <v>7767</v>
      </c>
      <c r="B555" s="3" t="s">
        <v>7768</v>
      </c>
      <c r="C555" s="3" t="s">
        <v>293</v>
      </c>
      <c r="D555" s="5" t="s">
        <v>7769</v>
      </c>
      <c r="E555" s="3"/>
    </row>
    <row r="556" customFormat="1" ht="40.5" spans="1:5">
      <c r="A556" s="3" t="s">
        <v>7770</v>
      </c>
      <c r="B556" s="3" t="s">
        <v>7771</v>
      </c>
      <c r="C556" s="3" t="s">
        <v>293</v>
      </c>
      <c r="D556" s="5" t="s">
        <v>7772</v>
      </c>
      <c r="E556" s="3"/>
    </row>
    <row r="557" customFormat="1" ht="40.5" spans="1:5">
      <c r="A557" s="3" t="s">
        <v>7773</v>
      </c>
      <c r="B557" s="3" t="s">
        <v>7774</v>
      </c>
      <c r="C557" s="3" t="s">
        <v>293</v>
      </c>
      <c r="D557" s="5" t="s">
        <v>7775</v>
      </c>
      <c r="E557" s="3"/>
    </row>
    <row r="558" customFormat="1" ht="40.5" spans="1:5">
      <c r="A558" s="3" t="s">
        <v>7776</v>
      </c>
      <c r="B558" s="3" t="s">
        <v>7777</v>
      </c>
      <c r="C558" s="3" t="s">
        <v>293</v>
      </c>
      <c r="D558" s="5" t="s">
        <v>7778</v>
      </c>
      <c r="E558" s="3"/>
    </row>
    <row r="559" customFormat="1" ht="40.5" spans="1:5">
      <c r="A559" s="3" t="s">
        <v>7779</v>
      </c>
      <c r="B559" s="3" t="s">
        <v>7780</v>
      </c>
      <c r="C559" s="3" t="s">
        <v>293</v>
      </c>
      <c r="D559" s="5" t="s">
        <v>7781</v>
      </c>
      <c r="E559" s="3"/>
    </row>
    <row r="560" customFormat="1" ht="40.5" spans="1:5">
      <c r="A560" s="3" t="s">
        <v>7782</v>
      </c>
      <c r="B560" s="3" t="s">
        <v>7783</v>
      </c>
      <c r="C560" s="3" t="s">
        <v>293</v>
      </c>
      <c r="D560" s="5" t="s">
        <v>7784</v>
      </c>
      <c r="E560" s="3"/>
    </row>
    <row r="561" customFormat="1" ht="40.5" spans="1:5">
      <c r="A561" s="3" t="s">
        <v>7785</v>
      </c>
      <c r="B561" s="3" t="s">
        <v>7786</v>
      </c>
      <c r="C561" s="3" t="s">
        <v>293</v>
      </c>
      <c r="D561" s="5" t="s">
        <v>7787</v>
      </c>
      <c r="E561" s="3"/>
    </row>
    <row r="562" customFormat="1" ht="40.5" spans="1:5">
      <c r="A562" s="3" t="s">
        <v>7788</v>
      </c>
      <c r="B562" s="3" t="s">
        <v>7789</v>
      </c>
      <c r="C562" s="3" t="s">
        <v>293</v>
      </c>
      <c r="D562" s="5" t="s">
        <v>7790</v>
      </c>
      <c r="E562" s="3"/>
    </row>
    <row r="563" customFormat="1" ht="40.5" spans="1:5">
      <c r="A563" s="3" t="s">
        <v>7791</v>
      </c>
      <c r="B563" s="3" t="s">
        <v>7792</v>
      </c>
      <c r="C563" s="3" t="s">
        <v>293</v>
      </c>
      <c r="D563" s="5" t="s">
        <v>7793</v>
      </c>
      <c r="E563" s="3"/>
    </row>
    <row r="564" customFormat="1" ht="40.5" spans="1:5">
      <c r="A564" s="3" t="s">
        <v>7794</v>
      </c>
      <c r="B564" s="3" t="s">
        <v>7795</v>
      </c>
      <c r="C564" s="3" t="s">
        <v>293</v>
      </c>
      <c r="D564" s="5" t="s">
        <v>7796</v>
      </c>
      <c r="E564" s="3"/>
    </row>
    <row r="565" customFormat="1" ht="40.5" spans="1:5">
      <c r="A565" s="3" t="s">
        <v>7797</v>
      </c>
      <c r="B565" s="3" t="s">
        <v>7798</v>
      </c>
      <c r="C565" s="3" t="s">
        <v>293</v>
      </c>
      <c r="D565" s="5" t="s">
        <v>7799</v>
      </c>
      <c r="E565" s="3"/>
    </row>
    <row r="566" customFormat="1" ht="40.5" spans="1:5">
      <c r="A566" s="3" t="s">
        <v>7800</v>
      </c>
      <c r="B566" s="3" t="s">
        <v>7801</v>
      </c>
      <c r="C566" s="3" t="s">
        <v>293</v>
      </c>
      <c r="D566" s="5" t="s">
        <v>7802</v>
      </c>
      <c r="E566" s="3"/>
    </row>
    <row r="567" customFormat="1" ht="40.5" spans="1:5">
      <c r="A567" s="3" t="s">
        <v>7803</v>
      </c>
      <c r="B567" s="3" t="s">
        <v>7804</v>
      </c>
      <c r="C567" s="3" t="s">
        <v>293</v>
      </c>
      <c r="D567" s="5" t="s">
        <v>7805</v>
      </c>
      <c r="E567" s="3"/>
    </row>
    <row r="568" customFormat="1" ht="40.5" spans="1:5">
      <c r="A568" s="3" t="s">
        <v>7806</v>
      </c>
      <c r="B568" s="3" t="s">
        <v>7807</v>
      </c>
      <c r="C568" s="3" t="s">
        <v>293</v>
      </c>
      <c r="D568" s="5" t="s">
        <v>7808</v>
      </c>
      <c r="E568" s="3"/>
    </row>
    <row r="569" customFormat="1" ht="40.5" spans="1:5">
      <c r="A569" s="3" t="s">
        <v>7809</v>
      </c>
      <c r="B569" s="3" t="s">
        <v>7810</v>
      </c>
      <c r="C569" s="3" t="s">
        <v>293</v>
      </c>
      <c r="D569" s="5" t="s">
        <v>7811</v>
      </c>
      <c r="E569" s="3"/>
    </row>
    <row r="570" customFormat="1" ht="40.5" spans="1:5">
      <c r="A570" s="3" t="s">
        <v>7812</v>
      </c>
      <c r="B570" s="3" t="s">
        <v>7813</v>
      </c>
      <c r="C570" s="3" t="s">
        <v>293</v>
      </c>
      <c r="D570" s="5" t="s">
        <v>7814</v>
      </c>
      <c r="E570" s="3"/>
    </row>
    <row r="571" customFormat="1" ht="40.5" spans="1:5">
      <c r="A571" s="3" t="s">
        <v>7815</v>
      </c>
      <c r="B571" s="3" t="s">
        <v>7816</v>
      </c>
      <c r="C571" s="3" t="s">
        <v>293</v>
      </c>
      <c r="D571" s="5" t="s">
        <v>7817</v>
      </c>
      <c r="E571" s="3"/>
    </row>
    <row r="572" customFormat="1" ht="40.5" spans="1:5">
      <c r="A572" s="3" t="s">
        <v>7818</v>
      </c>
      <c r="B572" s="3" t="s">
        <v>7819</v>
      </c>
      <c r="C572" s="3" t="s">
        <v>293</v>
      </c>
      <c r="D572" s="5" t="s">
        <v>7820</v>
      </c>
      <c r="E572" s="3"/>
    </row>
    <row r="573" customFormat="1" ht="40.5" spans="1:5">
      <c r="A573" s="3" t="s">
        <v>7821</v>
      </c>
      <c r="B573" s="3" t="s">
        <v>7822</v>
      </c>
      <c r="C573" s="3" t="s">
        <v>293</v>
      </c>
      <c r="D573" s="5" t="s">
        <v>7823</v>
      </c>
      <c r="E573" s="3"/>
    </row>
    <row r="574" customFormat="1" ht="40.5" spans="1:5">
      <c r="A574" s="3" t="s">
        <v>7824</v>
      </c>
      <c r="B574" s="3" t="s">
        <v>7825</v>
      </c>
      <c r="C574" s="3" t="s">
        <v>293</v>
      </c>
      <c r="D574" s="5" t="s">
        <v>7826</v>
      </c>
      <c r="E574" s="3"/>
    </row>
    <row r="575" customFormat="1" ht="40.5" spans="1:5">
      <c r="A575" s="3" t="s">
        <v>7827</v>
      </c>
      <c r="B575" s="3" t="s">
        <v>7828</v>
      </c>
      <c r="C575" s="3" t="s">
        <v>293</v>
      </c>
      <c r="D575" s="5" t="s">
        <v>7829</v>
      </c>
      <c r="E575" s="3"/>
    </row>
    <row r="576" customFormat="1" ht="40.5" spans="1:5">
      <c r="A576" s="3" t="s">
        <v>7830</v>
      </c>
      <c r="B576" s="3" t="s">
        <v>7831</v>
      </c>
      <c r="C576" s="3" t="s">
        <v>293</v>
      </c>
      <c r="D576" s="5" t="s">
        <v>7832</v>
      </c>
      <c r="E576" s="3"/>
    </row>
    <row r="577" customFormat="1" ht="40.5" spans="1:5">
      <c r="A577" s="3" t="s">
        <v>7833</v>
      </c>
      <c r="B577" s="3" t="s">
        <v>7834</v>
      </c>
      <c r="C577" s="3" t="s">
        <v>293</v>
      </c>
      <c r="D577" s="5" t="s">
        <v>7835</v>
      </c>
      <c r="E577" s="3"/>
    </row>
    <row r="578" customFormat="1" ht="40.5" spans="1:5">
      <c r="A578" s="3" t="s">
        <v>7836</v>
      </c>
      <c r="B578" s="3" t="s">
        <v>7837</v>
      </c>
      <c r="C578" s="3" t="s">
        <v>293</v>
      </c>
      <c r="D578" s="5" t="s">
        <v>7838</v>
      </c>
      <c r="E578" s="3"/>
    </row>
    <row r="579" customFormat="1" ht="40.5" spans="1:5">
      <c r="A579" s="3" t="s">
        <v>7839</v>
      </c>
      <c r="B579" s="3" t="s">
        <v>7840</v>
      </c>
      <c r="C579" s="3" t="s">
        <v>293</v>
      </c>
      <c r="D579" s="5" t="s">
        <v>7841</v>
      </c>
      <c r="E579" s="3"/>
    </row>
    <row r="580" customFormat="1" ht="40.5" spans="1:5">
      <c r="A580" s="3" t="s">
        <v>7842</v>
      </c>
      <c r="B580" s="3" t="s">
        <v>7843</v>
      </c>
      <c r="C580" s="3" t="s">
        <v>293</v>
      </c>
      <c r="D580" s="5" t="s">
        <v>7844</v>
      </c>
      <c r="E580" s="3"/>
    </row>
    <row r="581" customFormat="1" ht="40.5" spans="1:5">
      <c r="A581" s="3" t="s">
        <v>7845</v>
      </c>
      <c r="B581" s="3" t="s">
        <v>7846</v>
      </c>
      <c r="C581" s="3" t="s">
        <v>293</v>
      </c>
      <c r="D581" s="5" t="s">
        <v>7847</v>
      </c>
      <c r="E581" s="3"/>
    </row>
    <row r="582" customFormat="1" ht="40.5" spans="1:5">
      <c r="A582" s="3" t="s">
        <v>7848</v>
      </c>
      <c r="B582" s="3" t="s">
        <v>7849</v>
      </c>
      <c r="C582" s="3" t="s">
        <v>293</v>
      </c>
      <c r="D582" s="5" t="s">
        <v>7850</v>
      </c>
      <c r="E582" s="3"/>
    </row>
    <row r="583" customFormat="1" ht="40.5" spans="1:5">
      <c r="A583" s="3" t="s">
        <v>7851</v>
      </c>
      <c r="B583" s="3" t="s">
        <v>7852</v>
      </c>
      <c r="C583" s="3" t="s">
        <v>293</v>
      </c>
      <c r="D583" s="5" t="s">
        <v>7853</v>
      </c>
      <c r="E583" s="3"/>
    </row>
    <row r="584" customFormat="1" ht="40.5" spans="1:5">
      <c r="A584" s="3" t="s">
        <v>7854</v>
      </c>
      <c r="B584" s="3" t="s">
        <v>7855</v>
      </c>
      <c r="C584" s="3" t="s">
        <v>293</v>
      </c>
      <c r="D584" s="5" t="s">
        <v>7856</v>
      </c>
      <c r="E584" s="3"/>
    </row>
    <row r="585" customFormat="1" ht="40.5" spans="1:5">
      <c r="A585" s="3" t="s">
        <v>7857</v>
      </c>
      <c r="B585" s="3" t="s">
        <v>7858</v>
      </c>
      <c r="C585" s="3" t="s">
        <v>293</v>
      </c>
      <c r="D585" s="5" t="s">
        <v>7859</v>
      </c>
      <c r="E585" s="3"/>
    </row>
    <row r="586" customFormat="1" ht="40.5" spans="1:5">
      <c r="A586" s="3" t="s">
        <v>7860</v>
      </c>
      <c r="B586" s="3" t="s">
        <v>7861</v>
      </c>
      <c r="C586" s="3" t="s">
        <v>293</v>
      </c>
      <c r="D586" s="5" t="s">
        <v>7862</v>
      </c>
      <c r="E586" s="3"/>
    </row>
    <row r="587" customFormat="1" ht="40.5" spans="1:5">
      <c r="A587" s="3" t="s">
        <v>7863</v>
      </c>
      <c r="B587" s="3" t="s">
        <v>7864</v>
      </c>
      <c r="C587" s="3" t="s">
        <v>293</v>
      </c>
      <c r="D587" s="5" t="s">
        <v>7865</v>
      </c>
      <c r="E587" s="3"/>
    </row>
    <row r="588" customFormat="1" ht="40.5" spans="1:5">
      <c r="A588" s="3" t="s">
        <v>7866</v>
      </c>
      <c r="B588" s="3" t="s">
        <v>7867</v>
      </c>
      <c r="C588" s="3" t="s">
        <v>293</v>
      </c>
      <c r="D588" s="5" t="s">
        <v>7868</v>
      </c>
      <c r="E588" s="3"/>
    </row>
    <row r="589" customFormat="1" ht="40.5" spans="1:5">
      <c r="A589" s="3" t="s">
        <v>7869</v>
      </c>
      <c r="B589" s="3" t="s">
        <v>7870</v>
      </c>
      <c r="C589" s="3" t="s">
        <v>293</v>
      </c>
      <c r="D589" s="5" t="s">
        <v>7871</v>
      </c>
      <c r="E589" s="3"/>
    </row>
    <row r="590" customFormat="1" ht="40.5" spans="1:5">
      <c r="A590" s="3" t="s">
        <v>7872</v>
      </c>
      <c r="B590" s="3" t="s">
        <v>7873</v>
      </c>
      <c r="C590" s="3" t="s">
        <v>293</v>
      </c>
      <c r="D590" s="5" t="s">
        <v>7874</v>
      </c>
      <c r="E590" s="3"/>
    </row>
    <row r="591" customFormat="1" ht="40.5" spans="1:5">
      <c r="A591" s="3" t="s">
        <v>7875</v>
      </c>
      <c r="B591" s="3" t="s">
        <v>7876</v>
      </c>
      <c r="C591" s="3" t="s">
        <v>293</v>
      </c>
      <c r="D591" s="5" t="s">
        <v>7877</v>
      </c>
      <c r="E591" s="3"/>
    </row>
    <row r="592" customFormat="1" ht="40.5" spans="1:5">
      <c r="A592" s="3" t="s">
        <v>7878</v>
      </c>
      <c r="B592" s="3" t="s">
        <v>7879</v>
      </c>
      <c r="C592" s="3" t="s">
        <v>293</v>
      </c>
      <c r="D592" s="5" t="s">
        <v>7880</v>
      </c>
      <c r="E592" s="3"/>
    </row>
    <row r="593" customFormat="1" ht="40.5" spans="1:5">
      <c r="A593" s="3" t="s">
        <v>7881</v>
      </c>
      <c r="B593" s="3" t="s">
        <v>7882</v>
      </c>
      <c r="C593" s="3" t="s">
        <v>293</v>
      </c>
      <c r="D593" s="5" t="s">
        <v>7883</v>
      </c>
      <c r="E593" s="3"/>
    </row>
    <row r="594" customFormat="1" ht="40.5" spans="1:5">
      <c r="A594" s="3" t="s">
        <v>7884</v>
      </c>
      <c r="B594" s="3" t="s">
        <v>7885</v>
      </c>
      <c r="C594" s="3" t="s">
        <v>293</v>
      </c>
      <c r="D594" s="5" t="s">
        <v>7886</v>
      </c>
      <c r="E594" s="3"/>
    </row>
    <row r="595" customFormat="1" ht="40.5" spans="1:5">
      <c r="A595" s="3" t="s">
        <v>7887</v>
      </c>
      <c r="B595" s="3" t="s">
        <v>7888</v>
      </c>
      <c r="C595" s="3" t="s">
        <v>293</v>
      </c>
      <c r="D595" s="5" t="s">
        <v>7889</v>
      </c>
      <c r="E595" s="3"/>
    </row>
    <row r="596" customFormat="1" ht="40.5" spans="1:5">
      <c r="A596" s="3" t="s">
        <v>7890</v>
      </c>
      <c r="B596" s="3" t="s">
        <v>7891</v>
      </c>
      <c r="C596" s="3" t="s">
        <v>293</v>
      </c>
      <c r="D596" s="5" t="s">
        <v>7892</v>
      </c>
      <c r="E596" s="3"/>
    </row>
    <row r="597" customFormat="1" ht="40.5" spans="1:5">
      <c r="A597" s="3" t="s">
        <v>7893</v>
      </c>
      <c r="B597" s="3" t="s">
        <v>7894</v>
      </c>
      <c r="C597" s="3" t="s">
        <v>293</v>
      </c>
      <c r="D597" s="5" t="s">
        <v>7895</v>
      </c>
      <c r="E597" s="3"/>
    </row>
    <row r="598" customFormat="1" ht="40.5" spans="1:5">
      <c r="A598" s="3" t="s">
        <v>7896</v>
      </c>
      <c r="B598" s="3" t="s">
        <v>7897</v>
      </c>
      <c r="C598" s="3" t="s">
        <v>293</v>
      </c>
      <c r="D598" s="5" t="s">
        <v>7898</v>
      </c>
      <c r="E598" s="3"/>
    </row>
    <row r="599" customFormat="1" ht="40.5" spans="1:5">
      <c r="A599" s="3" t="s">
        <v>7899</v>
      </c>
      <c r="B599" s="3" t="s">
        <v>7900</v>
      </c>
      <c r="C599" s="3" t="s">
        <v>293</v>
      </c>
      <c r="D599" s="5" t="s">
        <v>7901</v>
      </c>
      <c r="E599" s="3"/>
    </row>
    <row r="600" customFormat="1" ht="40.5" spans="1:5">
      <c r="A600" s="3" t="s">
        <v>7902</v>
      </c>
      <c r="B600" s="3" t="s">
        <v>7903</v>
      </c>
      <c r="C600" s="3" t="s">
        <v>293</v>
      </c>
      <c r="D600" s="5" t="s">
        <v>7904</v>
      </c>
      <c r="E600" s="3"/>
    </row>
    <row r="601" customFormat="1" ht="40.5" spans="1:5">
      <c r="A601" s="3" t="s">
        <v>7905</v>
      </c>
      <c r="B601" s="3" t="s">
        <v>7906</v>
      </c>
      <c r="C601" s="3" t="s">
        <v>293</v>
      </c>
      <c r="D601" s="5" t="s">
        <v>7907</v>
      </c>
      <c r="E601" s="3"/>
    </row>
    <row r="602" customFormat="1" ht="40.5" spans="1:5">
      <c r="A602" s="3" t="s">
        <v>7908</v>
      </c>
      <c r="B602" s="3" t="s">
        <v>7909</v>
      </c>
      <c r="C602" s="3" t="s">
        <v>293</v>
      </c>
      <c r="D602" s="5" t="s">
        <v>7910</v>
      </c>
      <c r="E602" s="3"/>
    </row>
    <row r="603" customFormat="1" ht="40.5" spans="1:5">
      <c r="A603" s="3" t="s">
        <v>7911</v>
      </c>
      <c r="B603" s="3" t="s">
        <v>7912</v>
      </c>
      <c r="C603" s="3" t="s">
        <v>293</v>
      </c>
      <c r="D603" s="5" t="s">
        <v>7913</v>
      </c>
      <c r="E603" s="3"/>
    </row>
    <row r="604" customFormat="1" ht="40.5" spans="1:5">
      <c r="A604" s="3" t="s">
        <v>7914</v>
      </c>
      <c r="B604" s="3" t="s">
        <v>7915</v>
      </c>
      <c r="C604" s="3" t="s">
        <v>293</v>
      </c>
      <c r="D604" s="5" t="s">
        <v>7916</v>
      </c>
      <c r="E604" s="3"/>
    </row>
    <row r="605" customFormat="1" ht="40.5" spans="1:5">
      <c r="A605" s="3" t="s">
        <v>7917</v>
      </c>
      <c r="B605" s="3" t="s">
        <v>7918</v>
      </c>
      <c r="C605" s="3" t="s">
        <v>293</v>
      </c>
      <c r="D605" s="5" t="s">
        <v>7919</v>
      </c>
      <c r="E605" s="3"/>
    </row>
    <row r="606" customFormat="1" ht="40.5" spans="1:5">
      <c r="A606" s="3" t="s">
        <v>7920</v>
      </c>
      <c r="B606" s="3" t="s">
        <v>7921</v>
      </c>
      <c r="C606" s="3" t="s">
        <v>293</v>
      </c>
      <c r="D606" s="5" t="s">
        <v>7922</v>
      </c>
      <c r="E606" s="3"/>
    </row>
    <row r="607" customFormat="1" ht="40.5" spans="1:5">
      <c r="A607" s="3" t="s">
        <v>7923</v>
      </c>
      <c r="B607" s="3" t="s">
        <v>7924</v>
      </c>
      <c r="C607" s="3" t="s">
        <v>293</v>
      </c>
      <c r="D607" s="5" t="s">
        <v>7925</v>
      </c>
      <c r="E607" s="3"/>
    </row>
    <row r="608" customFormat="1" ht="40.5" spans="1:5">
      <c r="A608" s="3" t="s">
        <v>7926</v>
      </c>
      <c r="B608" s="3" t="s">
        <v>7927</v>
      </c>
      <c r="C608" s="3" t="s">
        <v>293</v>
      </c>
      <c r="D608" s="5" t="s">
        <v>7928</v>
      </c>
      <c r="E608" s="3"/>
    </row>
    <row r="609" customFormat="1" ht="40.5" spans="1:5">
      <c r="A609" s="3" t="s">
        <v>7929</v>
      </c>
      <c r="B609" s="3" t="s">
        <v>7930</v>
      </c>
      <c r="C609" s="3" t="s">
        <v>293</v>
      </c>
      <c r="D609" s="5" t="s">
        <v>7931</v>
      </c>
      <c r="E609" s="3"/>
    </row>
    <row r="610" customFormat="1" ht="40.5" spans="1:5">
      <c r="A610" s="3" t="s">
        <v>7932</v>
      </c>
      <c r="B610" s="3" t="s">
        <v>7933</v>
      </c>
      <c r="C610" s="3" t="s">
        <v>293</v>
      </c>
      <c r="D610" s="5" t="s">
        <v>7934</v>
      </c>
      <c r="E610" s="3"/>
    </row>
    <row r="611" customFormat="1" ht="40.5" spans="1:5">
      <c r="A611" s="3" t="s">
        <v>7935</v>
      </c>
      <c r="B611" s="3" t="s">
        <v>7936</v>
      </c>
      <c r="C611" s="3" t="s">
        <v>293</v>
      </c>
      <c r="D611" s="5" t="s">
        <v>7937</v>
      </c>
      <c r="E611" s="3"/>
    </row>
    <row r="612" customFormat="1" ht="40.5" spans="1:5">
      <c r="A612" s="3" t="s">
        <v>7938</v>
      </c>
      <c r="B612" s="3" t="s">
        <v>7939</v>
      </c>
      <c r="C612" s="3" t="s">
        <v>293</v>
      </c>
      <c r="D612" s="5" t="s">
        <v>7940</v>
      </c>
      <c r="E612" s="3"/>
    </row>
    <row r="613" customFormat="1" ht="40.5" spans="1:5">
      <c r="A613" s="3" t="s">
        <v>7941</v>
      </c>
      <c r="B613" s="3" t="s">
        <v>7942</v>
      </c>
      <c r="C613" s="3" t="s">
        <v>293</v>
      </c>
      <c r="D613" s="5" t="s">
        <v>7943</v>
      </c>
      <c r="E613" s="3"/>
    </row>
    <row r="614" customFormat="1" ht="40.5" spans="1:5">
      <c r="A614" s="3" t="s">
        <v>7944</v>
      </c>
      <c r="B614" s="3" t="s">
        <v>7945</v>
      </c>
      <c r="C614" s="3" t="s">
        <v>293</v>
      </c>
      <c r="D614" s="5" t="s">
        <v>7946</v>
      </c>
      <c r="E614" s="3"/>
    </row>
    <row r="615" customFormat="1" ht="40.5" spans="1:5">
      <c r="A615" s="3" t="s">
        <v>7947</v>
      </c>
      <c r="B615" s="3" t="s">
        <v>7948</v>
      </c>
      <c r="C615" s="3" t="s">
        <v>293</v>
      </c>
      <c r="D615" s="5" t="s">
        <v>7949</v>
      </c>
      <c r="E615" s="3"/>
    </row>
    <row r="616" customFormat="1" ht="40.5" spans="1:5">
      <c r="A616" s="3" t="s">
        <v>7950</v>
      </c>
      <c r="B616" s="3" t="s">
        <v>7951</v>
      </c>
      <c r="C616" s="3" t="s">
        <v>293</v>
      </c>
      <c r="D616" s="5" t="s">
        <v>7952</v>
      </c>
      <c r="E616" s="3"/>
    </row>
    <row r="617" customFormat="1" ht="40.5" spans="1:5">
      <c r="A617" s="3" t="s">
        <v>7953</v>
      </c>
      <c r="B617" s="3" t="s">
        <v>7954</v>
      </c>
      <c r="C617" s="3" t="s">
        <v>293</v>
      </c>
      <c r="D617" s="5" t="s">
        <v>7955</v>
      </c>
      <c r="E617" s="3"/>
    </row>
    <row r="618" customFormat="1" ht="40.5" spans="1:5">
      <c r="A618" s="3" t="s">
        <v>7956</v>
      </c>
      <c r="B618" s="3" t="s">
        <v>7957</v>
      </c>
      <c r="C618" s="3" t="s">
        <v>293</v>
      </c>
      <c r="D618" s="5" t="s">
        <v>7958</v>
      </c>
      <c r="E618" s="3"/>
    </row>
    <row r="619" customFormat="1" ht="40.5" spans="1:5">
      <c r="A619" s="3" t="s">
        <v>7959</v>
      </c>
      <c r="B619" s="3" t="s">
        <v>7960</v>
      </c>
      <c r="C619" s="3" t="s">
        <v>293</v>
      </c>
      <c r="D619" s="5" t="s">
        <v>7961</v>
      </c>
      <c r="E619" s="3"/>
    </row>
    <row r="620" customFormat="1" ht="40.5" spans="1:5">
      <c r="A620" s="3" t="s">
        <v>7962</v>
      </c>
      <c r="B620" s="3" t="s">
        <v>7963</v>
      </c>
      <c r="C620" s="3" t="s">
        <v>293</v>
      </c>
      <c r="D620" s="5" t="s">
        <v>7964</v>
      </c>
      <c r="E620" s="3"/>
    </row>
    <row r="621" customFormat="1" ht="40.5" spans="1:5">
      <c r="A621" s="3" t="s">
        <v>7965</v>
      </c>
      <c r="B621" s="3" t="s">
        <v>7966</v>
      </c>
      <c r="C621" s="3" t="s">
        <v>293</v>
      </c>
      <c r="D621" s="5" t="s">
        <v>7967</v>
      </c>
      <c r="E621" s="3"/>
    </row>
    <row r="622" customFormat="1" ht="40.5" spans="1:5">
      <c r="A622" s="3" t="s">
        <v>7968</v>
      </c>
      <c r="B622" s="3" t="s">
        <v>7969</v>
      </c>
      <c r="C622" s="3" t="s">
        <v>293</v>
      </c>
      <c r="D622" s="5" t="s">
        <v>7970</v>
      </c>
      <c r="E622" s="3"/>
    </row>
    <row r="623" customFormat="1" ht="40.5" spans="1:5">
      <c r="A623" s="3" t="s">
        <v>7971</v>
      </c>
      <c r="B623" s="3" t="s">
        <v>7972</v>
      </c>
      <c r="C623" s="3" t="s">
        <v>293</v>
      </c>
      <c r="D623" s="5" t="s">
        <v>7973</v>
      </c>
      <c r="E623" s="3"/>
    </row>
    <row r="624" customFormat="1" ht="40.5" spans="1:5">
      <c r="A624" s="3" t="s">
        <v>7974</v>
      </c>
      <c r="B624" s="3" t="s">
        <v>7975</v>
      </c>
      <c r="C624" s="3" t="s">
        <v>293</v>
      </c>
      <c r="D624" s="5" t="s">
        <v>7976</v>
      </c>
      <c r="E624" s="3"/>
    </row>
    <row r="625" customFormat="1" ht="40.5" spans="1:5">
      <c r="A625" s="3" t="s">
        <v>7977</v>
      </c>
      <c r="B625" s="3" t="s">
        <v>7978</v>
      </c>
      <c r="C625" s="3" t="s">
        <v>293</v>
      </c>
      <c r="D625" s="5" t="s">
        <v>7979</v>
      </c>
      <c r="E625" s="3"/>
    </row>
    <row r="626" customFormat="1" ht="40.5" spans="1:5">
      <c r="A626" s="3" t="s">
        <v>7980</v>
      </c>
      <c r="B626" s="3" t="s">
        <v>7981</v>
      </c>
      <c r="C626" s="3" t="s">
        <v>293</v>
      </c>
      <c r="D626" s="5" t="s">
        <v>7982</v>
      </c>
      <c r="E626" s="3"/>
    </row>
    <row r="627" customFormat="1" ht="40.5" spans="1:5">
      <c r="A627" s="3" t="s">
        <v>7983</v>
      </c>
      <c r="B627" s="3" t="s">
        <v>7984</v>
      </c>
      <c r="C627" s="3" t="s">
        <v>293</v>
      </c>
      <c r="D627" s="5" t="s">
        <v>7985</v>
      </c>
      <c r="E627" s="3"/>
    </row>
    <row r="628" customFormat="1" ht="40.5" spans="1:5">
      <c r="A628" s="3" t="s">
        <v>7986</v>
      </c>
      <c r="B628" s="3" t="s">
        <v>7987</v>
      </c>
      <c r="C628" s="3" t="s">
        <v>293</v>
      </c>
      <c r="D628" s="5" t="s">
        <v>7988</v>
      </c>
      <c r="E628" s="3"/>
    </row>
    <row r="629" customFormat="1" ht="40.5" spans="1:5">
      <c r="A629" s="3" t="s">
        <v>7989</v>
      </c>
      <c r="B629" s="3" t="s">
        <v>7990</v>
      </c>
      <c r="C629" s="3" t="s">
        <v>293</v>
      </c>
      <c r="D629" s="5" t="s">
        <v>7991</v>
      </c>
      <c r="E629" s="3"/>
    </row>
    <row r="630" customFormat="1" ht="40.5" spans="1:5">
      <c r="A630" s="3" t="s">
        <v>7992</v>
      </c>
      <c r="B630" s="3" t="s">
        <v>7993</v>
      </c>
      <c r="C630" s="3" t="s">
        <v>293</v>
      </c>
      <c r="D630" s="5" t="s">
        <v>7994</v>
      </c>
      <c r="E630" s="3"/>
    </row>
    <row r="631" customFormat="1" ht="40.5" spans="1:5">
      <c r="A631" s="3" t="s">
        <v>7995</v>
      </c>
      <c r="B631" s="3" t="s">
        <v>7996</v>
      </c>
      <c r="C631" s="3" t="s">
        <v>293</v>
      </c>
      <c r="D631" s="5" t="s">
        <v>7997</v>
      </c>
      <c r="E631" s="3"/>
    </row>
    <row r="632" customFormat="1" ht="40.5" spans="1:5">
      <c r="A632" s="3" t="s">
        <v>7998</v>
      </c>
      <c r="B632" s="3" t="s">
        <v>7999</v>
      </c>
      <c r="C632" s="3" t="s">
        <v>293</v>
      </c>
      <c r="D632" s="5" t="s">
        <v>8000</v>
      </c>
      <c r="E632" s="3"/>
    </row>
    <row r="633" customFormat="1" ht="40.5" spans="1:5">
      <c r="A633" s="3" t="s">
        <v>8001</v>
      </c>
      <c r="B633" s="3" t="s">
        <v>8002</v>
      </c>
      <c r="C633" s="3" t="s">
        <v>293</v>
      </c>
      <c r="D633" s="5" t="s">
        <v>8003</v>
      </c>
      <c r="E633" s="3"/>
    </row>
    <row r="634" customFormat="1" ht="40.5" spans="1:5">
      <c r="A634" s="3" t="s">
        <v>8004</v>
      </c>
      <c r="B634" s="3" t="s">
        <v>8005</v>
      </c>
      <c r="C634" s="3" t="s">
        <v>293</v>
      </c>
      <c r="D634" s="5" t="s">
        <v>8006</v>
      </c>
      <c r="E634" s="3"/>
    </row>
    <row r="635" customFormat="1" ht="40.5" spans="1:5">
      <c r="A635" s="3" t="s">
        <v>8007</v>
      </c>
      <c r="B635" s="3" t="s">
        <v>8008</v>
      </c>
      <c r="C635" s="3" t="s">
        <v>293</v>
      </c>
      <c r="D635" s="5" t="s">
        <v>8009</v>
      </c>
      <c r="E635" s="3"/>
    </row>
    <row r="636" customFormat="1" ht="40.5" spans="1:5">
      <c r="A636" s="3" t="s">
        <v>8010</v>
      </c>
      <c r="B636" s="3" t="s">
        <v>8011</v>
      </c>
      <c r="C636" s="3" t="s">
        <v>293</v>
      </c>
      <c r="D636" s="5" t="s">
        <v>8012</v>
      </c>
      <c r="E636" s="3"/>
    </row>
    <row r="637" customFormat="1" ht="40.5" spans="1:5">
      <c r="A637" s="3" t="s">
        <v>8013</v>
      </c>
      <c r="B637" s="3" t="s">
        <v>8014</v>
      </c>
      <c r="C637" s="3" t="s">
        <v>293</v>
      </c>
      <c r="D637" s="5" t="s">
        <v>8015</v>
      </c>
      <c r="E637" s="3"/>
    </row>
    <row r="638" customFormat="1" ht="40.5" spans="1:5">
      <c r="A638" s="3" t="s">
        <v>8016</v>
      </c>
      <c r="B638" s="3" t="s">
        <v>8017</v>
      </c>
      <c r="C638" s="3" t="s">
        <v>293</v>
      </c>
      <c r="D638" s="5" t="s">
        <v>8018</v>
      </c>
      <c r="E638" s="3"/>
    </row>
    <row r="639" customFormat="1" ht="40.5" spans="1:5">
      <c r="A639" s="3" t="s">
        <v>8019</v>
      </c>
      <c r="B639" s="3" t="s">
        <v>8020</v>
      </c>
      <c r="C639" s="3" t="s">
        <v>293</v>
      </c>
      <c r="D639" s="5" t="s">
        <v>8021</v>
      </c>
      <c r="E639" s="3"/>
    </row>
    <row r="640" customFormat="1" ht="40.5" spans="1:5">
      <c r="A640" s="3" t="s">
        <v>8022</v>
      </c>
      <c r="B640" s="3" t="s">
        <v>8023</v>
      </c>
      <c r="C640" s="3" t="s">
        <v>293</v>
      </c>
      <c r="D640" s="5" t="s">
        <v>8024</v>
      </c>
      <c r="E640" s="3"/>
    </row>
    <row r="641" customFormat="1" ht="40.5" spans="1:5">
      <c r="A641" s="3" t="s">
        <v>8025</v>
      </c>
      <c r="B641" s="3" t="s">
        <v>8026</v>
      </c>
      <c r="C641" s="3" t="s">
        <v>293</v>
      </c>
      <c r="D641" s="5" t="s">
        <v>8027</v>
      </c>
      <c r="E641" s="3"/>
    </row>
    <row r="642" customFormat="1" ht="40.5" spans="1:5">
      <c r="A642" s="3" t="s">
        <v>8028</v>
      </c>
      <c r="B642" s="3" t="s">
        <v>8029</v>
      </c>
      <c r="C642" s="3" t="s">
        <v>293</v>
      </c>
      <c r="D642" s="5" t="s">
        <v>8030</v>
      </c>
      <c r="E642" s="3"/>
    </row>
    <row r="643" customFormat="1" ht="40.5" spans="1:5">
      <c r="A643" s="3" t="s">
        <v>8031</v>
      </c>
      <c r="B643" s="3" t="s">
        <v>8032</v>
      </c>
      <c r="C643" s="3" t="s">
        <v>293</v>
      </c>
      <c r="D643" s="5" t="s">
        <v>8033</v>
      </c>
      <c r="E643" s="3"/>
    </row>
    <row r="644" customFormat="1" ht="40.5" spans="1:5">
      <c r="A644" s="3" t="s">
        <v>8034</v>
      </c>
      <c r="B644" s="3" t="s">
        <v>8035</v>
      </c>
      <c r="C644" s="3" t="s">
        <v>293</v>
      </c>
      <c r="D644" s="5" t="s">
        <v>8036</v>
      </c>
      <c r="E644" s="3"/>
    </row>
    <row r="645" customFormat="1" ht="40.5" spans="1:5">
      <c r="A645" s="3" t="s">
        <v>8037</v>
      </c>
      <c r="B645" s="3" t="s">
        <v>8038</v>
      </c>
      <c r="C645" s="3" t="s">
        <v>293</v>
      </c>
      <c r="D645" s="5" t="s">
        <v>8039</v>
      </c>
      <c r="E645" s="3"/>
    </row>
    <row r="646" customFormat="1" ht="40.5" spans="1:5">
      <c r="A646" s="3" t="s">
        <v>8040</v>
      </c>
      <c r="B646" s="3" t="s">
        <v>8041</v>
      </c>
      <c r="C646" s="3" t="s">
        <v>293</v>
      </c>
      <c r="D646" s="5" t="s">
        <v>8042</v>
      </c>
      <c r="E646" s="3"/>
    </row>
    <row r="647" customFormat="1" ht="40.5" spans="1:5">
      <c r="A647" s="3" t="s">
        <v>8043</v>
      </c>
      <c r="B647" s="3" t="s">
        <v>8044</v>
      </c>
      <c r="C647" s="3" t="s">
        <v>293</v>
      </c>
      <c r="D647" s="5" t="s">
        <v>8045</v>
      </c>
      <c r="E647" s="3"/>
    </row>
    <row r="648" customFormat="1" ht="40.5" spans="1:5">
      <c r="A648" s="3" t="s">
        <v>8046</v>
      </c>
      <c r="B648" s="3" t="s">
        <v>8047</v>
      </c>
      <c r="C648" s="3" t="s">
        <v>293</v>
      </c>
      <c r="D648" s="5" t="s">
        <v>8048</v>
      </c>
      <c r="E648" s="3"/>
    </row>
    <row r="649" customFormat="1" ht="40.5" spans="1:5">
      <c r="A649" s="3" t="s">
        <v>8049</v>
      </c>
      <c r="B649" s="3" t="s">
        <v>8050</v>
      </c>
      <c r="C649" s="3" t="s">
        <v>293</v>
      </c>
      <c r="D649" s="5" t="s">
        <v>8051</v>
      </c>
      <c r="E649" s="3"/>
    </row>
    <row r="650" customFormat="1" ht="40.5" spans="1:5">
      <c r="A650" s="3" t="s">
        <v>8052</v>
      </c>
      <c r="B650" s="3" t="s">
        <v>8053</v>
      </c>
      <c r="C650" s="3" t="s">
        <v>293</v>
      </c>
      <c r="D650" s="5" t="s">
        <v>8054</v>
      </c>
      <c r="E650" s="3"/>
    </row>
    <row r="651" customFormat="1" ht="40.5" spans="1:5">
      <c r="A651" s="3" t="s">
        <v>8055</v>
      </c>
      <c r="B651" s="3" t="s">
        <v>8056</v>
      </c>
      <c r="C651" s="3" t="s">
        <v>293</v>
      </c>
      <c r="D651" s="5" t="s">
        <v>8057</v>
      </c>
      <c r="E651" s="3"/>
    </row>
    <row r="652" customFormat="1" ht="40.5" spans="1:5">
      <c r="A652" s="3" t="s">
        <v>8058</v>
      </c>
      <c r="B652" s="3" t="s">
        <v>8059</v>
      </c>
      <c r="C652" s="3" t="s">
        <v>293</v>
      </c>
      <c r="D652" s="5" t="s">
        <v>8060</v>
      </c>
      <c r="E652" s="3"/>
    </row>
    <row r="653" customFormat="1" ht="40.5" spans="1:5">
      <c r="A653" s="3" t="s">
        <v>8061</v>
      </c>
      <c r="B653" s="3" t="s">
        <v>8062</v>
      </c>
      <c r="C653" s="3" t="s">
        <v>293</v>
      </c>
      <c r="D653" s="5" t="s">
        <v>8063</v>
      </c>
      <c r="E653" s="3"/>
    </row>
    <row r="654" customFormat="1" ht="40.5" spans="1:5">
      <c r="A654" s="3" t="s">
        <v>8064</v>
      </c>
      <c r="B654" s="3" t="s">
        <v>8065</v>
      </c>
      <c r="C654" s="3" t="s">
        <v>293</v>
      </c>
      <c r="D654" s="5" t="s">
        <v>8066</v>
      </c>
      <c r="E654" s="3"/>
    </row>
    <row r="655" customFormat="1" ht="40.5" spans="1:5">
      <c r="A655" s="3" t="s">
        <v>8067</v>
      </c>
      <c r="B655" s="3" t="s">
        <v>8068</v>
      </c>
      <c r="C655" s="3" t="s">
        <v>293</v>
      </c>
      <c r="D655" s="5" t="s">
        <v>8069</v>
      </c>
      <c r="E655" s="3"/>
    </row>
    <row r="656" customFormat="1" ht="40.5" spans="1:5">
      <c r="A656" s="3" t="s">
        <v>8070</v>
      </c>
      <c r="B656" s="3" t="s">
        <v>8071</v>
      </c>
      <c r="C656" s="3" t="s">
        <v>293</v>
      </c>
      <c r="D656" s="5" t="s">
        <v>8072</v>
      </c>
      <c r="E656" s="3"/>
    </row>
    <row r="657" customFormat="1" ht="40.5" spans="1:5">
      <c r="A657" s="3" t="s">
        <v>8073</v>
      </c>
      <c r="B657" s="3" t="s">
        <v>8074</v>
      </c>
      <c r="C657" s="3" t="s">
        <v>293</v>
      </c>
      <c r="D657" s="5" t="s">
        <v>8075</v>
      </c>
      <c r="E657" s="3"/>
    </row>
    <row r="658" customFormat="1" ht="40.5" spans="1:5">
      <c r="A658" s="3" t="s">
        <v>8076</v>
      </c>
      <c r="B658" s="3" t="s">
        <v>8077</v>
      </c>
      <c r="C658" s="3" t="s">
        <v>293</v>
      </c>
      <c r="D658" s="5" t="s">
        <v>8078</v>
      </c>
      <c r="E658" s="3"/>
    </row>
    <row r="659" customFormat="1" ht="40.5" spans="1:5">
      <c r="A659" s="3" t="s">
        <v>8079</v>
      </c>
      <c r="B659" s="3" t="s">
        <v>8080</v>
      </c>
      <c r="C659" s="3" t="s">
        <v>293</v>
      </c>
      <c r="D659" s="5" t="s">
        <v>8081</v>
      </c>
      <c r="E659" s="3"/>
    </row>
    <row r="660" customFormat="1" ht="40.5" spans="1:5">
      <c r="A660" s="3" t="s">
        <v>8082</v>
      </c>
      <c r="B660" s="3" t="s">
        <v>8083</v>
      </c>
      <c r="C660" s="3" t="s">
        <v>293</v>
      </c>
      <c r="D660" s="5" t="s">
        <v>8084</v>
      </c>
      <c r="E660" s="3"/>
    </row>
    <row r="661" customFormat="1" ht="40.5" spans="1:5">
      <c r="A661" s="3" t="s">
        <v>8085</v>
      </c>
      <c r="B661" s="3" t="s">
        <v>8086</v>
      </c>
      <c r="C661" s="3" t="s">
        <v>293</v>
      </c>
      <c r="D661" s="5" t="s">
        <v>8087</v>
      </c>
      <c r="E661" s="3"/>
    </row>
    <row r="662" customFormat="1" ht="40.5" spans="1:5">
      <c r="A662" s="3" t="s">
        <v>8088</v>
      </c>
      <c r="B662" s="3" t="s">
        <v>8089</v>
      </c>
      <c r="C662" s="3" t="s">
        <v>293</v>
      </c>
      <c r="D662" s="5" t="s">
        <v>8090</v>
      </c>
      <c r="E662" s="3"/>
    </row>
    <row r="663" customFormat="1" ht="40.5" spans="1:5">
      <c r="A663" s="3" t="s">
        <v>8091</v>
      </c>
      <c r="B663" s="3" t="s">
        <v>8092</v>
      </c>
      <c r="C663" s="3" t="s">
        <v>293</v>
      </c>
      <c r="D663" s="5" t="s">
        <v>8093</v>
      </c>
      <c r="E663" s="3"/>
    </row>
    <row r="664" customFormat="1" ht="40.5" spans="1:5">
      <c r="A664" s="3" t="s">
        <v>8094</v>
      </c>
      <c r="B664" s="3" t="s">
        <v>8095</v>
      </c>
      <c r="C664" s="3" t="s">
        <v>293</v>
      </c>
      <c r="D664" s="5" t="s">
        <v>8096</v>
      </c>
      <c r="E664" s="3"/>
    </row>
    <row r="665" customFormat="1" ht="40.5" spans="1:5">
      <c r="A665" s="3" t="s">
        <v>8097</v>
      </c>
      <c r="B665" s="3" t="s">
        <v>8098</v>
      </c>
      <c r="C665" s="3" t="s">
        <v>293</v>
      </c>
      <c r="D665" s="5" t="s">
        <v>8099</v>
      </c>
      <c r="E665" s="3"/>
    </row>
    <row r="666" customFormat="1" ht="40.5" spans="1:5">
      <c r="A666" s="3" t="s">
        <v>8100</v>
      </c>
      <c r="B666" s="3" t="s">
        <v>8101</v>
      </c>
      <c r="C666" s="3" t="s">
        <v>293</v>
      </c>
      <c r="D666" s="5" t="s">
        <v>8102</v>
      </c>
      <c r="E666" s="3"/>
    </row>
    <row r="667" customFormat="1" ht="40.5" spans="1:5">
      <c r="A667" s="3" t="s">
        <v>8103</v>
      </c>
      <c r="B667" s="3" t="s">
        <v>8104</v>
      </c>
      <c r="C667" s="3" t="s">
        <v>293</v>
      </c>
      <c r="D667" s="5" t="s">
        <v>8105</v>
      </c>
      <c r="E667" s="3"/>
    </row>
    <row r="668" customFormat="1" ht="40.5" spans="1:5">
      <c r="A668" s="3" t="s">
        <v>8106</v>
      </c>
      <c r="B668" s="3" t="s">
        <v>8107</v>
      </c>
      <c r="C668" s="3" t="s">
        <v>293</v>
      </c>
      <c r="D668" s="5" t="s">
        <v>8108</v>
      </c>
      <c r="E668" s="3"/>
    </row>
    <row r="669" customFormat="1" ht="40.5" spans="1:5">
      <c r="A669" s="3" t="s">
        <v>8109</v>
      </c>
      <c r="B669" s="3" t="s">
        <v>8110</v>
      </c>
      <c r="C669" s="3" t="s">
        <v>293</v>
      </c>
      <c r="D669" s="5" t="s">
        <v>8111</v>
      </c>
      <c r="E669" s="3"/>
    </row>
    <row r="670" customFormat="1" ht="40.5" spans="1:5">
      <c r="A670" s="3" t="s">
        <v>8112</v>
      </c>
      <c r="B670" s="3" t="s">
        <v>8113</v>
      </c>
      <c r="C670" s="3" t="s">
        <v>293</v>
      </c>
      <c r="D670" s="5" t="s">
        <v>8114</v>
      </c>
      <c r="E670" s="3"/>
    </row>
    <row r="671" customFormat="1" ht="40.5" spans="1:5">
      <c r="A671" s="3" t="s">
        <v>8115</v>
      </c>
      <c r="B671" s="3" t="s">
        <v>8116</v>
      </c>
      <c r="C671" s="3" t="s">
        <v>293</v>
      </c>
      <c r="D671" s="5" t="s">
        <v>8117</v>
      </c>
      <c r="E671" s="3"/>
    </row>
    <row r="672" customFormat="1" ht="40.5" spans="1:5">
      <c r="A672" s="3" t="s">
        <v>8118</v>
      </c>
      <c r="B672" s="3" t="s">
        <v>8119</v>
      </c>
      <c r="C672" s="3" t="s">
        <v>293</v>
      </c>
      <c r="D672" s="5" t="s">
        <v>8120</v>
      </c>
      <c r="E672" s="3"/>
    </row>
    <row r="673" customFormat="1" ht="40.5" spans="1:5">
      <c r="A673" s="3" t="s">
        <v>8121</v>
      </c>
      <c r="B673" s="3" t="s">
        <v>8122</v>
      </c>
      <c r="C673" s="3" t="s">
        <v>293</v>
      </c>
      <c r="D673" s="5" t="s">
        <v>8123</v>
      </c>
      <c r="E673" s="3"/>
    </row>
    <row r="674" customFormat="1" ht="40.5" spans="1:5">
      <c r="A674" s="3" t="s">
        <v>8124</v>
      </c>
      <c r="B674" s="3" t="s">
        <v>8125</v>
      </c>
      <c r="C674" s="3" t="s">
        <v>293</v>
      </c>
      <c r="D674" s="5" t="s">
        <v>8126</v>
      </c>
      <c r="E674" s="3"/>
    </row>
    <row r="675" customFormat="1" ht="40.5" spans="1:5">
      <c r="A675" s="3" t="s">
        <v>8127</v>
      </c>
      <c r="B675" s="3" t="s">
        <v>8128</v>
      </c>
      <c r="C675" s="3" t="s">
        <v>293</v>
      </c>
      <c r="D675" s="5" t="s">
        <v>8129</v>
      </c>
      <c r="E675" s="3"/>
    </row>
    <row r="676" customFormat="1" ht="40.5" spans="1:5">
      <c r="A676" s="3" t="s">
        <v>8130</v>
      </c>
      <c r="B676" s="3" t="s">
        <v>8131</v>
      </c>
      <c r="C676" s="3" t="s">
        <v>293</v>
      </c>
      <c r="D676" s="5" t="s">
        <v>8132</v>
      </c>
      <c r="E676" s="3"/>
    </row>
    <row r="677" customFormat="1" ht="40.5" spans="1:5">
      <c r="A677" s="3" t="s">
        <v>8133</v>
      </c>
      <c r="B677" s="3" t="s">
        <v>8134</v>
      </c>
      <c r="C677" s="3" t="s">
        <v>293</v>
      </c>
      <c r="D677" s="5" t="s">
        <v>8135</v>
      </c>
      <c r="E677" s="3"/>
    </row>
    <row r="678" customFormat="1" ht="40.5" spans="1:5">
      <c r="A678" s="3" t="s">
        <v>8136</v>
      </c>
      <c r="B678" s="3" t="s">
        <v>8137</v>
      </c>
      <c r="C678" s="3" t="s">
        <v>293</v>
      </c>
      <c r="D678" s="5" t="s">
        <v>8138</v>
      </c>
      <c r="E678" s="3"/>
    </row>
    <row r="679" customFormat="1" ht="40.5" spans="1:5">
      <c r="A679" s="3" t="s">
        <v>8139</v>
      </c>
      <c r="B679" s="3" t="s">
        <v>8140</v>
      </c>
      <c r="C679" s="3" t="s">
        <v>293</v>
      </c>
      <c r="D679" s="5" t="s">
        <v>8141</v>
      </c>
      <c r="E679" s="3"/>
    </row>
    <row r="680" customFormat="1" ht="40.5" spans="1:5">
      <c r="A680" s="3" t="s">
        <v>8142</v>
      </c>
      <c r="B680" s="3" t="s">
        <v>8143</v>
      </c>
      <c r="C680" s="3" t="s">
        <v>293</v>
      </c>
      <c r="D680" s="5" t="s">
        <v>8144</v>
      </c>
      <c r="E680" s="3"/>
    </row>
    <row r="681" customFormat="1" ht="40.5" spans="1:5">
      <c r="A681" s="3" t="s">
        <v>8145</v>
      </c>
      <c r="B681" s="3" t="s">
        <v>8146</v>
      </c>
      <c r="C681" s="3" t="s">
        <v>293</v>
      </c>
      <c r="D681" s="5" t="s">
        <v>8147</v>
      </c>
      <c r="E681" s="3"/>
    </row>
    <row r="682" customFormat="1" ht="40.5" spans="1:5">
      <c r="A682" s="3" t="s">
        <v>8148</v>
      </c>
      <c r="B682" s="3" t="s">
        <v>8149</v>
      </c>
      <c r="C682" s="3" t="s">
        <v>293</v>
      </c>
      <c r="D682" s="5" t="s">
        <v>8150</v>
      </c>
      <c r="E682" s="3"/>
    </row>
    <row r="683" customFormat="1" ht="40.5" spans="1:5">
      <c r="A683" s="3" t="s">
        <v>8151</v>
      </c>
      <c r="B683" s="3" t="s">
        <v>8152</v>
      </c>
      <c r="C683" s="3" t="s">
        <v>293</v>
      </c>
      <c r="D683" s="5" t="s">
        <v>8153</v>
      </c>
      <c r="E683" s="3"/>
    </row>
    <row r="684" customFormat="1" ht="40.5" spans="1:5">
      <c r="A684" s="3" t="s">
        <v>8154</v>
      </c>
      <c r="B684" s="3" t="s">
        <v>8155</v>
      </c>
      <c r="C684" s="3" t="s">
        <v>293</v>
      </c>
      <c r="D684" s="5" t="s">
        <v>8156</v>
      </c>
      <c r="E684" s="3"/>
    </row>
    <row r="685" customFormat="1" ht="40.5" spans="1:5">
      <c r="A685" s="3" t="s">
        <v>8157</v>
      </c>
      <c r="B685" s="3" t="s">
        <v>8158</v>
      </c>
      <c r="C685" s="3" t="s">
        <v>293</v>
      </c>
      <c r="D685" s="5" t="s">
        <v>8159</v>
      </c>
      <c r="E685" s="3"/>
    </row>
    <row r="686" customFormat="1" ht="40.5" spans="1:5">
      <c r="A686" s="3" t="s">
        <v>8160</v>
      </c>
      <c r="B686" s="3" t="s">
        <v>8161</v>
      </c>
      <c r="C686" s="3" t="s">
        <v>293</v>
      </c>
      <c r="D686" s="5" t="s">
        <v>8162</v>
      </c>
      <c r="E686" s="3"/>
    </row>
    <row r="687" customFormat="1" ht="40.5" spans="1:5">
      <c r="A687" s="3" t="s">
        <v>8163</v>
      </c>
      <c r="B687" s="3" t="s">
        <v>8164</v>
      </c>
      <c r="C687" s="3" t="s">
        <v>293</v>
      </c>
      <c r="D687" s="5" t="s">
        <v>8165</v>
      </c>
      <c r="E687" s="3"/>
    </row>
    <row r="688" customFormat="1" ht="40.5" spans="1:5">
      <c r="A688" s="3" t="s">
        <v>8166</v>
      </c>
      <c r="B688" s="3" t="s">
        <v>8167</v>
      </c>
      <c r="C688" s="3" t="s">
        <v>293</v>
      </c>
      <c r="D688" s="5" t="s">
        <v>8168</v>
      </c>
      <c r="E688" s="3"/>
    </row>
    <row r="689" customFormat="1" ht="40.5" spans="1:5">
      <c r="A689" s="3" t="s">
        <v>8169</v>
      </c>
      <c r="B689" s="3" t="s">
        <v>8170</v>
      </c>
      <c r="C689" s="3" t="s">
        <v>293</v>
      </c>
      <c r="D689" s="5" t="s">
        <v>8171</v>
      </c>
      <c r="E689" s="3"/>
    </row>
    <row r="690" customFormat="1" ht="40.5" spans="1:5">
      <c r="A690" s="3" t="s">
        <v>8172</v>
      </c>
      <c r="B690" s="3" t="s">
        <v>8173</v>
      </c>
      <c r="C690" s="3" t="s">
        <v>293</v>
      </c>
      <c r="D690" s="5" t="s">
        <v>8174</v>
      </c>
      <c r="E690" s="3"/>
    </row>
    <row r="691" customFormat="1" ht="40.5" spans="1:5">
      <c r="A691" s="3" t="s">
        <v>8175</v>
      </c>
      <c r="B691" s="3" t="s">
        <v>8176</v>
      </c>
      <c r="C691" s="3" t="s">
        <v>293</v>
      </c>
      <c r="D691" s="5" t="s">
        <v>8177</v>
      </c>
      <c r="E691" s="3"/>
    </row>
    <row r="692" customFormat="1" ht="40.5" spans="1:5">
      <c r="A692" s="3" t="s">
        <v>8178</v>
      </c>
      <c r="B692" s="3" t="s">
        <v>8179</v>
      </c>
      <c r="C692" s="3" t="s">
        <v>293</v>
      </c>
      <c r="D692" s="5" t="s">
        <v>8180</v>
      </c>
      <c r="E692" s="3"/>
    </row>
    <row r="693" customFormat="1" ht="40.5" spans="1:5">
      <c r="A693" s="3" t="s">
        <v>8181</v>
      </c>
      <c r="B693" s="3" t="s">
        <v>8182</v>
      </c>
      <c r="C693" s="3" t="s">
        <v>293</v>
      </c>
      <c r="D693" s="5" t="s">
        <v>8183</v>
      </c>
      <c r="E693" s="3"/>
    </row>
    <row r="694" customFormat="1" ht="40.5" spans="1:5">
      <c r="A694" s="3" t="s">
        <v>8184</v>
      </c>
      <c r="B694" s="3" t="s">
        <v>8185</v>
      </c>
      <c r="C694" s="3" t="s">
        <v>293</v>
      </c>
      <c r="D694" s="5" t="s">
        <v>8186</v>
      </c>
      <c r="E694" s="3"/>
    </row>
    <row r="695" customFormat="1" ht="40.5" spans="1:5">
      <c r="A695" s="3" t="s">
        <v>8187</v>
      </c>
      <c r="B695" s="3" t="s">
        <v>8188</v>
      </c>
      <c r="C695" s="3" t="s">
        <v>293</v>
      </c>
      <c r="D695" s="5" t="s">
        <v>8189</v>
      </c>
      <c r="E695" s="3"/>
    </row>
    <row r="696" customFormat="1" ht="40.5" spans="1:5">
      <c r="A696" s="3" t="s">
        <v>8190</v>
      </c>
      <c r="B696" s="3" t="s">
        <v>8191</v>
      </c>
      <c r="C696" s="3" t="s">
        <v>293</v>
      </c>
      <c r="D696" s="5" t="s">
        <v>8192</v>
      </c>
      <c r="E696" s="3"/>
    </row>
    <row r="697" customFormat="1" ht="40.5" spans="1:5">
      <c r="A697" s="3" t="s">
        <v>8193</v>
      </c>
      <c r="B697" s="3" t="s">
        <v>8194</v>
      </c>
      <c r="C697" s="3" t="s">
        <v>293</v>
      </c>
      <c r="D697" s="5" t="s">
        <v>8195</v>
      </c>
      <c r="E697" s="3"/>
    </row>
    <row r="698" customFormat="1" ht="40.5" spans="1:5">
      <c r="A698" s="3" t="s">
        <v>8196</v>
      </c>
      <c r="B698" s="3" t="s">
        <v>8197</v>
      </c>
      <c r="C698" s="3" t="s">
        <v>293</v>
      </c>
      <c r="D698" s="5" t="s">
        <v>8198</v>
      </c>
      <c r="E698" s="3"/>
    </row>
    <row r="699" customFormat="1" ht="40.5" spans="1:5">
      <c r="A699" s="3" t="s">
        <v>8199</v>
      </c>
      <c r="B699" s="3" t="s">
        <v>8200</v>
      </c>
      <c r="C699" s="3" t="s">
        <v>293</v>
      </c>
      <c r="D699" s="5" t="s">
        <v>8201</v>
      </c>
      <c r="E699" s="3"/>
    </row>
    <row r="700" customFormat="1" ht="40.5" spans="1:5">
      <c r="A700" s="3" t="s">
        <v>8202</v>
      </c>
      <c r="B700" s="3" t="s">
        <v>8203</v>
      </c>
      <c r="C700" s="3" t="s">
        <v>293</v>
      </c>
      <c r="D700" s="5" t="s">
        <v>8204</v>
      </c>
      <c r="E700" s="3"/>
    </row>
    <row r="701" customFormat="1" ht="40.5" spans="1:5">
      <c r="A701" s="3" t="s">
        <v>8205</v>
      </c>
      <c r="B701" s="3" t="s">
        <v>8206</v>
      </c>
      <c r="C701" s="3" t="s">
        <v>293</v>
      </c>
      <c r="D701" s="5" t="s">
        <v>8207</v>
      </c>
      <c r="E701" s="3"/>
    </row>
    <row r="702" customFormat="1" ht="40.5" spans="1:5">
      <c r="A702" s="3" t="s">
        <v>8208</v>
      </c>
      <c r="B702" s="3" t="s">
        <v>8209</v>
      </c>
      <c r="C702" s="3" t="s">
        <v>293</v>
      </c>
      <c r="D702" s="5" t="s">
        <v>8210</v>
      </c>
      <c r="E702" s="3"/>
    </row>
    <row r="703" customFormat="1" ht="40.5" spans="1:5">
      <c r="A703" s="3" t="s">
        <v>8211</v>
      </c>
      <c r="B703" s="3" t="s">
        <v>8212</v>
      </c>
      <c r="C703" s="3" t="s">
        <v>293</v>
      </c>
      <c r="D703" s="5" t="s">
        <v>8213</v>
      </c>
      <c r="E703" s="3"/>
    </row>
    <row r="704" customFormat="1" ht="40.5" spans="1:5">
      <c r="A704" s="3" t="s">
        <v>8214</v>
      </c>
      <c r="B704" s="3" t="s">
        <v>8215</v>
      </c>
      <c r="C704" s="3" t="s">
        <v>293</v>
      </c>
      <c r="D704" s="5" t="s">
        <v>8216</v>
      </c>
      <c r="E704" s="3"/>
    </row>
    <row r="705" customFormat="1" ht="40.5" spans="1:5">
      <c r="A705" s="3" t="s">
        <v>8217</v>
      </c>
      <c r="B705" s="3" t="s">
        <v>8218</v>
      </c>
      <c r="C705" s="3" t="s">
        <v>293</v>
      </c>
      <c r="D705" s="5" t="s">
        <v>8219</v>
      </c>
      <c r="E705" s="3"/>
    </row>
    <row r="706" customFormat="1" ht="40.5" spans="1:5">
      <c r="A706" s="3" t="s">
        <v>8220</v>
      </c>
      <c r="B706" s="3" t="s">
        <v>8221</v>
      </c>
      <c r="C706" s="3" t="s">
        <v>293</v>
      </c>
      <c r="D706" s="5" t="s">
        <v>8222</v>
      </c>
      <c r="E706" s="3"/>
    </row>
    <row r="707" customFormat="1" ht="40.5" spans="1:5">
      <c r="A707" s="3" t="s">
        <v>8223</v>
      </c>
      <c r="B707" s="3" t="s">
        <v>8224</v>
      </c>
      <c r="C707" s="3" t="s">
        <v>293</v>
      </c>
      <c r="D707" s="5" t="s">
        <v>8225</v>
      </c>
      <c r="E707" s="3"/>
    </row>
    <row r="708" customFormat="1" ht="40.5" spans="1:5">
      <c r="A708" s="3" t="s">
        <v>8226</v>
      </c>
      <c r="B708" s="3" t="s">
        <v>8227</v>
      </c>
      <c r="C708" s="3" t="s">
        <v>293</v>
      </c>
      <c r="D708" s="5" t="s">
        <v>8228</v>
      </c>
      <c r="E708" s="3"/>
    </row>
    <row r="709" customFormat="1" ht="40.5" spans="1:5">
      <c r="A709" s="3" t="s">
        <v>8229</v>
      </c>
      <c r="B709" s="3" t="s">
        <v>8230</v>
      </c>
      <c r="C709" s="3" t="s">
        <v>293</v>
      </c>
      <c r="D709" s="5" t="s">
        <v>8231</v>
      </c>
      <c r="E709" s="3"/>
    </row>
    <row r="710" customFormat="1" ht="40.5" spans="1:5">
      <c r="A710" s="3" t="s">
        <v>8232</v>
      </c>
      <c r="B710" s="3" t="s">
        <v>8233</v>
      </c>
      <c r="C710" s="3" t="s">
        <v>293</v>
      </c>
      <c r="D710" s="5" t="s">
        <v>8234</v>
      </c>
      <c r="E710" s="3"/>
    </row>
    <row r="711" customFormat="1" ht="40.5" spans="1:5">
      <c r="A711" s="3" t="s">
        <v>8235</v>
      </c>
      <c r="B711" s="3" t="s">
        <v>8236</v>
      </c>
      <c r="C711" s="3" t="s">
        <v>293</v>
      </c>
      <c r="D711" s="5" t="s">
        <v>8237</v>
      </c>
      <c r="E711" s="3"/>
    </row>
    <row r="712" customFormat="1" ht="40.5" spans="1:5">
      <c r="A712" s="3" t="s">
        <v>8238</v>
      </c>
      <c r="B712" s="3" t="s">
        <v>8239</v>
      </c>
      <c r="C712" s="3" t="s">
        <v>293</v>
      </c>
      <c r="D712" s="5" t="s">
        <v>8240</v>
      </c>
      <c r="E712" s="3"/>
    </row>
    <row r="713" customFormat="1" ht="40.5" spans="1:5">
      <c r="A713" s="3" t="s">
        <v>8241</v>
      </c>
      <c r="B713" s="3" t="s">
        <v>8242</v>
      </c>
      <c r="C713" s="3" t="s">
        <v>293</v>
      </c>
      <c r="D713" s="5" t="s">
        <v>8243</v>
      </c>
      <c r="E713" s="3"/>
    </row>
    <row r="714" customFormat="1" ht="40.5" spans="1:5">
      <c r="A714" s="3" t="s">
        <v>8244</v>
      </c>
      <c r="B714" s="3" t="s">
        <v>8245</v>
      </c>
      <c r="C714" s="3" t="s">
        <v>293</v>
      </c>
      <c r="D714" s="5" t="s">
        <v>8246</v>
      </c>
      <c r="E714" s="3"/>
    </row>
    <row r="715" customFormat="1" ht="40.5" spans="1:5">
      <c r="A715" s="3" t="s">
        <v>8247</v>
      </c>
      <c r="B715" s="3" t="s">
        <v>8248</v>
      </c>
      <c r="C715" s="3" t="s">
        <v>293</v>
      </c>
      <c r="D715" s="5" t="s">
        <v>8249</v>
      </c>
      <c r="E715" s="3"/>
    </row>
    <row r="716" customFormat="1" ht="40.5" spans="1:5">
      <c r="A716" s="3" t="s">
        <v>8250</v>
      </c>
      <c r="B716" s="3" t="s">
        <v>8251</v>
      </c>
      <c r="C716" s="3" t="s">
        <v>293</v>
      </c>
      <c r="D716" s="5" t="s">
        <v>8252</v>
      </c>
      <c r="E716" s="3"/>
    </row>
    <row r="717" customFormat="1" ht="40.5" spans="1:5">
      <c r="A717" s="3" t="s">
        <v>8253</v>
      </c>
      <c r="B717" s="3" t="s">
        <v>8254</v>
      </c>
      <c r="C717" s="3" t="s">
        <v>293</v>
      </c>
      <c r="D717" s="5" t="s">
        <v>8255</v>
      </c>
      <c r="E717" s="3"/>
    </row>
    <row r="718" customFormat="1" ht="40.5" spans="1:5">
      <c r="A718" s="3" t="s">
        <v>8256</v>
      </c>
      <c r="B718" s="3" t="s">
        <v>8257</v>
      </c>
      <c r="C718" s="3" t="s">
        <v>293</v>
      </c>
      <c r="D718" s="5" t="s">
        <v>8258</v>
      </c>
      <c r="E718" s="3"/>
    </row>
    <row r="719" customFormat="1" ht="40.5" spans="1:5">
      <c r="A719" s="3" t="s">
        <v>8259</v>
      </c>
      <c r="B719" s="3" t="s">
        <v>8260</v>
      </c>
      <c r="C719" s="3" t="s">
        <v>293</v>
      </c>
      <c r="D719" s="5" t="s">
        <v>8261</v>
      </c>
      <c r="E719" s="3"/>
    </row>
    <row r="720" customFormat="1" ht="40.5" spans="1:5">
      <c r="A720" s="3" t="s">
        <v>8262</v>
      </c>
      <c r="B720" s="3" t="s">
        <v>8263</v>
      </c>
      <c r="C720" s="3" t="s">
        <v>293</v>
      </c>
      <c r="D720" s="5" t="s">
        <v>8264</v>
      </c>
      <c r="E720" s="3"/>
    </row>
    <row r="721" customFormat="1" ht="40.5" spans="1:5">
      <c r="A721" s="3" t="s">
        <v>8265</v>
      </c>
      <c r="B721" s="3" t="s">
        <v>8266</v>
      </c>
      <c r="C721" s="3" t="s">
        <v>293</v>
      </c>
      <c r="D721" s="5" t="s">
        <v>8267</v>
      </c>
      <c r="E721" s="3"/>
    </row>
    <row r="722" customFormat="1" ht="40.5" spans="1:5">
      <c r="A722" s="3" t="s">
        <v>8268</v>
      </c>
      <c r="B722" s="3" t="s">
        <v>8269</v>
      </c>
      <c r="C722" s="3" t="s">
        <v>293</v>
      </c>
      <c r="D722" s="5" t="s">
        <v>8270</v>
      </c>
      <c r="E722" s="3"/>
    </row>
    <row r="723" customFormat="1" ht="40.5" spans="1:5">
      <c r="A723" s="3" t="s">
        <v>8271</v>
      </c>
      <c r="B723" s="3" t="s">
        <v>8272</v>
      </c>
      <c r="C723" s="3" t="s">
        <v>293</v>
      </c>
      <c r="D723" s="5" t="s">
        <v>8273</v>
      </c>
      <c r="E723" s="3"/>
    </row>
    <row r="724" customFormat="1" ht="40.5" spans="1:5">
      <c r="A724" s="3" t="s">
        <v>8274</v>
      </c>
      <c r="B724" s="3" t="s">
        <v>8275</v>
      </c>
      <c r="C724" s="3" t="s">
        <v>293</v>
      </c>
      <c r="D724" s="5" t="s">
        <v>8276</v>
      </c>
      <c r="E724" s="3"/>
    </row>
    <row r="725" customFormat="1" ht="40.5" spans="1:5">
      <c r="A725" s="3" t="s">
        <v>8277</v>
      </c>
      <c r="B725" s="3" t="s">
        <v>8278</v>
      </c>
      <c r="C725" s="3" t="s">
        <v>293</v>
      </c>
      <c r="D725" s="5" t="s">
        <v>8279</v>
      </c>
      <c r="E725" s="3"/>
    </row>
    <row r="726" customFormat="1" ht="40.5" spans="1:5">
      <c r="A726" s="3" t="s">
        <v>8280</v>
      </c>
      <c r="B726" s="3" t="s">
        <v>8281</v>
      </c>
      <c r="C726" s="3" t="s">
        <v>293</v>
      </c>
      <c r="D726" s="5" t="s">
        <v>8282</v>
      </c>
      <c r="E726" s="3"/>
    </row>
    <row r="727" customFormat="1" ht="40.5" spans="1:5">
      <c r="A727" s="3" t="s">
        <v>8283</v>
      </c>
      <c r="B727" s="3" t="s">
        <v>8284</v>
      </c>
      <c r="C727" s="3" t="s">
        <v>293</v>
      </c>
      <c r="D727" s="5" t="s">
        <v>8285</v>
      </c>
      <c r="E727" s="3"/>
    </row>
    <row r="728" customFormat="1" ht="40.5" spans="1:5">
      <c r="A728" s="3" t="s">
        <v>8286</v>
      </c>
      <c r="B728" s="3" t="s">
        <v>8287</v>
      </c>
      <c r="C728" s="3" t="s">
        <v>293</v>
      </c>
      <c r="D728" s="5" t="s">
        <v>8288</v>
      </c>
      <c r="E728" s="3"/>
    </row>
    <row r="729" customFormat="1" ht="40.5" spans="1:5">
      <c r="A729" s="3" t="s">
        <v>8289</v>
      </c>
      <c r="B729" s="3" t="s">
        <v>8290</v>
      </c>
      <c r="C729" s="3" t="s">
        <v>293</v>
      </c>
      <c r="D729" s="5" t="s">
        <v>8291</v>
      </c>
      <c r="E729" s="3"/>
    </row>
    <row r="730" customFormat="1" ht="40.5" spans="1:5">
      <c r="A730" s="3" t="s">
        <v>8292</v>
      </c>
      <c r="B730" s="3" t="s">
        <v>8293</v>
      </c>
      <c r="C730" s="3" t="s">
        <v>293</v>
      </c>
      <c r="D730" s="5" t="s">
        <v>8294</v>
      </c>
      <c r="E730" s="3"/>
    </row>
    <row r="731" customFormat="1" ht="40.5" spans="1:5">
      <c r="A731" s="3" t="s">
        <v>8295</v>
      </c>
      <c r="B731" s="3" t="s">
        <v>8296</v>
      </c>
      <c r="C731" s="3" t="s">
        <v>293</v>
      </c>
      <c r="D731" s="5" t="s">
        <v>8297</v>
      </c>
      <c r="E731" s="3"/>
    </row>
    <row r="732" customFormat="1" ht="40.5" spans="1:5">
      <c r="A732" s="3" t="s">
        <v>8298</v>
      </c>
      <c r="B732" s="3" t="s">
        <v>8299</v>
      </c>
      <c r="C732" s="3" t="s">
        <v>293</v>
      </c>
      <c r="D732" s="5" t="s">
        <v>8300</v>
      </c>
      <c r="E732" s="3"/>
    </row>
    <row r="733" customFormat="1" ht="40.5" spans="1:5">
      <c r="A733" s="3" t="s">
        <v>8301</v>
      </c>
      <c r="B733" s="3" t="s">
        <v>8302</v>
      </c>
      <c r="C733" s="3" t="s">
        <v>293</v>
      </c>
      <c r="D733" s="5" t="s">
        <v>8303</v>
      </c>
      <c r="E733" s="3"/>
    </row>
    <row r="734" customFormat="1" ht="40.5" spans="1:5">
      <c r="A734" s="3" t="s">
        <v>8304</v>
      </c>
      <c r="B734" s="3" t="s">
        <v>8305</v>
      </c>
      <c r="C734" s="3" t="s">
        <v>293</v>
      </c>
      <c r="D734" s="5" t="s">
        <v>8306</v>
      </c>
      <c r="E734" s="3"/>
    </row>
    <row r="735" customFormat="1" ht="40.5" spans="1:5">
      <c r="A735" s="3" t="s">
        <v>8307</v>
      </c>
      <c r="B735" s="3" t="s">
        <v>8308</v>
      </c>
      <c r="C735" s="3" t="s">
        <v>293</v>
      </c>
      <c r="D735" s="5" t="s">
        <v>8309</v>
      </c>
      <c r="E735" s="3"/>
    </row>
    <row r="736" customFormat="1" ht="40.5" spans="1:5">
      <c r="A736" s="3" t="s">
        <v>8310</v>
      </c>
      <c r="B736" s="3" t="s">
        <v>8311</v>
      </c>
      <c r="C736" s="3" t="s">
        <v>293</v>
      </c>
      <c r="D736" s="5" t="s">
        <v>8312</v>
      </c>
      <c r="E736" s="3"/>
    </row>
    <row r="737" customFormat="1" ht="40.5" spans="1:5">
      <c r="A737" s="3" t="s">
        <v>8313</v>
      </c>
      <c r="B737" s="3" t="s">
        <v>8314</v>
      </c>
      <c r="C737" s="3" t="s">
        <v>293</v>
      </c>
      <c r="D737" s="5" t="s">
        <v>8315</v>
      </c>
      <c r="E737" s="3"/>
    </row>
    <row r="738" customFormat="1" ht="40.5" spans="1:5">
      <c r="A738" s="3" t="s">
        <v>8316</v>
      </c>
      <c r="B738" s="3" t="s">
        <v>8317</v>
      </c>
      <c r="C738" s="3" t="s">
        <v>293</v>
      </c>
      <c r="D738" s="5" t="s">
        <v>8318</v>
      </c>
      <c r="E738" s="3"/>
    </row>
    <row r="739" customFormat="1" ht="40.5" spans="1:5">
      <c r="A739" s="3" t="s">
        <v>8319</v>
      </c>
      <c r="B739" s="3" t="s">
        <v>8320</v>
      </c>
      <c r="C739" s="3" t="s">
        <v>293</v>
      </c>
      <c r="D739" s="5" t="s">
        <v>8321</v>
      </c>
      <c r="E739" s="3"/>
    </row>
    <row r="740" customFormat="1" ht="40.5" spans="1:5">
      <c r="A740" s="3" t="s">
        <v>8322</v>
      </c>
      <c r="B740" s="3" t="s">
        <v>8323</v>
      </c>
      <c r="C740" s="3" t="s">
        <v>293</v>
      </c>
      <c r="D740" s="5" t="s">
        <v>8324</v>
      </c>
      <c r="E740" s="3"/>
    </row>
    <row r="741" customFormat="1" ht="40.5" spans="1:5">
      <c r="A741" s="3" t="s">
        <v>8325</v>
      </c>
      <c r="B741" s="3" t="s">
        <v>8326</v>
      </c>
      <c r="C741" s="3" t="s">
        <v>293</v>
      </c>
      <c r="D741" s="5" t="s">
        <v>8327</v>
      </c>
      <c r="E741" s="3"/>
    </row>
    <row r="742" customFormat="1" ht="40.5" spans="1:5">
      <c r="A742" s="3" t="s">
        <v>8328</v>
      </c>
      <c r="B742" s="3" t="s">
        <v>8329</v>
      </c>
      <c r="C742" s="3" t="s">
        <v>293</v>
      </c>
      <c r="D742" s="5" t="s">
        <v>8330</v>
      </c>
      <c r="E742" s="3"/>
    </row>
    <row r="743" customFormat="1" ht="40.5" spans="1:5">
      <c r="A743" s="3" t="s">
        <v>8331</v>
      </c>
      <c r="B743" s="3" t="s">
        <v>8332</v>
      </c>
      <c r="C743" s="3" t="s">
        <v>293</v>
      </c>
      <c r="D743" s="5" t="s">
        <v>8333</v>
      </c>
      <c r="E743" s="3"/>
    </row>
    <row r="744" customFormat="1" ht="40.5" spans="1:5">
      <c r="A744" s="3" t="s">
        <v>8334</v>
      </c>
      <c r="B744" s="3" t="s">
        <v>8335</v>
      </c>
      <c r="C744" s="3" t="s">
        <v>293</v>
      </c>
      <c r="D744" s="5" t="s">
        <v>8336</v>
      </c>
      <c r="E744" s="3"/>
    </row>
    <row r="745" customFormat="1" ht="40.5" spans="1:5">
      <c r="A745" s="3" t="s">
        <v>8337</v>
      </c>
      <c r="B745" s="3" t="s">
        <v>8338</v>
      </c>
      <c r="C745" s="3" t="s">
        <v>293</v>
      </c>
      <c r="D745" s="5" t="s">
        <v>8339</v>
      </c>
      <c r="E745" s="3"/>
    </row>
    <row r="746" customFormat="1" ht="40.5" spans="1:5">
      <c r="A746" s="3" t="s">
        <v>8340</v>
      </c>
      <c r="B746" s="3" t="s">
        <v>8341</v>
      </c>
      <c r="C746" s="3" t="s">
        <v>293</v>
      </c>
      <c r="D746" s="5" t="s">
        <v>8342</v>
      </c>
      <c r="E746" s="3"/>
    </row>
    <row r="747" customFormat="1" ht="40.5" spans="1:5">
      <c r="A747" s="3" t="s">
        <v>8343</v>
      </c>
      <c r="B747" s="3" t="s">
        <v>8344</v>
      </c>
      <c r="C747" s="3" t="s">
        <v>293</v>
      </c>
      <c r="D747" s="5" t="s">
        <v>8345</v>
      </c>
      <c r="E747" s="3"/>
    </row>
    <row r="748" customFormat="1" ht="40.5" spans="1:5">
      <c r="A748" s="3" t="s">
        <v>8346</v>
      </c>
      <c r="B748" s="3" t="s">
        <v>8347</v>
      </c>
      <c r="C748" s="3" t="s">
        <v>293</v>
      </c>
      <c r="D748" s="5" t="s">
        <v>8348</v>
      </c>
      <c r="E748" s="3"/>
    </row>
    <row r="749" customFormat="1" ht="40.5" spans="1:5">
      <c r="A749" s="3" t="s">
        <v>8349</v>
      </c>
      <c r="B749" s="3" t="s">
        <v>8350</v>
      </c>
      <c r="C749" s="3" t="s">
        <v>293</v>
      </c>
      <c r="D749" s="5" t="s">
        <v>8351</v>
      </c>
      <c r="E749" s="3"/>
    </row>
    <row r="750" customFormat="1" ht="40.5" spans="1:5">
      <c r="A750" s="3" t="s">
        <v>8352</v>
      </c>
      <c r="B750" s="3" t="s">
        <v>8353</v>
      </c>
      <c r="C750" s="3" t="s">
        <v>293</v>
      </c>
      <c r="D750" s="5" t="s">
        <v>8354</v>
      </c>
      <c r="E750" s="3"/>
    </row>
    <row r="751" customFormat="1" ht="40.5" spans="1:5">
      <c r="A751" s="3" t="s">
        <v>8355</v>
      </c>
      <c r="B751" s="3" t="s">
        <v>8356</v>
      </c>
      <c r="C751" s="3" t="s">
        <v>293</v>
      </c>
      <c r="D751" s="5" t="s">
        <v>8357</v>
      </c>
      <c r="E751" s="3"/>
    </row>
    <row r="752" customFormat="1" ht="40.5" spans="1:5">
      <c r="A752" s="3" t="s">
        <v>8358</v>
      </c>
      <c r="B752" s="3" t="s">
        <v>8359</v>
      </c>
      <c r="C752" s="3" t="s">
        <v>293</v>
      </c>
      <c r="D752" s="5" t="s">
        <v>8360</v>
      </c>
      <c r="E752" s="3"/>
    </row>
    <row r="753" customFormat="1" ht="40.5" spans="1:5">
      <c r="A753" s="3" t="s">
        <v>8361</v>
      </c>
      <c r="B753" s="3" t="s">
        <v>8362</v>
      </c>
      <c r="C753" s="3" t="s">
        <v>293</v>
      </c>
      <c r="D753" s="5" t="s">
        <v>8363</v>
      </c>
      <c r="E753" s="3"/>
    </row>
    <row r="754" customFormat="1" ht="40.5" spans="1:5">
      <c r="A754" s="3" t="s">
        <v>8364</v>
      </c>
      <c r="B754" s="3" t="s">
        <v>8365</v>
      </c>
      <c r="C754" s="3" t="s">
        <v>293</v>
      </c>
      <c r="D754" s="5" t="s">
        <v>8366</v>
      </c>
      <c r="E754" s="3"/>
    </row>
    <row r="755" customFormat="1" ht="40.5" spans="1:5">
      <c r="A755" s="3" t="s">
        <v>8367</v>
      </c>
      <c r="B755" s="3" t="s">
        <v>8368</v>
      </c>
      <c r="C755" s="3" t="s">
        <v>293</v>
      </c>
      <c r="D755" s="5" t="s">
        <v>8369</v>
      </c>
      <c r="E755" s="3"/>
    </row>
    <row r="756" customFormat="1" ht="40.5" spans="1:5">
      <c r="A756" s="3" t="s">
        <v>8370</v>
      </c>
      <c r="B756" s="3" t="s">
        <v>8371</v>
      </c>
      <c r="C756" s="3" t="s">
        <v>293</v>
      </c>
      <c r="D756" s="5" t="s">
        <v>8372</v>
      </c>
      <c r="E756" s="3"/>
    </row>
    <row r="757" customFormat="1" ht="40.5" spans="1:5">
      <c r="A757" s="3" t="s">
        <v>8373</v>
      </c>
      <c r="B757" s="3" t="s">
        <v>8374</v>
      </c>
      <c r="C757" s="3" t="s">
        <v>293</v>
      </c>
      <c r="D757" s="5" t="s">
        <v>8375</v>
      </c>
      <c r="E757" s="3"/>
    </row>
    <row r="758" customFormat="1" ht="40.5" spans="1:5">
      <c r="A758" s="3" t="s">
        <v>8376</v>
      </c>
      <c r="B758" s="3" t="s">
        <v>8377</v>
      </c>
      <c r="C758" s="3" t="s">
        <v>293</v>
      </c>
      <c r="D758" s="5" t="s">
        <v>8378</v>
      </c>
      <c r="E758" s="3"/>
    </row>
    <row r="759" customFormat="1" ht="40.5" spans="1:5">
      <c r="A759" s="3" t="s">
        <v>8379</v>
      </c>
      <c r="B759" s="3" t="s">
        <v>8380</v>
      </c>
      <c r="C759" s="3" t="s">
        <v>293</v>
      </c>
      <c r="D759" s="5" t="s">
        <v>8381</v>
      </c>
      <c r="E759" s="3"/>
    </row>
    <row r="760" customFormat="1" ht="40.5" spans="1:5">
      <c r="A760" s="3" t="s">
        <v>8382</v>
      </c>
      <c r="B760" s="3" t="s">
        <v>8383</v>
      </c>
      <c r="C760" s="3" t="s">
        <v>293</v>
      </c>
      <c r="D760" s="5" t="s">
        <v>8384</v>
      </c>
      <c r="E760" s="3"/>
    </row>
    <row r="761" customFormat="1" ht="40.5" spans="1:5">
      <c r="A761" s="3" t="s">
        <v>8385</v>
      </c>
      <c r="B761" s="3" t="s">
        <v>8386</v>
      </c>
      <c r="C761" s="3" t="s">
        <v>293</v>
      </c>
      <c r="D761" s="5" t="s">
        <v>8387</v>
      </c>
      <c r="E761" s="3"/>
    </row>
    <row r="762" customFormat="1" ht="40.5" spans="1:5">
      <c r="A762" s="3" t="s">
        <v>8388</v>
      </c>
      <c r="B762" s="3" t="s">
        <v>8389</v>
      </c>
      <c r="C762" s="3" t="s">
        <v>293</v>
      </c>
      <c r="D762" s="5" t="s">
        <v>8390</v>
      </c>
      <c r="E762" s="3"/>
    </row>
    <row r="763" customFormat="1" ht="40.5" spans="1:5">
      <c r="A763" s="3" t="s">
        <v>8391</v>
      </c>
      <c r="B763" s="3" t="s">
        <v>8392</v>
      </c>
      <c r="C763" s="3" t="s">
        <v>293</v>
      </c>
      <c r="D763" s="5" t="s">
        <v>8393</v>
      </c>
      <c r="E763" s="3"/>
    </row>
    <row r="764" customFormat="1" ht="40.5" spans="1:5">
      <c r="A764" s="3" t="s">
        <v>8394</v>
      </c>
      <c r="B764" s="3" t="s">
        <v>8395</v>
      </c>
      <c r="C764" s="3" t="s">
        <v>293</v>
      </c>
      <c r="D764" s="5" t="s">
        <v>8396</v>
      </c>
      <c r="E764" s="3"/>
    </row>
    <row r="765" customFormat="1" ht="40.5" spans="1:5">
      <c r="A765" s="3" t="s">
        <v>8397</v>
      </c>
      <c r="B765" s="3" t="s">
        <v>8398</v>
      </c>
      <c r="C765" s="3" t="s">
        <v>293</v>
      </c>
      <c r="D765" s="5" t="s">
        <v>8399</v>
      </c>
      <c r="E765" s="3"/>
    </row>
    <row r="766" customFormat="1" ht="40.5" spans="1:5">
      <c r="A766" s="3" t="s">
        <v>8400</v>
      </c>
      <c r="B766" s="3" t="s">
        <v>8401</v>
      </c>
      <c r="C766" s="3" t="s">
        <v>293</v>
      </c>
      <c r="D766" s="5" t="s">
        <v>8402</v>
      </c>
      <c r="E766" s="3"/>
    </row>
    <row r="767" customFormat="1" ht="40.5" spans="1:5">
      <c r="A767" s="3" t="s">
        <v>8403</v>
      </c>
      <c r="B767" s="3" t="s">
        <v>8404</v>
      </c>
      <c r="C767" s="3" t="s">
        <v>293</v>
      </c>
      <c r="D767" s="5" t="s">
        <v>8405</v>
      </c>
      <c r="E767" s="3"/>
    </row>
    <row r="768" customFormat="1" ht="40.5" spans="1:5">
      <c r="A768" s="3" t="s">
        <v>8406</v>
      </c>
      <c r="B768" s="3" t="s">
        <v>8407</v>
      </c>
      <c r="C768" s="3" t="s">
        <v>293</v>
      </c>
      <c r="D768" s="5" t="s">
        <v>8408</v>
      </c>
      <c r="E768" s="3"/>
    </row>
    <row r="769" customFormat="1" ht="40.5" spans="1:5">
      <c r="A769" s="3" t="s">
        <v>8409</v>
      </c>
      <c r="B769" s="3" t="s">
        <v>8410</v>
      </c>
      <c r="C769" s="3" t="s">
        <v>293</v>
      </c>
      <c r="D769" s="5" t="s">
        <v>8411</v>
      </c>
      <c r="E769" s="3"/>
    </row>
    <row r="770" customFormat="1" ht="40.5" spans="1:5">
      <c r="A770" s="3" t="s">
        <v>8412</v>
      </c>
      <c r="B770" s="3" t="s">
        <v>8413</v>
      </c>
      <c r="C770" s="3" t="s">
        <v>293</v>
      </c>
      <c r="D770" s="5" t="s">
        <v>8414</v>
      </c>
      <c r="E770" s="3"/>
    </row>
    <row r="771" customFormat="1" ht="40.5" spans="1:5">
      <c r="A771" s="3" t="s">
        <v>8415</v>
      </c>
      <c r="B771" s="3" t="s">
        <v>8416</v>
      </c>
      <c r="C771" s="3" t="s">
        <v>293</v>
      </c>
      <c r="D771" s="5" t="s">
        <v>8417</v>
      </c>
      <c r="E771" s="3"/>
    </row>
    <row r="772" customFormat="1" ht="40.5" spans="1:5">
      <c r="A772" s="3" t="s">
        <v>8418</v>
      </c>
      <c r="B772" s="3" t="s">
        <v>8419</v>
      </c>
      <c r="C772" s="3" t="s">
        <v>293</v>
      </c>
      <c r="D772" s="5" t="s">
        <v>8420</v>
      </c>
      <c r="E772" s="3"/>
    </row>
    <row r="773" customFormat="1" ht="40.5" spans="1:5">
      <c r="A773" s="3" t="s">
        <v>8421</v>
      </c>
      <c r="B773" s="3" t="s">
        <v>8422</v>
      </c>
      <c r="C773" s="3" t="s">
        <v>293</v>
      </c>
      <c r="D773" s="5" t="s">
        <v>8423</v>
      </c>
      <c r="E773" s="3"/>
    </row>
    <row r="774" customFormat="1" ht="40.5" spans="1:5">
      <c r="A774" s="3" t="s">
        <v>8424</v>
      </c>
      <c r="B774" s="3" t="s">
        <v>8425</v>
      </c>
      <c r="C774" s="3" t="s">
        <v>293</v>
      </c>
      <c r="D774" s="5" t="s">
        <v>8426</v>
      </c>
      <c r="E774" s="3"/>
    </row>
    <row r="775" customFormat="1" ht="40.5" spans="1:5">
      <c r="A775" s="3" t="s">
        <v>8427</v>
      </c>
      <c r="B775" s="3" t="s">
        <v>8428</v>
      </c>
      <c r="C775" s="3" t="s">
        <v>293</v>
      </c>
      <c r="D775" s="5" t="s">
        <v>8429</v>
      </c>
      <c r="E775" s="3"/>
    </row>
    <row r="776" customFormat="1" ht="40.5" spans="1:5">
      <c r="A776" s="3" t="s">
        <v>8430</v>
      </c>
      <c r="B776" s="3" t="s">
        <v>8431</v>
      </c>
      <c r="C776" s="3" t="s">
        <v>293</v>
      </c>
      <c r="D776" s="5" t="s">
        <v>8432</v>
      </c>
      <c r="E776" s="3"/>
    </row>
    <row r="777" customFormat="1" ht="40.5" spans="1:5">
      <c r="A777" s="3" t="s">
        <v>8433</v>
      </c>
      <c r="B777" s="3" t="s">
        <v>8434</v>
      </c>
      <c r="C777" s="3" t="s">
        <v>293</v>
      </c>
      <c r="D777" s="5" t="s">
        <v>8435</v>
      </c>
      <c r="E777" s="3"/>
    </row>
    <row r="778" customFormat="1" ht="40.5" spans="1:5">
      <c r="A778" s="3" t="s">
        <v>8436</v>
      </c>
      <c r="B778" s="3" t="s">
        <v>8437</v>
      </c>
      <c r="C778" s="3" t="s">
        <v>293</v>
      </c>
      <c r="D778" s="5" t="s">
        <v>8438</v>
      </c>
      <c r="E778" s="3"/>
    </row>
    <row r="779" customFormat="1" ht="40.5" spans="1:5">
      <c r="A779" s="3" t="s">
        <v>8439</v>
      </c>
      <c r="B779" s="3" t="s">
        <v>8440</v>
      </c>
      <c r="C779" s="3" t="s">
        <v>293</v>
      </c>
      <c r="D779" s="5" t="s">
        <v>8441</v>
      </c>
      <c r="E779" s="3"/>
    </row>
    <row r="780" customFormat="1" ht="40.5" spans="1:5">
      <c r="A780" s="3" t="s">
        <v>8442</v>
      </c>
      <c r="B780" s="3" t="s">
        <v>8443</v>
      </c>
      <c r="C780" s="3" t="s">
        <v>293</v>
      </c>
      <c r="D780" s="5" t="s">
        <v>8444</v>
      </c>
      <c r="E780" s="3"/>
    </row>
    <row r="781" customFormat="1" ht="40.5" spans="1:5">
      <c r="A781" s="3" t="s">
        <v>8445</v>
      </c>
      <c r="B781" s="3" t="s">
        <v>8446</v>
      </c>
      <c r="C781" s="3" t="s">
        <v>293</v>
      </c>
      <c r="D781" s="5" t="s">
        <v>8447</v>
      </c>
      <c r="E781" s="3"/>
    </row>
    <row r="782" customFormat="1" ht="40.5" spans="1:5">
      <c r="A782" s="3" t="s">
        <v>8448</v>
      </c>
      <c r="B782" s="3" t="s">
        <v>8449</v>
      </c>
      <c r="C782" s="3" t="s">
        <v>293</v>
      </c>
      <c r="D782" s="5" t="s">
        <v>8450</v>
      </c>
      <c r="E782" s="3"/>
    </row>
    <row r="783" customFormat="1" ht="40.5" spans="1:5">
      <c r="A783" s="3" t="s">
        <v>8451</v>
      </c>
      <c r="B783" s="3" t="s">
        <v>8452</v>
      </c>
      <c r="C783" s="3" t="s">
        <v>293</v>
      </c>
      <c r="D783" s="5" t="s">
        <v>8453</v>
      </c>
      <c r="E783" s="3"/>
    </row>
    <row r="784" customFormat="1" ht="40.5" spans="1:5">
      <c r="A784" s="3" t="s">
        <v>8454</v>
      </c>
      <c r="B784" s="3" t="s">
        <v>8455</v>
      </c>
      <c r="C784" s="3" t="s">
        <v>293</v>
      </c>
      <c r="D784" s="5" t="s">
        <v>8456</v>
      </c>
      <c r="E784" s="3"/>
    </row>
    <row r="785" customFormat="1" ht="40.5" spans="1:5">
      <c r="A785" s="3" t="s">
        <v>8457</v>
      </c>
      <c r="B785" s="3" t="s">
        <v>8458</v>
      </c>
      <c r="C785" s="3" t="s">
        <v>293</v>
      </c>
      <c r="D785" s="5" t="s">
        <v>8459</v>
      </c>
      <c r="E785" s="3"/>
    </row>
    <row r="786" customFormat="1" ht="40.5" spans="1:5">
      <c r="A786" s="3" t="s">
        <v>8460</v>
      </c>
      <c r="B786" s="3" t="s">
        <v>8461</v>
      </c>
      <c r="C786" s="3" t="s">
        <v>293</v>
      </c>
      <c r="D786" s="5" t="s">
        <v>8462</v>
      </c>
      <c r="E786" s="3"/>
    </row>
    <row r="787" customFormat="1" ht="40.5" spans="1:5">
      <c r="A787" s="3" t="s">
        <v>8463</v>
      </c>
      <c r="B787" s="3" t="s">
        <v>8464</v>
      </c>
      <c r="C787" s="3" t="s">
        <v>293</v>
      </c>
      <c r="D787" s="5" t="s">
        <v>8465</v>
      </c>
      <c r="E787" s="3"/>
    </row>
    <row r="788" customFormat="1" ht="40.5" spans="1:5">
      <c r="A788" s="3" t="s">
        <v>8466</v>
      </c>
      <c r="B788" s="3" t="s">
        <v>8467</v>
      </c>
      <c r="C788" s="3" t="s">
        <v>293</v>
      </c>
      <c r="D788" s="5" t="s">
        <v>8468</v>
      </c>
      <c r="E788" s="3"/>
    </row>
    <row r="789" customFormat="1" ht="40.5" spans="1:5">
      <c r="A789" s="3" t="s">
        <v>8469</v>
      </c>
      <c r="B789" s="3" t="s">
        <v>8470</v>
      </c>
      <c r="C789" s="3" t="s">
        <v>293</v>
      </c>
      <c r="D789" s="5" t="s">
        <v>8471</v>
      </c>
      <c r="E789" s="3"/>
    </row>
    <row r="790" customFormat="1" ht="40.5" spans="1:5">
      <c r="A790" s="3" t="s">
        <v>8472</v>
      </c>
      <c r="B790" s="3" t="s">
        <v>8473</v>
      </c>
      <c r="C790" s="3" t="s">
        <v>293</v>
      </c>
      <c r="D790" s="5" t="s">
        <v>8474</v>
      </c>
      <c r="E790" s="3"/>
    </row>
    <row r="791" customFormat="1" ht="40.5" spans="1:5">
      <c r="A791" s="3" t="s">
        <v>8475</v>
      </c>
      <c r="B791" s="3" t="s">
        <v>8476</v>
      </c>
      <c r="C791" s="3" t="s">
        <v>293</v>
      </c>
      <c r="D791" s="5" t="s">
        <v>8477</v>
      </c>
      <c r="E791" s="3"/>
    </row>
    <row r="792" customFormat="1" ht="40.5" spans="1:5">
      <c r="A792" s="3" t="s">
        <v>8478</v>
      </c>
      <c r="B792" s="3" t="s">
        <v>8479</v>
      </c>
      <c r="C792" s="3" t="s">
        <v>293</v>
      </c>
      <c r="D792" s="5" t="s">
        <v>8480</v>
      </c>
      <c r="E792" s="3"/>
    </row>
    <row r="793" customFormat="1" ht="40.5" spans="1:5">
      <c r="A793" s="3" t="s">
        <v>8481</v>
      </c>
      <c r="B793" s="3" t="s">
        <v>8482</v>
      </c>
      <c r="C793" s="3" t="s">
        <v>293</v>
      </c>
      <c r="D793" s="5" t="s">
        <v>8483</v>
      </c>
      <c r="E793" s="3"/>
    </row>
    <row r="794" customFormat="1" ht="40.5" spans="1:5">
      <c r="A794" s="3" t="s">
        <v>8484</v>
      </c>
      <c r="B794" s="3" t="s">
        <v>8485</v>
      </c>
      <c r="C794" s="3" t="s">
        <v>293</v>
      </c>
      <c r="D794" s="5" t="s">
        <v>8486</v>
      </c>
      <c r="E794" s="3"/>
    </row>
    <row r="795" customFormat="1" ht="40.5" spans="1:5">
      <c r="A795" s="3" t="s">
        <v>8487</v>
      </c>
      <c r="B795" s="3" t="s">
        <v>8488</v>
      </c>
      <c r="C795" s="3" t="s">
        <v>293</v>
      </c>
      <c r="D795" s="5" t="s">
        <v>8489</v>
      </c>
      <c r="E795" s="3"/>
    </row>
    <row r="796" customFormat="1" ht="40.5" spans="1:5">
      <c r="A796" s="3" t="s">
        <v>8490</v>
      </c>
      <c r="B796" s="3" t="s">
        <v>8491</v>
      </c>
      <c r="C796" s="3" t="s">
        <v>293</v>
      </c>
      <c r="D796" s="5" t="s">
        <v>8492</v>
      </c>
      <c r="E796" s="3"/>
    </row>
    <row r="797" customFormat="1" ht="40.5" spans="1:5">
      <c r="A797" s="3" t="s">
        <v>8493</v>
      </c>
      <c r="B797" s="3" t="s">
        <v>8494</v>
      </c>
      <c r="C797" s="3" t="s">
        <v>293</v>
      </c>
      <c r="D797" s="5" t="s">
        <v>8495</v>
      </c>
      <c r="E797" s="3"/>
    </row>
    <row r="798" customFormat="1" ht="40.5" spans="1:5">
      <c r="A798" s="3" t="s">
        <v>8496</v>
      </c>
      <c r="B798" s="3" t="s">
        <v>8497</v>
      </c>
      <c r="C798" s="3" t="s">
        <v>293</v>
      </c>
      <c r="D798" s="5" t="s">
        <v>8498</v>
      </c>
      <c r="E798" s="3"/>
    </row>
    <row r="799" customFormat="1" ht="40.5" spans="1:5">
      <c r="A799" s="3" t="s">
        <v>8499</v>
      </c>
      <c r="B799" s="3" t="s">
        <v>8500</v>
      </c>
      <c r="C799" s="3" t="s">
        <v>293</v>
      </c>
      <c r="D799" s="5" t="s">
        <v>8501</v>
      </c>
      <c r="E799" s="3"/>
    </row>
    <row r="800" customFormat="1" ht="40.5" spans="1:5">
      <c r="A800" s="3" t="s">
        <v>8502</v>
      </c>
      <c r="B800" s="3" t="s">
        <v>8503</v>
      </c>
      <c r="C800" s="3" t="s">
        <v>293</v>
      </c>
      <c r="D800" s="5" t="s">
        <v>8504</v>
      </c>
      <c r="E800" s="3"/>
    </row>
    <row r="801" customFormat="1" ht="40.5" spans="1:5">
      <c r="A801" s="3" t="s">
        <v>8505</v>
      </c>
      <c r="B801" s="3" t="s">
        <v>8506</v>
      </c>
      <c r="C801" s="3" t="s">
        <v>293</v>
      </c>
      <c r="D801" s="5" t="s">
        <v>8507</v>
      </c>
      <c r="E801" s="3"/>
    </row>
    <row r="802" customFormat="1" ht="40.5" spans="1:5">
      <c r="A802" s="3" t="s">
        <v>8508</v>
      </c>
      <c r="B802" s="3" t="s">
        <v>8509</v>
      </c>
      <c r="C802" s="3" t="s">
        <v>293</v>
      </c>
      <c r="D802" s="5" t="s">
        <v>8510</v>
      </c>
      <c r="E802" s="3"/>
    </row>
    <row r="803" customFormat="1" ht="40.5" spans="1:5">
      <c r="A803" s="3" t="s">
        <v>8511</v>
      </c>
      <c r="B803" s="3" t="s">
        <v>8512</v>
      </c>
      <c r="C803" s="3" t="s">
        <v>293</v>
      </c>
      <c r="D803" s="5" t="s">
        <v>8513</v>
      </c>
      <c r="E803" s="3"/>
    </row>
    <row r="804" customFormat="1" ht="40.5" spans="1:5">
      <c r="A804" s="3" t="s">
        <v>8514</v>
      </c>
      <c r="B804" s="3" t="s">
        <v>8515</v>
      </c>
      <c r="C804" s="3" t="s">
        <v>293</v>
      </c>
      <c r="D804" s="5" t="s">
        <v>8516</v>
      </c>
      <c r="E804" s="3"/>
    </row>
    <row r="805" customFormat="1" ht="40.5" spans="1:5">
      <c r="A805" s="3" t="s">
        <v>8517</v>
      </c>
      <c r="B805" s="3" t="s">
        <v>8518</v>
      </c>
      <c r="C805" s="3" t="s">
        <v>293</v>
      </c>
      <c r="D805" s="5" t="s">
        <v>8519</v>
      </c>
      <c r="E805" s="3"/>
    </row>
    <row r="806" customFormat="1" ht="40.5" spans="1:5">
      <c r="A806" s="3" t="s">
        <v>8520</v>
      </c>
      <c r="B806" s="3" t="s">
        <v>8521</v>
      </c>
      <c r="C806" s="3" t="s">
        <v>293</v>
      </c>
      <c r="D806" s="5" t="s">
        <v>8522</v>
      </c>
      <c r="E806" s="3"/>
    </row>
    <row r="807" customFormat="1" ht="40.5" spans="1:5">
      <c r="A807" s="3" t="s">
        <v>8523</v>
      </c>
      <c r="B807" s="3" t="s">
        <v>8524</v>
      </c>
      <c r="C807" s="3" t="s">
        <v>293</v>
      </c>
      <c r="D807" s="5" t="s">
        <v>8525</v>
      </c>
      <c r="E807" s="3"/>
    </row>
    <row r="808" customFormat="1" ht="40.5" spans="1:5">
      <c r="A808" s="3" t="s">
        <v>8526</v>
      </c>
      <c r="B808" s="3" t="s">
        <v>8527</v>
      </c>
      <c r="C808" s="3" t="s">
        <v>293</v>
      </c>
      <c r="D808" s="5" t="s">
        <v>8528</v>
      </c>
      <c r="E808" s="3"/>
    </row>
    <row r="809" customFormat="1" ht="40.5" spans="1:5">
      <c r="A809" s="3" t="s">
        <v>8529</v>
      </c>
      <c r="B809" s="3" t="s">
        <v>8530</v>
      </c>
      <c r="C809" s="3" t="s">
        <v>293</v>
      </c>
      <c r="D809" s="5" t="s">
        <v>8531</v>
      </c>
      <c r="E809" s="3"/>
    </row>
    <row r="810" customFormat="1" ht="40.5" spans="1:5">
      <c r="A810" s="3" t="s">
        <v>8532</v>
      </c>
      <c r="B810" s="3" t="s">
        <v>8533</v>
      </c>
      <c r="C810" s="3" t="s">
        <v>293</v>
      </c>
      <c r="D810" s="5" t="s">
        <v>8534</v>
      </c>
      <c r="E810" s="3"/>
    </row>
    <row r="811" customFormat="1" ht="40.5" spans="1:5">
      <c r="A811" s="3" t="s">
        <v>8535</v>
      </c>
      <c r="B811" s="3" t="s">
        <v>8536</v>
      </c>
      <c r="C811" s="3" t="s">
        <v>293</v>
      </c>
      <c r="D811" s="5" t="s">
        <v>8537</v>
      </c>
      <c r="E811" s="3"/>
    </row>
    <row r="812" customFormat="1" ht="40.5" spans="1:5">
      <c r="A812" s="3" t="s">
        <v>8538</v>
      </c>
      <c r="B812" s="3" t="s">
        <v>8539</v>
      </c>
      <c r="C812" s="3" t="s">
        <v>293</v>
      </c>
      <c r="D812" s="5" t="s">
        <v>8540</v>
      </c>
      <c r="E812" s="3"/>
    </row>
    <row r="813" customFormat="1" ht="40.5" spans="1:5">
      <c r="A813" s="3" t="s">
        <v>8541</v>
      </c>
      <c r="B813" s="3" t="s">
        <v>8542</v>
      </c>
      <c r="C813" s="3" t="s">
        <v>293</v>
      </c>
      <c r="D813" s="5" t="s">
        <v>8543</v>
      </c>
      <c r="E813" s="3"/>
    </row>
    <row r="814" customFormat="1" ht="40.5" spans="1:5">
      <c r="A814" s="3" t="s">
        <v>8544</v>
      </c>
      <c r="B814" s="3" t="s">
        <v>8545</v>
      </c>
      <c r="C814" s="3" t="s">
        <v>293</v>
      </c>
      <c r="D814" s="5" t="s">
        <v>8546</v>
      </c>
      <c r="E814" s="3"/>
    </row>
    <row r="815" customFormat="1" ht="40.5" spans="1:5">
      <c r="A815" s="3" t="s">
        <v>8547</v>
      </c>
      <c r="B815" s="3" t="s">
        <v>8548</v>
      </c>
      <c r="C815" s="3" t="s">
        <v>293</v>
      </c>
      <c r="D815" s="5" t="s">
        <v>8549</v>
      </c>
      <c r="E815" s="3"/>
    </row>
    <row r="816" customFormat="1" ht="40.5" spans="1:5">
      <c r="A816" s="3" t="s">
        <v>8550</v>
      </c>
      <c r="B816" s="3" t="s">
        <v>8551</v>
      </c>
      <c r="C816" s="3" t="s">
        <v>293</v>
      </c>
      <c r="D816" s="5" t="s">
        <v>8552</v>
      </c>
      <c r="E816" s="3"/>
    </row>
    <row r="817" customFormat="1" ht="40.5" spans="1:5">
      <c r="A817" s="3" t="s">
        <v>8553</v>
      </c>
      <c r="B817" s="3" t="s">
        <v>8554</v>
      </c>
      <c r="C817" s="3" t="s">
        <v>293</v>
      </c>
      <c r="D817" s="5" t="s">
        <v>8555</v>
      </c>
      <c r="E817" s="3"/>
    </row>
    <row r="818" customFormat="1" ht="40.5" spans="1:5">
      <c r="A818" s="3" t="s">
        <v>8556</v>
      </c>
      <c r="B818" s="3" t="s">
        <v>8557</v>
      </c>
      <c r="C818" s="3" t="s">
        <v>293</v>
      </c>
      <c r="D818" s="5" t="s">
        <v>8558</v>
      </c>
      <c r="E818" s="3"/>
    </row>
    <row r="819" customFormat="1" ht="40.5" spans="1:5">
      <c r="A819" s="3" t="s">
        <v>8559</v>
      </c>
      <c r="B819" s="3" t="s">
        <v>8560</v>
      </c>
      <c r="C819" s="3" t="s">
        <v>293</v>
      </c>
      <c r="D819" s="5" t="s">
        <v>8561</v>
      </c>
      <c r="E819" s="3"/>
    </row>
    <row r="820" customFormat="1" ht="40.5" spans="1:5">
      <c r="A820" s="3" t="s">
        <v>8562</v>
      </c>
      <c r="B820" s="3" t="s">
        <v>8563</v>
      </c>
      <c r="C820" s="3" t="s">
        <v>293</v>
      </c>
      <c r="D820" s="5" t="s">
        <v>8564</v>
      </c>
      <c r="E820" s="3"/>
    </row>
    <row r="821" customFormat="1" ht="40.5" spans="1:5">
      <c r="A821" s="3" t="s">
        <v>8565</v>
      </c>
      <c r="B821" s="3" t="s">
        <v>8566</v>
      </c>
      <c r="C821" s="3" t="s">
        <v>293</v>
      </c>
      <c r="D821" s="5" t="s">
        <v>8567</v>
      </c>
      <c r="E821" s="3"/>
    </row>
    <row r="822" customFormat="1" ht="40.5" spans="1:5">
      <c r="A822" s="3" t="s">
        <v>8568</v>
      </c>
      <c r="B822" s="3" t="s">
        <v>8569</v>
      </c>
      <c r="C822" s="3" t="s">
        <v>293</v>
      </c>
      <c r="D822" s="5" t="s">
        <v>8570</v>
      </c>
      <c r="E822" s="3"/>
    </row>
    <row r="823" customFormat="1" ht="40.5" spans="1:5">
      <c r="A823" s="3" t="s">
        <v>8571</v>
      </c>
      <c r="B823" s="3" t="s">
        <v>8572</v>
      </c>
      <c r="C823" s="3" t="s">
        <v>293</v>
      </c>
      <c r="D823" s="5" t="s">
        <v>8573</v>
      </c>
      <c r="E823" s="3"/>
    </row>
    <row r="824" customFormat="1" ht="40.5" spans="1:5">
      <c r="A824" s="3" t="s">
        <v>8574</v>
      </c>
      <c r="B824" s="3" t="s">
        <v>8575</v>
      </c>
      <c r="C824" s="3" t="s">
        <v>293</v>
      </c>
      <c r="D824" s="5" t="s">
        <v>8576</v>
      </c>
      <c r="E824" s="3"/>
    </row>
    <row r="825" customFormat="1" ht="40.5" spans="1:5">
      <c r="A825" s="3" t="s">
        <v>8577</v>
      </c>
      <c r="B825" s="3" t="s">
        <v>8578</v>
      </c>
      <c r="C825" s="3" t="s">
        <v>293</v>
      </c>
      <c r="D825" s="5" t="s">
        <v>8579</v>
      </c>
      <c r="E825" s="3"/>
    </row>
    <row r="826" customFormat="1" ht="40.5" spans="1:5">
      <c r="A826" s="3" t="s">
        <v>8580</v>
      </c>
      <c r="B826" s="3" t="s">
        <v>8581</v>
      </c>
      <c r="C826" s="3" t="s">
        <v>293</v>
      </c>
      <c r="D826" s="5" t="s">
        <v>8582</v>
      </c>
      <c r="E826" s="3"/>
    </row>
    <row r="827" customFormat="1" ht="40.5" spans="1:5">
      <c r="A827" s="3" t="s">
        <v>8583</v>
      </c>
      <c r="B827" s="3" t="s">
        <v>8584</v>
      </c>
      <c r="C827" s="3" t="s">
        <v>293</v>
      </c>
      <c r="D827" s="5" t="s">
        <v>8585</v>
      </c>
      <c r="E827" s="3"/>
    </row>
    <row r="828" customFormat="1" ht="40.5" spans="1:5">
      <c r="A828" s="3" t="s">
        <v>8586</v>
      </c>
      <c r="B828" s="3" t="s">
        <v>8587</v>
      </c>
      <c r="C828" s="3" t="s">
        <v>293</v>
      </c>
      <c r="D828" s="5" t="s">
        <v>8588</v>
      </c>
      <c r="E828" s="3"/>
    </row>
    <row r="829" customFormat="1" ht="40.5" spans="1:5">
      <c r="A829" s="3" t="s">
        <v>8589</v>
      </c>
      <c r="B829" s="3" t="s">
        <v>8590</v>
      </c>
      <c r="C829" s="3" t="s">
        <v>293</v>
      </c>
      <c r="D829" s="5" t="s">
        <v>8591</v>
      </c>
      <c r="E829" s="3"/>
    </row>
    <row r="830" customFormat="1" ht="40.5" spans="1:5">
      <c r="A830" s="3" t="s">
        <v>8592</v>
      </c>
      <c r="B830" s="3" t="s">
        <v>8593</v>
      </c>
      <c r="C830" s="3" t="s">
        <v>293</v>
      </c>
      <c r="D830" s="5" t="s">
        <v>8594</v>
      </c>
      <c r="E830" s="3"/>
    </row>
    <row r="831" customFormat="1" ht="40.5" spans="1:5">
      <c r="A831" s="3" t="s">
        <v>8595</v>
      </c>
      <c r="B831" s="3" t="s">
        <v>8596</v>
      </c>
      <c r="C831" s="3" t="s">
        <v>293</v>
      </c>
      <c r="D831" s="5" t="s">
        <v>8597</v>
      </c>
      <c r="E831" s="3"/>
    </row>
    <row r="832" customFormat="1" ht="40.5" spans="1:5">
      <c r="A832" s="3" t="s">
        <v>8598</v>
      </c>
      <c r="B832" s="3" t="s">
        <v>8599</v>
      </c>
      <c r="C832" s="3" t="s">
        <v>293</v>
      </c>
      <c r="D832" s="5" t="s">
        <v>8600</v>
      </c>
      <c r="E832" s="3"/>
    </row>
    <row r="833" customFormat="1" ht="40.5" spans="1:5">
      <c r="A833" s="3" t="s">
        <v>8601</v>
      </c>
      <c r="B833" s="3" t="s">
        <v>8602</v>
      </c>
      <c r="C833" s="3" t="s">
        <v>293</v>
      </c>
      <c r="D833" s="5" t="s">
        <v>8603</v>
      </c>
      <c r="E833" s="3"/>
    </row>
    <row r="834" customFormat="1" ht="40.5" spans="1:5">
      <c r="A834" s="3" t="s">
        <v>8604</v>
      </c>
      <c r="B834" s="3" t="s">
        <v>8605</v>
      </c>
      <c r="C834" s="3" t="s">
        <v>293</v>
      </c>
      <c r="D834" s="5" t="s">
        <v>8606</v>
      </c>
      <c r="E834" s="3"/>
    </row>
    <row r="835" customFormat="1" ht="40.5" spans="1:5">
      <c r="A835" s="3" t="s">
        <v>8607</v>
      </c>
      <c r="B835" s="3" t="s">
        <v>8608</v>
      </c>
      <c r="C835" s="3" t="s">
        <v>293</v>
      </c>
      <c r="D835" s="5" t="s">
        <v>8609</v>
      </c>
      <c r="E835" s="3"/>
    </row>
    <row r="836" customFormat="1" ht="40.5" spans="1:5">
      <c r="A836" s="3" t="s">
        <v>8610</v>
      </c>
      <c r="B836" s="3" t="s">
        <v>8611</v>
      </c>
      <c r="C836" s="3" t="s">
        <v>293</v>
      </c>
      <c r="D836" s="5" t="s">
        <v>8612</v>
      </c>
      <c r="E836" s="3"/>
    </row>
    <row r="837" customFormat="1" ht="40.5" spans="1:5">
      <c r="A837" s="3" t="s">
        <v>8613</v>
      </c>
      <c r="B837" s="3" t="s">
        <v>8614</v>
      </c>
      <c r="C837" s="3" t="s">
        <v>293</v>
      </c>
      <c r="D837" s="5" t="s">
        <v>8615</v>
      </c>
      <c r="E837" s="3"/>
    </row>
    <row r="838" customFormat="1" ht="40.5" spans="1:5">
      <c r="A838" s="3" t="s">
        <v>8616</v>
      </c>
      <c r="B838" s="3" t="s">
        <v>8617</v>
      </c>
      <c r="C838" s="3" t="s">
        <v>293</v>
      </c>
      <c r="D838" s="5" t="s">
        <v>8618</v>
      </c>
      <c r="E838" s="3"/>
    </row>
    <row r="839" customFormat="1" ht="40.5" spans="1:5">
      <c r="A839" s="3" t="s">
        <v>8619</v>
      </c>
      <c r="B839" s="3" t="s">
        <v>8620</v>
      </c>
      <c r="C839" s="3" t="s">
        <v>293</v>
      </c>
      <c r="D839" s="5" t="s">
        <v>8621</v>
      </c>
      <c r="E839" s="3"/>
    </row>
    <row r="840" customFormat="1" ht="40.5" spans="1:5">
      <c r="A840" s="3" t="s">
        <v>8622</v>
      </c>
      <c r="B840" s="3" t="s">
        <v>8623</v>
      </c>
      <c r="C840" s="3" t="s">
        <v>293</v>
      </c>
      <c r="D840" s="5" t="s">
        <v>8624</v>
      </c>
      <c r="E840" s="3"/>
    </row>
    <row r="841" customFormat="1" ht="40.5" spans="1:5">
      <c r="A841" s="3" t="s">
        <v>8625</v>
      </c>
      <c r="B841" s="3" t="s">
        <v>8626</v>
      </c>
      <c r="C841" s="3" t="s">
        <v>293</v>
      </c>
      <c r="D841" s="5" t="s">
        <v>8627</v>
      </c>
      <c r="E841" s="3"/>
    </row>
    <row r="842" customFormat="1" ht="40.5" spans="1:5">
      <c r="A842" s="3" t="s">
        <v>8628</v>
      </c>
      <c r="B842" s="3" t="s">
        <v>8629</v>
      </c>
      <c r="C842" s="3" t="s">
        <v>293</v>
      </c>
      <c r="D842" s="5" t="s">
        <v>8630</v>
      </c>
      <c r="E842" s="3"/>
    </row>
    <row r="843" customFormat="1" ht="40.5" spans="1:5">
      <c r="A843" s="3" t="s">
        <v>8631</v>
      </c>
      <c r="B843" s="3" t="s">
        <v>8632</v>
      </c>
      <c r="C843" s="3" t="s">
        <v>293</v>
      </c>
      <c r="D843" s="5" t="s">
        <v>8633</v>
      </c>
      <c r="E843" s="3"/>
    </row>
    <row r="844" customFormat="1" ht="40.5" spans="1:5">
      <c r="A844" s="3" t="s">
        <v>8634</v>
      </c>
      <c r="B844" s="3" t="s">
        <v>8635</v>
      </c>
      <c r="C844" s="3" t="s">
        <v>293</v>
      </c>
      <c r="D844" s="5" t="s">
        <v>8636</v>
      </c>
      <c r="E844" s="3"/>
    </row>
    <row r="845" customFormat="1" ht="40.5" spans="1:5">
      <c r="A845" s="3" t="s">
        <v>8637</v>
      </c>
      <c r="B845" s="3" t="s">
        <v>8638</v>
      </c>
      <c r="C845" s="3" t="s">
        <v>293</v>
      </c>
      <c r="D845" s="5" t="s">
        <v>8639</v>
      </c>
      <c r="E845" s="3"/>
    </row>
    <row r="846" customFormat="1" ht="40.5" spans="1:5">
      <c r="A846" s="3" t="s">
        <v>8640</v>
      </c>
      <c r="B846" s="3" t="s">
        <v>8641</v>
      </c>
      <c r="C846" s="3" t="s">
        <v>293</v>
      </c>
      <c r="D846" s="5" t="s">
        <v>8642</v>
      </c>
      <c r="E846" s="3"/>
    </row>
    <row r="847" customFormat="1" ht="40.5" spans="1:5">
      <c r="A847" s="3" t="s">
        <v>8643</v>
      </c>
      <c r="B847" s="3" t="s">
        <v>8644</v>
      </c>
      <c r="C847" s="3" t="s">
        <v>293</v>
      </c>
      <c r="D847" s="5" t="s">
        <v>8645</v>
      </c>
      <c r="E847" s="3"/>
    </row>
    <row r="848" customFormat="1" ht="40.5" spans="1:5">
      <c r="A848" s="3" t="s">
        <v>8646</v>
      </c>
      <c r="B848" s="3" t="s">
        <v>8647</v>
      </c>
      <c r="C848" s="3" t="s">
        <v>293</v>
      </c>
      <c r="D848" s="5" t="s">
        <v>8648</v>
      </c>
      <c r="E848" s="3"/>
    </row>
    <row r="849" customFormat="1" ht="40.5" spans="1:5">
      <c r="A849" s="3" t="s">
        <v>8649</v>
      </c>
      <c r="B849" s="3" t="s">
        <v>8650</v>
      </c>
      <c r="C849" s="3" t="s">
        <v>293</v>
      </c>
      <c r="D849" s="5" t="s">
        <v>8651</v>
      </c>
      <c r="E849" s="3"/>
    </row>
    <row r="850" customFormat="1" ht="40.5" spans="1:5">
      <c r="A850" s="3" t="s">
        <v>8652</v>
      </c>
      <c r="B850" s="3" t="s">
        <v>8653</v>
      </c>
      <c r="C850" s="3" t="s">
        <v>293</v>
      </c>
      <c r="D850" s="5" t="s">
        <v>8654</v>
      </c>
      <c r="E850" s="3"/>
    </row>
    <row r="851" customFormat="1" ht="40.5" spans="1:5">
      <c r="A851" s="3" t="s">
        <v>8655</v>
      </c>
      <c r="B851" s="3" t="s">
        <v>8656</v>
      </c>
      <c r="C851" s="3" t="s">
        <v>293</v>
      </c>
      <c r="D851" s="5" t="s">
        <v>8657</v>
      </c>
      <c r="E851" s="3"/>
    </row>
    <row r="852" customFormat="1" ht="40.5" spans="1:5">
      <c r="A852" s="3" t="s">
        <v>8658</v>
      </c>
      <c r="B852" s="3" t="s">
        <v>8659</v>
      </c>
      <c r="C852" s="3" t="s">
        <v>293</v>
      </c>
      <c r="D852" s="5" t="s">
        <v>8660</v>
      </c>
      <c r="E852" s="3"/>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252</v>
      </c>
      <c r="B2" s="19" t="s">
        <v>349</v>
      </c>
      <c r="C2" s="10" t="s">
        <v>252</v>
      </c>
    </row>
    <row r="3" spans="1:5">
      <c r="A3" s="7" t="s">
        <v>259</v>
      </c>
      <c r="B3" s="7" t="s">
        <v>260</v>
      </c>
      <c r="C3" s="7" t="s">
        <v>261</v>
      </c>
      <c r="D3" s="7" t="s">
        <v>262</v>
      </c>
      <c r="E3" s="7" t="s">
        <v>263</v>
      </c>
    </row>
    <row r="4" spans="1:5">
      <c r="A4" s="10" t="s">
        <v>303</v>
      </c>
      <c r="B4" s="10" t="s">
        <v>304</v>
      </c>
      <c r="C4" s="10" t="s">
        <v>305</v>
      </c>
      <c r="D4" s="10" t="s">
        <v>303</v>
      </c>
      <c r="E4" s="10"/>
    </row>
    <row r="5" spans="1:5">
      <c r="A5" s="10" t="s">
        <v>306</v>
      </c>
      <c r="B5" s="10" t="s">
        <v>306</v>
      </c>
      <c r="C5" s="10" t="s">
        <v>305</v>
      </c>
      <c r="D5" s="10" t="s">
        <v>306</v>
      </c>
      <c r="E5" s="10"/>
    </row>
    <row r="6" spans="1:5">
      <c r="A6" s="10" t="s">
        <v>307</v>
      </c>
      <c r="B6" s="10" t="s">
        <v>308</v>
      </c>
      <c r="C6" s="10" t="s">
        <v>305</v>
      </c>
      <c r="D6" s="10" t="s">
        <v>307</v>
      </c>
      <c r="E6" s="10"/>
    </row>
    <row r="7" spans="1:5">
      <c r="A7" s="10" t="s">
        <v>311</v>
      </c>
      <c r="B7" s="10" t="s">
        <v>312</v>
      </c>
      <c r="C7" s="10" t="s">
        <v>266</v>
      </c>
      <c r="D7" s="10" t="s">
        <v>311</v>
      </c>
      <c r="E7" s="10"/>
    </row>
    <row r="8" spans="1:5">
      <c r="A8" s="10" t="s">
        <v>313</v>
      </c>
      <c r="B8" s="10" t="s">
        <v>268</v>
      </c>
      <c r="C8" s="10" t="s">
        <v>266</v>
      </c>
      <c r="D8" s="10" t="s">
        <v>313</v>
      </c>
      <c r="E8" s="10"/>
    </row>
    <row r="9" spans="1:5">
      <c r="A9" s="10" t="s">
        <v>350</v>
      </c>
      <c r="B9" s="10" t="s">
        <v>351</v>
      </c>
      <c r="C9" s="10" t="s">
        <v>352</v>
      </c>
      <c r="D9" s="10" t="s">
        <v>350</v>
      </c>
      <c r="E9" s="10"/>
    </row>
    <row r="10" spans="1:5">
      <c r="A10" s="10" t="s">
        <v>353</v>
      </c>
      <c r="B10" s="10" t="s">
        <v>354</v>
      </c>
      <c r="C10" s="10" t="s">
        <v>305</v>
      </c>
      <c r="D10" s="10" t="s">
        <v>353</v>
      </c>
      <c r="E10" s="10"/>
    </row>
    <row r="11" spans="1:5">
      <c r="A11" s="10" t="s">
        <v>355</v>
      </c>
      <c r="B11" s="10" t="s">
        <v>356</v>
      </c>
      <c r="C11" s="10" t="s">
        <v>316</v>
      </c>
      <c r="D11" s="10" t="s">
        <v>355</v>
      </c>
      <c r="E11" s="10"/>
    </row>
  </sheetData>
  <pageMargins left="0.699305555555556" right="0.699305555555556" top="0.75" bottom="0.75" header="0.3" footer="0.3"/>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1"/>
  <sheetViews>
    <sheetView workbookViewId="0">
      <selection activeCell="A1" sqref="A1"/>
    </sheetView>
  </sheetViews>
  <sheetFormatPr defaultColWidth="9" defaultRowHeight="13.5" outlineLevelCol="4"/>
  <cols>
    <col min="1" max="2" width="30.625" style="6" customWidth="1"/>
    <col min="3" max="3" width="15.625" style="6" customWidth="1"/>
    <col min="4" max="5" width="50.625" style="6" customWidth="1"/>
    <col min="6" max="16384" width="9" style="6"/>
  </cols>
  <sheetData>
    <row r="1" spans="1:3">
      <c r="A1" s="7" t="s">
        <v>1</v>
      </c>
      <c r="B1" s="7" t="s">
        <v>2</v>
      </c>
      <c r="C1" s="7" t="s">
        <v>3</v>
      </c>
    </row>
    <row r="2" ht="81" spans="1:3">
      <c r="A2" s="8" t="s">
        <v>188</v>
      </c>
      <c r="B2" s="8" t="s">
        <v>8661</v>
      </c>
      <c r="C2" s="9" t="s">
        <v>189</v>
      </c>
    </row>
    <row r="3" spans="1:5">
      <c r="A3" s="7" t="s">
        <v>259</v>
      </c>
      <c r="B3" s="7" t="s">
        <v>260</v>
      </c>
      <c r="C3" s="7" t="s">
        <v>261</v>
      </c>
      <c r="D3" s="7" t="s">
        <v>262</v>
      </c>
      <c r="E3" s="7" t="s">
        <v>263</v>
      </c>
    </row>
    <row r="4" spans="1:5">
      <c r="A4" s="10" t="s">
        <v>8662</v>
      </c>
      <c r="B4" s="10" t="s">
        <v>8663</v>
      </c>
      <c r="C4" s="10" t="s">
        <v>439</v>
      </c>
      <c r="D4" s="10" t="s">
        <v>8662</v>
      </c>
      <c r="E4" s="10"/>
    </row>
    <row r="5" spans="1:5">
      <c r="A5" s="10" t="s">
        <v>8664</v>
      </c>
      <c r="B5" s="10" t="s">
        <v>8665</v>
      </c>
      <c r="C5" s="10" t="s">
        <v>439</v>
      </c>
      <c r="D5" s="10" t="s">
        <v>8664</v>
      </c>
      <c r="E5" s="10"/>
    </row>
    <row r="6" spans="1:5">
      <c r="A6" s="10" t="s">
        <v>548</v>
      </c>
      <c r="B6" s="10" t="s">
        <v>547</v>
      </c>
      <c r="C6" s="10" t="s">
        <v>439</v>
      </c>
      <c r="D6" s="10" t="s">
        <v>548</v>
      </c>
      <c r="E6" s="10"/>
    </row>
    <row r="7" spans="1:5">
      <c r="A7" s="10" t="s">
        <v>8666</v>
      </c>
      <c r="B7" s="10" t="s">
        <v>312</v>
      </c>
      <c r="C7" s="10" t="s">
        <v>266</v>
      </c>
      <c r="D7" s="10" t="s">
        <v>8666</v>
      </c>
      <c r="E7" s="10"/>
    </row>
    <row r="8" spans="1:5">
      <c r="A8" s="10" t="s">
        <v>8667</v>
      </c>
      <c r="B8" s="10" t="s">
        <v>8668</v>
      </c>
      <c r="C8" s="10" t="s">
        <v>439</v>
      </c>
      <c r="D8" s="10" t="s">
        <v>8667</v>
      </c>
      <c r="E8" s="10"/>
    </row>
    <row r="9" spans="1:5">
      <c r="A9" s="10" t="s">
        <v>8669</v>
      </c>
      <c r="B9" s="10" t="s">
        <v>8670</v>
      </c>
      <c r="C9" s="10" t="s">
        <v>8671</v>
      </c>
      <c r="D9" s="10" t="s">
        <v>8669</v>
      </c>
      <c r="E9" s="10"/>
    </row>
    <row r="10" spans="1:5">
      <c r="A10" s="10" t="s">
        <v>8672</v>
      </c>
      <c r="B10" s="10" t="s">
        <v>8673</v>
      </c>
      <c r="C10" s="10" t="s">
        <v>8671</v>
      </c>
      <c r="D10" s="10" t="s">
        <v>8672</v>
      </c>
      <c r="E10" s="10"/>
    </row>
    <row r="11" spans="1:5">
      <c r="A11" s="10" t="s">
        <v>8674</v>
      </c>
      <c r="B11" s="10" t="s">
        <v>8675</v>
      </c>
      <c r="C11" s="10" t="s">
        <v>8671</v>
      </c>
      <c r="D11" s="10" t="s">
        <v>8674</v>
      </c>
      <c r="E11" s="10"/>
    </row>
    <row r="12" spans="1:5">
      <c r="A12" s="10" t="s">
        <v>8676</v>
      </c>
      <c r="B12" s="10" t="s">
        <v>8677</v>
      </c>
      <c r="C12" s="10" t="s">
        <v>8671</v>
      </c>
      <c r="D12" s="10" t="s">
        <v>8676</v>
      </c>
      <c r="E12" s="10"/>
    </row>
    <row r="13" spans="1:5">
      <c r="A13" s="10" t="s">
        <v>8678</v>
      </c>
      <c r="B13" s="10" t="s">
        <v>8679</v>
      </c>
      <c r="C13" s="10" t="s">
        <v>8671</v>
      </c>
      <c r="D13" s="10" t="s">
        <v>8678</v>
      </c>
      <c r="E13" s="10"/>
    </row>
    <row r="14" spans="1:5">
      <c r="A14" s="10" t="s">
        <v>8680</v>
      </c>
      <c r="B14" s="10" t="s">
        <v>8681</v>
      </c>
      <c r="C14" s="10" t="s">
        <v>8671</v>
      </c>
      <c r="D14" s="10" t="s">
        <v>8680</v>
      </c>
      <c r="E14" s="10"/>
    </row>
    <row r="15" spans="1:5">
      <c r="A15" s="10" t="s">
        <v>8682</v>
      </c>
      <c r="B15" s="10" t="s">
        <v>8683</v>
      </c>
      <c r="C15" s="10" t="s">
        <v>8671</v>
      </c>
      <c r="D15" s="10" t="s">
        <v>8682</v>
      </c>
      <c r="E15" s="10"/>
    </row>
    <row r="16" spans="1:5">
      <c r="A16" s="10" t="s">
        <v>8684</v>
      </c>
      <c r="B16" s="10" t="s">
        <v>8685</v>
      </c>
      <c r="C16" s="10" t="s">
        <v>8671</v>
      </c>
      <c r="D16" s="10" t="s">
        <v>8684</v>
      </c>
      <c r="E16" s="10"/>
    </row>
    <row r="17" spans="1:5">
      <c r="A17" s="10" t="s">
        <v>8686</v>
      </c>
      <c r="B17" s="10" t="s">
        <v>8687</v>
      </c>
      <c r="C17" s="10" t="s">
        <v>8688</v>
      </c>
      <c r="D17" s="10" t="s">
        <v>8686</v>
      </c>
      <c r="E17" s="10"/>
    </row>
    <row r="18" spans="1:5">
      <c r="A18" s="10" t="s">
        <v>8689</v>
      </c>
      <c r="B18" s="10" t="s">
        <v>8690</v>
      </c>
      <c r="C18" s="10" t="s">
        <v>8688</v>
      </c>
      <c r="D18" s="10" t="s">
        <v>8689</v>
      </c>
      <c r="E18" s="10"/>
    </row>
    <row r="19" spans="1:5">
      <c r="A19" s="10" t="s">
        <v>8691</v>
      </c>
      <c r="B19" s="10" t="s">
        <v>8692</v>
      </c>
      <c r="C19" s="10" t="s">
        <v>8688</v>
      </c>
      <c r="D19" s="10" t="s">
        <v>8691</v>
      </c>
      <c r="E19" s="10"/>
    </row>
    <row r="20" spans="1:5">
      <c r="A20" s="10" t="s">
        <v>8693</v>
      </c>
      <c r="B20" s="10" t="s">
        <v>8694</v>
      </c>
      <c r="C20" s="10" t="s">
        <v>8688</v>
      </c>
      <c r="D20" s="10" t="s">
        <v>8693</v>
      </c>
      <c r="E20" s="10"/>
    </row>
    <row r="21" spans="1:5">
      <c r="A21" s="10" t="s">
        <v>8695</v>
      </c>
      <c r="B21" s="10" t="s">
        <v>8696</v>
      </c>
      <c r="C21" s="10" t="s">
        <v>8688</v>
      </c>
      <c r="D21" s="10" t="s">
        <v>8695</v>
      </c>
      <c r="E21" s="10"/>
    </row>
    <row r="22" spans="1:5">
      <c r="A22" s="10" t="s">
        <v>8697</v>
      </c>
      <c r="B22" s="10" t="s">
        <v>8698</v>
      </c>
      <c r="C22" s="10" t="s">
        <v>8688</v>
      </c>
      <c r="D22" s="10" t="s">
        <v>8697</v>
      </c>
      <c r="E22" s="10"/>
    </row>
    <row r="23" spans="1:5">
      <c r="A23" s="10" t="s">
        <v>8699</v>
      </c>
      <c r="B23" s="10" t="s">
        <v>8700</v>
      </c>
      <c r="C23" s="10" t="s">
        <v>8688</v>
      </c>
      <c r="D23" s="10" t="s">
        <v>8699</v>
      </c>
      <c r="E23" s="10"/>
    </row>
    <row r="24" spans="1:5">
      <c r="A24" s="10" t="s">
        <v>8701</v>
      </c>
      <c r="B24" s="10" t="s">
        <v>8702</v>
      </c>
      <c r="C24" s="10" t="s">
        <v>8688</v>
      </c>
      <c r="D24" s="10" t="s">
        <v>8701</v>
      </c>
      <c r="E24" s="10"/>
    </row>
    <row r="25" spans="1:5">
      <c r="A25" s="10" t="s">
        <v>8703</v>
      </c>
      <c r="B25" s="10" t="s">
        <v>8704</v>
      </c>
      <c r="C25" s="10" t="s">
        <v>8688</v>
      </c>
      <c r="D25" s="10" t="s">
        <v>8703</v>
      </c>
      <c r="E25" s="10"/>
    </row>
    <row r="26" spans="1:5">
      <c r="A26" s="10" t="s">
        <v>8705</v>
      </c>
      <c r="B26" s="10" t="s">
        <v>8706</v>
      </c>
      <c r="C26" s="10" t="s">
        <v>8688</v>
      </c>
      <c r="D26" s="10" t="s">
        <v>8705</v>
      </c>
      <c r="E26" s="10"/>
    </row>
    <row r="27" spans="1:5">
      <c r="A27" s="10" t="s">
        <v>8707</v>
      </c>
      <c r="B27" s="10" t="s">
        <v>8708</v>
      </c>
      <c r="C27" s="10" t="s">
        <v>8688</v>
      </c>
      <c r="D27" s="10" t="s">
        <v>8707</v>
      </c>
      <c r="E27" s="10"/>
    </row>
    <row r="28" spans="1:5">
      <c r="A28" s="10" t="s">
        <v>8709</v>
      </c>
      <c r="B28" s="10" t="s">
        <v>8710</v>
      </c>
      <c r="C28" s="10" t="s">
        <v>8688</v>
      </c>
      <c r="D28" s="10" t="s">
        <v>8709</v>
      </c>
      <c r="E28" s="10"/>
    </row>
    <row r="29" spans="1:5">
      <c r="A29" s="10" t="s">
        <v>8711</v>
      </c>
      <c r="B29" s="10" t="s">
        <v>8712</v>
      </c>
      <c r="C29" s="10" t="s">
        <v>8688</v>
      </c>
      <c r="D29" s="10" t="s">
        <v>8711</v>
      </c>
      <c r="E29" s="10"/>
    </row>
    <row r="30" spans="1:5">
      <c r="A30" s="10" t="s">
        <v>8713</v>
      </c>
      <c r="B30" s="10" t="s">
        <v>8714</v>
      </c>
      <c r="C30" s="10" t="s">
        <v>8688</v>
      </c>
      <c r="D30" s="10" t="s">
        <v>8713</v>
      </c>
      <c r="E30" s="10"/>
    </row>
    <row r="31" spans="1:5">
      <c r="A31" s="10" t="s">
        <v>8715</v>
      </c>
      <c r="B31" s="10" t="s">
        <v>8716</v>
      </c>
      <c r="C31" s="10" t="s">
        <v>8688</v>
      </c>
      <c r="D31" s="10" t="s">
        <v>8715</v>
      </c>
      <c r="E31" s="10"/>
    </row>
  </sheetData>
  <pageMargins left="0.75" right="0.75" top="1" bottom="1" header="0.511805555555556" footer="0.511805555555556"/>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28"/>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187</v>
      </c>
      <c r="B2" s="2" t="s">
        <v>8717</v>
      </c>
      <c r="C2" s="2" t="s">
        <v>187</v>
      </c>
    </row>
    <row r="3" spans="1:5">
      <c r="A3" s="1" t="s">
        <v>259</v>
      </c>
      <c r="B3" s="1" t="s">
        <v>260</v>
      </c>
      <c r="C3" s="1" t="s">
        <v>261</v>
      </c>
      <c r="D3" s="1" t="s">
        <v>262</v>
      </c>
      <c r="E3" s="1" t="s">
        <v>263</v>
      </c>
    </row>
    <row r="4" spans="1:5">
      <c r="A4" s="3" t="s">
        <v>533</v>
      </c>
      <c r="B4" s="3" t="s">
        <v>534</v>
      </c>
      <c r="C4" s="3" t="s">
        <v>266</v>
      </c>
      <c r="D4" s="3" t="s">
        <v>533</v>
      </c>
      <c r="E4" s="3"/>
    </row>
    <row r="5" spans="1:5">
      <c r="A5" s="3" t="s">
        <v>535</v>
      </c>
      <c r="B5" s="3" t="s">
        <v>536</v>
      </c>
      <c r="C5" s="3" t="s">
        <v>886</v>
      </c>
      <c r="D5" s="3" t="s">
        <v>535</v>
      </c>
      <c r="E5" s="3"/>
    </row>
    <row r="6" spans="1:5">
      <c r="A6" s="3" t="s">
        <v>887</v>
      </c>
      <c r="B6" s="3" t="s">
        <v>888</v>
      </c>
      <c r="C6" s="3" t="s">
        <v>293</v>
      </c>
      <c r="D6" s="3" t="s">
        <v>889</v>
      </c>
      <c r="E6" s="3"/>
    </row>
    <row r="7" spans="1:5">
      <c r="A7" s="3" t="s">
        <v>890</v>
      </c>
      <c r="B7" s="3" t="s">
        <v>891</v>
      </c>
      <c r="C7" s="3" t="s">
        <v>293</v>
      </c>
      <c r="D7" s="3" t="s">
        <v>892</v>
      </c>
      <c r="E7" s="3"/>
    </row>
    <row r="8" spans="1:5">
      <c r="A8" s="3" t="s">
        <v>893</v>
      </c>
      <c r="B8" s="3" t="s">
        <v>894</v>
      </c>
      <c r="C8" s="3" t="s">
        <v>293</v>
      </c>
      <c r="D8" s="3" t="s">
        <v>895</v>
      </c>
      <c r="E8" s="3"/>
    </row>
    <row r="9" spans="1:5">
      <c r="A9" s="3" t="s">
        <v>896</v>
      </c>
      <c r="B9" s="3" t="s">
        <v>897</v>
      </c>
      <c r="C9" s="3" t="s">
        <v>293</v>
      </c>
      <c r="D9" s="3" t="s">
        <v>898</v>
      </c>
      <c r="E9" s="3"/>
    </row>
    <row r="10" spans="1:5">
      <c r="A10" s="3" t="s">
        <v>899</v>
      </c>
      <c r="B10" s="3" t="s">
        <v>900</v>
      </c>
      <c r="C10" s="3" t="s">
        <v>293</v>
      </c>
      <c r="D10" s="3" t="s">
        <v>901</v>
      </c>
      <c r="E10" s="3"/>
    </row>
    <row r="11" spans="1:5">
      <c r="A11" s="3" t="s">
        <v>902</v>
      </c>
      <c r="B11" s="3" t="s">
        <v>903</v>
      </c>
      <c r="C11" s="3" t="s">
        <v>293</v>
      </c>
      <c r="D11" s="3" t="s">
        <v>904</v>
      </c>
      <c r="E11" s="3"/>
    </row>
    <row r="12" spans="1:5">
      <c r="A12" s="3" t="s">
        <v>905</v>
      </c>
      <c r="B12" s="3" t="s">
        <v>906</v>
      </c>
      <c r="C12" s="3" t="s">
        <v>293</v>
      </c>
      <c r="D12" s="3" t="s">
        <v>907</v>
      </c>
      <c r="E12" s="3"/>
    </row>
    <row r="13" spans="1:5">
      <c r="A13" s="3" t="s">
        <v>908</v>
      </c>
      <c r="B13" s="3" t="s">
        <v>909</v>
      </c>
      <c r="C13" s="3" t="s">
        <v>293</v>
      </c>
      <c r="D13" s="3" t="s">
        <v>910</v>
      </c>
      <c r="E13" s="3"/>
    </row>
    <row r="14" spans="1:5">
      <c r="A14" s="3" t="s">
        <v>911</v>
      </c>
      <c r="B14" s="3" t="s">
        <v>912</v>
      </c>
      <c r="C14" s="3" t="s">
        <v>293</v>
      </c>
      <c r="D14" s="3" t="s">
        <v>913</v>
      </c>
      <c r="E14" s="3"/>
    </row>
    <row r="15" spans="1:5">
      <c r="A15" s="3" t="s">
        <v>914</v>
      </c>
      <c r="B15" s="3" t="s">
        <v>915</v>
      </c>
      <c r="C15" s="3" t="s">
        <v>293</v>
      </c>
      <c r="D15" s="3" t="s">
        <v>916</v>
      </c>
      <c r="E15" s="3"/>
    </row>
    <row r="16" spans="1:5">
      <c r="A16" s="3" t="s">
        <v>917</v>
      </c>
      <c r="B16" s="3" t="s">
        <v>918</v>
      </c>
      <c r="C16" s="3" t="s">
        <v>293</v>
      </c>
      <c r="D16" s="3" t="s">
        <v>919</v>
      </c>
      <c r="E16" s="3"/>
    </row>
    <row r="17" spans="1:5">
      <c r="A17" s="3" t="s">
        <v>920</v>
      </c>
      <c r="B17" s="3" t="s">
        <v>921</v>
      </c>
      <c r="C17" s="3" t="s">
        <v>293</v>
      </c>
      <c r="D17" s="3" t="s">
        <v>922</v>
      </c>
      <c r="E17" s="3"/>
    </row>
    <row r="18" spans="1:5">
      <c r="A18" s="3" t="s">
        <v>923</v>
      </c>
      <c r="B18" s="3" t="s">
        <v>924</v>
      </c>
      <c r="C18" s="3" t="s">
        <v>293</v>
      </c>
      <c r="D18" s="3" t="s">
        <v>925</v>
      </c>
      <c r="E18" s="3"/>
    </row>
    <row r="19" spans="1:5">
      <c r="A19" s="3" t="s">
        <v>926</v>
      </c>
      <c r="B19" s="3" t="s">
        <v>927</v>
      </c>
      <c r="C19" s="3" t="s">
        <v>293</v>
      </c>
      <c r="D19" s="3" t="s">
        <v>928</v>
      </c>
      <c r="E19" s="3"/>
    </row>
    <row r="20" spans="1:5">
      <c r="A20" s="3" t="s">
        <v>929</v>
      </c>
      <c r="B20" s="3" t="s">
        <v>930</v>
      </c>
      <c r="C20" s="3" t="s">
        <v>293</v>
      </c>
      <c r="D20" s="3" t="s">
        <v>931</v>
      </c>
      <c r="E20" s="3"/>
    </row>
    <row r="21" spans="1:5">
      <c r="A21" s="3" t="s">
        <v>932</v>
      </c>
      <c r="B21" s="3" t="s">
        <v>933</v>
      </c>
      <c r="C21" s="3" t="s">
        <v>293</v>
      </c>
      <c r="D21" s="3" t="s">
        <v>934</v>
      </c>
      <c r="E21" s="3"/>
    </row>
    <row r="22" spans="1:5">
      <c r="A22" s="3" t="s">
        <v>935</v>
      </c>
      <c r="B22" s="3" t="s">
        <v>936</v>
      </c>
      <c r="C22" s="3" t="s">
        <v>293</v>
      </c>
      <c r="D22" s="3" t="s">
        <v>937</v>
      </c>
      <c r="E22" s="3"/>
    </row>
    <row r="23" spans="1:5">
      <c r="A23" s="3" t="s">
        <v>938</v>
      </c>
      <c r="B23" s="3" t="s">
        <v>939</v>
      </c>
      <c r="C23" s="3" t="s">
        <v>293</v>
      </c>
      <c r="D23" s="3" t="s">
        <v>940</v>
      </c>
      <c r="E23" s="3"/>
    </row>
    <row r="24" spans="1:5">
      <c r="A24" s="3" t="s">
        <v>941</v>
      </c>
      <c r="B24" s="3" t="s">
        <v>942</v>
      </c>
      <c r="C24" s="3" t="s">
        <v>293</v>
      </c>
      <c r="D24" s="3" t="s">
        <v>943</v>
      </c>
      <c r="E24" s="3"/>
    </row>
    <row r="25" spans="1:5">
      <c r="A25" s="3" t="s">
        <v>944</v>
      </c>
      <c r="B25" s="3" t="s">
        <v>945</v>
      </c>
      <c r="C25" s="3" t="s">
        <v>293</v>
      </c>
      <c r="D25" s="3" t="s">
        <v>946</v>
      </c>
      <c r="E25" s="3"/>
    </row>
    <row r="26" spans="1:5">
      <c r="A26" s="3" t="s">
        <v>947</v>
      </c>
      <c r="B26" s="3" t="s">
        <v>948</v>
      </c>
      <c r="C26" s="3" t="s">
        <v>293</v>
      </c>
      <c r="D26" s="3" t="s">
        <v>949</v>
      </c>
      <c r="E26" s="3"/>
    </row>
    <row r="27" spans="1:5">
      <c r="A27" s="3" t="s">
        <v>950</v>
      </c>
      <c r="B27" s="3" t="s">
        <v>951</v>
      </c>
      <c r="C27" s="3" t="s">
        <v>293</v>
      </c>
      <c r="D27" s="3" t="s">
        <v>952</v>
      </c>
      <c r="E27" s="3"/>
    </row>
    <row r="28" spans="1:5">
      <c r="A28" s="3" t="s">
        <v>953</v>
      </c>
      <c r="B28" s="3" t="s">
        <v>954</v>
      </c>
      <c r="C28" s="3" t="s">
        <v>293</v>
      </c>
      <c r="D28" s="3" t="s">
        <v>955</v>
      </c>
      <c r="E28" s="3"/>
    </row>
    <row r="29" spans="1:5">
      <c r="A29" s="3" t="s">
        <v>956</v>
      </c>
      <c r="B29" s="3" t="s">
        <v>957</v>
      </c>
      <c r="C29" s="3" t="s">
        <v>293</v>
      </c>
      <c r="D29" s="3" t="s">
        <v>958</v>
      </c>
      <c r="E29" s="3"/>
    </row>
    <row r="30" spans="1:5">
      <c r="A30" s="3" t="s">
        <v>959</v>
      </c>
      <c r="B30" s="3" t="s">
        <v>960</v>
      </c>
      <c r="C30" s="3" t="s">
        <v>293</v>
      </c>
      <c r="D30" s="3" t="s">
        <v>961</v>
      </c>
      <c r="E30" s="3"/>
    </row>
    <row r="31" spans="1:5">
      <c r="A31" s="3" t="s">
        <v>962</v>
      </c>
      <c r="B31" s="3" t="s">
        <v>963</v>
      </c>
      <c r="C31" s="3" t="s">
        <v>293</v>
      </c>
      <c r="D31" s="3" t="s">
        <v>964</v>
      </c>
      <c r="E31" s="3"/>
    </row>
    <row r="32" spans="1:5">
      <c r="A32" s="3" t="s">
        <v>965</v>
      </c>
      <c r="B32" s="3" t="s">
        <v>966</v>
      </c>
      <c r="C32" s="3" t="s">
        <v>293</v>
      </c>
      <c r="D32" s="3" t="s">
        <v>967</v>
      </c>
      <c r="E32" s="3"/>
    </row>
    <row r="33" spans="1:5">
      <c r="A33" s="3" t="s">
        <v>968</v>
      </c>
      <c r="B33" s="3" t="s">
        <v>969</v>
      </c>
      <c r="C33" s="3" t="s">
        <v>293</v>
      </c>
      <c r="D33" s="3" t="s">
        <v>970</v>
      </c>
      <c r="E33" s="3"/>
    </row>
    <row r="34" spans="1:5">
      <c r="A34" s="3" t="s">
        <v>971</v>
      </c>
      <c r="B34" s="3" t="s">
        <v>972</v>
      </c>
      <c r="C34" s="3" t="s">
        <v>293</v>
      </c>
      <c r="D34" s="3" t="s">
        <v>973</v>
      </c>
      <c r="E34" s="3"/>
    </row>
    <row r="35" spans="1:5">
      <c r="A35" s="3" t="s">
        <v>974</v>
      </c>
      <c r="B35" s="3" t="s">
        <v>975</v>
      </c>
      <c r="C35" s="3" t="s">
        <v>293</v>
      </c>
      <c r="D35" s="3" t="s">
        <v>976</v>
      </c>
      <c r="E35" s="3"/>
    </row>
    <row r="36" spans="1:5">
      <c r="A36" s="3" t="s">
        <v>977</v>
      </c>
      <c r="B36" s="3" t="s">
        <v>978</v>
      </c>
      <c r="C36" s="3" t="s">
        <v>293</v>
      </c>
      <c r="D36" s="3" t="s">
        <v>979</v>
      </c>
      <c r="E36" s="3"/>
    </row>
    <row r="37" spans="1:5">
      <c r="A37" s="3" t="s">
        <v>980</v>
      </c>
      <c r="B37" s="3" t="s">
        <v>981</v>
      </c>
      <c r="C37" s="3" t="s">
        <v>293</v>
      </c>
      <c r="D37" s="3" t="s">
        <v>982</v>
      </c>
      <c r="E37" s="3"/>
    </row>
    <row r="38" spans="1:5">
      <c r="A38" s="3" t="s">
        <v>983</v>
      </c>
      <c r="B38" s="3" t="s">
        <v>984</v>
      </c>
      <c r="C38" s="3" t="s">
        <v>293</v>
      </c>
      <c r="D38" s="3" t="s">
        <v>985</v>
      </c>
      <c r="E38" s="3"/>
    </row>
    <row r="39" spans="1:5">
      <c r="A39" s="3" t="s">
        <v>986</v>
      </c>
      <c r="B39" s="3" t="s">
        <v>987</v>
      </c>
      <c r="C39" s="3" t="s">
        <v>293</v>
      </c>
      <c r="D39" s="3" t="s">
        <v>988</v>
      </c>
      <c r="E39" s="3"/>
    </row>
    <row r="40" spans="1:5">
      <c r="A40" s="3" t="s">
        <v>989</v>
      </c>
      <c r="B40" s="3" t="s">
        <v>990</v>
      </c>
      <c r="C40" s="3" t="s">
        <v>293</v>
      </c>
      <c r="D40" s="3" t="s">
        <v>991</v>
      </c>
      <c r="E40" s="3"/>
    </row>
    <row r="41" spans="1:5">
      <c r="A41" s="3" t="s">
        <v>992</v>
      </c>
      <c r="B41" s="3" t="s">
        <v>993</v>
      </c>
      <c r="C41" s="3" t="s">
        <v>293</v>
      </c>
      <c r="D41" s="3" t="s">
        <v>994</v>
      </c>
      <c r="E41" s="3"/>
    </row>
    <row r="42" spans="1:5">
      <c r="A42" s="3" t="s">
        <v>995</v>
      </c>
      <c r="B42" s="3" t="s">
        <v>996</v>
      </c>
      <c r="C42" s="3" t="s">
        <v>293</v>
      </c>
      <c r="D42" s="3" t="s">
        <v>997</v>
      </c>
      <c r="E42" s="3"/>
    </row>
    <row r="43" spans="1:5">
      <c r="A43" s="3" t="s">
        <v>998</v>
      </c>
      <c r="B43" s="3" t="s">
        <v>999</v>
      </c>
      <c r="C43" s="3" t="s">
        <v>293</v>
      </c>
      <c r="D43" s="3" t="s">
        <v>1000</v>
      </c>
      <c r="E43" s="3"/>
    </row>
    <row r="44" spans="1:5">
      <c r="A44" s="3" t="s">
        <v>1001</v>
      </c>
      <c r="B44" s="3" t="s">
        <v>1002</v>
      </c>
      <c r="C44" s="3" t="s">
        <v>293</v>
      </c>
      <c r="D44" s="3" t="s">
        <v>1003</v>
      </c>
      <c r="E44" s="3"/>
    </row>
    <row r="45" spans="1:5">
      <c r="A45" s="3" t="s">
        <v>1004</v>
      </c>
      <c r="B45" s="3" t="s">
        <v>1005</v>
      </c>
      <c r="C45" s="3" t="s">
        <v>293</v>
      </c>
      <c r="D45" s="3" t="s">
        <v>1006</v>
      </c>
      <c r="E45" s="3"/>
    </row>
    <row r="46" spans="1:5">
      <c r="A46" s="3" t="s">
        <v>1007</v>
      </c>
      <c r="B46" s="3" t="s">
        <v>1008</v>
      </c>
      <c r="C46" s="3" t="s">
        <v>293</v>
      </c>
      <c r="D46" s="3" t="s">
        <v>1009</v>
      </c>
      <c r="E46" s="3"/>
    </row>
    <row r="47" spans="1:5">
      <c r="A47" s="3" t="s">
        <v>1010</v>
      </c>
      <c r="B47" s="3" t="s">
        <v>1011</v>
      </c>
      <c r="C47" s="3" t="s">
        <v>293</v>
      </c>
      <c r="D47" s="3" t="s">
        <v>1012</v>
      </c>
      <c r="E47" s="3"/>
    </row>
    <row r="48" spans="1:5">
      <c r="A48" s="3" t="s">
        <v>1013</v>
      </c>
      <c r="B48" s="3" t="s">
        <v>1014</v>
      </c>
      <c r="C48" s="3" t="s">
        <v>293</v>
      </c>
      <c r="D48" s="3" t="s">
        <v>1015</v>
      </c>
      <c r="E48" s="3"/>
    </row>
    <row r="49" spans="1:5">
      <c r="A49" s="3" t="s">
        <v>1016</v>
      </c>
      <c r="B49" s="3" t="s">
        <v>1017</v>
      </c>
      <c r="C49" s="3" t="s">
        <v>293</v>
      </c>
      <c r="D49" s="3" t="s">
        <v>1018</v>
      </c>
      <c r="E49" s="3"/>
    </row>
    <row r="50" spans="1:5">
      <c r="A50" s="3" t="s">
        <v>1019</v>
      </c>
      <c r="B50" s="3" t="s">
        <v>1020</v>
      </c>
      <c r="C50" s="3" t="s">
        <v>293</v>
      </c>
      <c r="D50" s="3" t="s">
        <v>1021</v>
      </c>
      <c r="E50" s="3"/>
    </row>
    <row r="51" spans="1:5">
      <c r="A51" s="3" t="s">
        <v>1022</v>
      </c>
      <c r="B51" s="3" t="s">
        <v>1023</v>
      </c>
      <c r="C51" s="3" t="s">
        <v>293</v>
      </c>
      <c r="D51" s="3" t="s">
        <v>1024</v>
      </c>
      <c r="E51" s="3"/>
    </row>
    <row r="52" spans="1:5">
      <c r="A52" s="3" t="s">
        <v>1025</v>
      </c>
      <c r="B52" s="3" t="s">
        <v>1026</v>
      </c>
      <c r="C52" s="3" t="s">
        <v>293</v>
      </c>
      <c r="D52" s="3" t="s">
        <v>1027</v>
      </c>
      <c r="E52" s="3"/>
    </row>
    <row r="53" spans="1:5">
      <c r="A53" s="3" t="s">
        <v>1028</v>
      </c>
      <c r="B53" s="3" t="s">
        <v>1029</v>
      </c>
      <c r="C53" s="3" t="s">
        <v>293</v>
      </c>
      <c r="D53" s="3" t="s">
        <v>1030</v>
      </c>
      <c r="E53" s="3"/>
    </row>
    <row r="54" spans="1:5">
      <c r="A54" s="3" t="s">
        <v>1031</v>
      </c>
      <c r="B54" s="3" t="s">
        <v>1032</v>
      </c>
      <c r="C54" s="3" t="s">
        <v>293</v>
      </c>
      <c r="D54" s="3" t="s">
        <v>1033</v>
      </c>
      <c r="E54" s="3"/>
    </row>
    <row r="55" spans="1:5">
      <c r="A55" s="3" t="s">
        <v>1034</v>
      </c>
      <c r="B55" s="3" t="s">
        <v>1035</v>
      </c>
      <c r="C55" s="3" t="s">
        <v>293</v>
      </c>
      <c r="D55" s="3" t="s">
        <v>1036</v>
      </c>
      <c r="E55" s="3"/>
    </row>
    <row r="56" spans="1:5">
      <c r="A56" s="3" t="s">
        <v>1037</v>
      </c>
      <c r="B56" s="3" t="s">
        <v>1038</v>
      </c>
      <c r="C56" s="3" t="s">
        <v>293</v>
      </c>
      <c r="D56" s="3" t="s">
        <v>1039</v>
      </c>
      <c r="E56" s="3"/>
    </row>
    <row r="57" spans="1:5">
      <c r="A57" s="3" t="s">
        <v>1040</v>
      </c>
      <c r="B57" s="3" t="s">
        <v>1041</v>
      </c>
      <c r="C57" s="3" t="s">
        <v>293</v>
      </c>
      <c r="D57" s="3" t="s">
        <v>1042</v>
      </c>
      <c r="E57" s="3"/>
    </row>
    <row r="58" spans="1:5">
      <c r="A58" s="3" t="s">
        <v>1043</v>
      </c>
      <c r="B58" s="3" t="s">
        <v>1044</v>
      </c>
      <c r="C58" s="3" t="s">
        <v>293</v>
      </c>
      <c r="D58" s="3" t="s">
        <v>1045</v>
      </c>
      <c r="E58" s="3"/>
    </row>
    <row r="59" spans="1:5">
      <c r="A59" s="3" t="s">
        <v>1046</v>
      </c>
      <c r="B59" s="3" t="s">
        <v>1047</v>
      </c>
      <c r="C59" s="3" t="s">
        <v>293</v>
      </c>
      <c r="D59" s="3" t="s">
        <v>1048</v>
      </c>
      <c r="E59" s="3"/>
    </row>
    <row r="60" spans="1:5">
      <c r="A60" s="3" t="s">
        <v>1049</v>
      </c>
      <c r="B60" s="3" t="s">
        <v>1050</v>
      </c>
      <c r="C60" s="3" t="s">
        <v>293</v>
      </c>
      <c r="D60" s="3" t="s">
        <v>1051</v>
      </c>
      <c r="E60" s="3"/>
    </row>
    <row r="61" spans="1:5">
      <c r="A61" s="3" t="s">
        <v>1052</v>
      </c>
      <c r="B61" s="3" t="s">
        <v>1053</v>
      </c>
      <c r="C61" s="3" t="s">
        <v>293</v>
      </c>
      <c r="D61" s="3" t="s">
        <v>1054</v>
      </c>
      <c r="E61" s="3"/>
    </row>
    <row r="62" spans="1:5">
      <c r="A62" s="3" t="s">
        <v>1055</v>
      </c>
      <c r="B62" s="3" t="s">
        <v>1056</v>
      </c>
      <c r="C62" s="3" t="s">
        <v>293</v>
      </c>
      <c r="D62" s="3" t="s">
        <v>1057</v>
      </c>
      <c r="E62" s="3"/>
    </row>
    <row r="63" spans="1:5">
      <c r="A63" s="3" t="s">
        <v>1058</v>
      </c>
      <c r="B63" s="3" t="s">
        <v>1059</v>
      </c>
      <c r="C63" s="3" t="s">
        <v>293</v>
      </c>
      <c r="D63" s="3" t="s">
        <v>1060</v>
      </c>
      <c r="E63" s="3"/>
    </row>
    <row r="64" spans="1:5">
      <c r="A64" s="3" t="s">
        <v>1061</v>
      </c>
      <c r="B64" s="3" t="s">
        <v>1062</v>
      </c>
      <c r="C64" s="3" t="s">
        <v>293</v>
      </c>
      <c r="D64" s="3" t="s">
        <v>1063</v>
      </c>
      <c r="E64" s="3"/>
    </row>
    <row r="65" spans="1:5">
      <c r="A65" s="3" t="s">
        <v>1064</v>
      </c>
      <c r="B65" s="3" t="s">
        <v>1065</v>
      </c>
      <c r="C65" s="3" t="s">
        <v>293</v>
      </c>
      <c r="D65" s="3" t="s">
        <v>1066</v>
      </c>
      <c r="E65" s="3"/>
    </row>
    <row r="66" spans="1:5">
      <c r="A66" s="3" t="s">
        <v>1067</v>
      </c>
      <c r="B66" s="3" t="s">
        <v>1068</v>
      </c>
      <c r="C66" s="3" t="s">
        <v>293</v>
      </c>
      <c r="D66" s="3" t="s">
        <v>1069</v>
      </c>
      <c r="E66" s="3"/>
    </row>
    <row r="67" spans="1:5">
      <c r="A67" s="3" t="s">
        <v>1070</v>
      </c>
      <c r="B67" s="3" t="s">
        <v>1071</v>
      </c>
      <c r="C67" s="3" t="s">
        <v>293</v>
      </c>
      <c r="D67" s="3" t="s">
        <v>1072</v>
      </c>
      <c r="E67" s="3"/>
    </row>
    <row r="68" spans="1:5">
      <c r="A68" s="3" t="s">
        <v>1073</v>
      </c>
      <c r="B68" s="3" t="s">
        <v>1074</v>
      </c>
      <c r="C68" s="3" t="s">
        <v>293</v>
      </c>
      <c r="D68" s="3" t="s">
        <v>1075</v>
      </c>
      <c r="E68" s="3"/>
    </row>
    <row r="69" spans="1:5">
      <c r="A69" s="3" t="s">
        <v>1076</v>
      </c>
      <c r="B69" s="3" t="s">
        <v>1077</v>
      </c>
      <c r="C69" s="3" t="s">
        <v>293</v>
      </c>
      <c r="D69" s="3" t="s">
        <v>1078</v>
      </c>
      <c r="E69" s="3"/>
    </row>
    <row r="70" spans="1:5">
      <c r="A70" s="3" t="s">
        <v>1079</v>
      </c>
      <c r="B70" s="3" t="s">
        <v>1080</v>
      </c>
      <c r="C70" s="3" t="s">
        <v>293</v>
      </c>
      <c r="D70" s="3" t="s">
        <v>1081</v>
      </c>
      <c r="E70" s="3"/>
    </row>
    <row r="71" spans="1:5">
      <c r="A71" s="3" t="s">
        <v>1082</v>
      </c>
      <c r="B71" s="3" t="s">
        <v>1083</v>
      </c>
      <c r="C71" s="3" t="s">
        <v>293</v>
      </c>
      <c r="D71" s="3" t="s">
        <v>1084</v>
      </c>
      <c r="E71" s="3"/>
    </row>
    <row r="72" spans="1:5">
      <c r="A72" s="3" t="s">
        <v>1085</v>
      </c>
      <c r="B72" s="3" t="s">
        <v>1086</v>
      </c>
      <c r="C72" s="3" t="s">
        <v>293</v>
      </c>
      <c r="D72" s="3" t="s">
        <v>1087</v>
      </c>
      <c r="E72" s="3"/>
    </row>
    <row r="73" spans="1:5">
      <c r="A73" s="3" t="s">
        <v>1088</v>
      </c>
      <c r="B73" s="3" t="s">
        <v>1089</v>
      </c>
      <c r="C73" s="3" t="s">
        <v>293</v>
      </c>
      <c r="D73" s="3" t="s">
        <v>1090</v>
      </c>
      <c r="E73" s="3"/>
    </row>
    <row r="74" spans="1:5">
      <c r="A74" s="3" t="s">
        <v>1091</v>
      </c>
      <c r="B74" s="3" t="s">
        <v>1092</v>
      </c>
      <c r="C74" s="3" t="s">
        <v>293</v>
      </c>
      <c r="D74" s="3" t="s">
        <v>1093</v>
      </c>
      <c r="E74" s="3"/>
    </row>
    <row r="75" spans="1:5">
      <c r="A75" s="3" t="s">
        <v>1094</v>
      </c>
      <c r="B75" s="3" t="s">
        <v>1095</v>
      </c>
      <c r="C75" s="3" t="s">
        <v>293</v>
      </c>
      <c r="D75" s="3" t="s">
        <v>1096</v>
      </c>
      <c r="E75" s="3"/>
    </row>
    <row r="76" spans="1:5">
      <c r="A76" s="3" t="s">
        <v>1097</v>
      </c>
      <c r="B76" s="3" t="s">
        <v>1098</v>
      </c>
      <c r="C76" s="3" t="s">
        <v>293</v>
      </c>
      <c r="D76" s="3" t="s">
        <v>1099</v>
      </c>
      <c r="E76" s="3"/>
    </row>
    <row r="77" spans="1:5">
      <c r="A77" s="3" t="s">
        <v>1100</v>
      </c>
      <c r="B77" s="3" t="s">
        <v>1101</v>
      </c>
      <c r="C77" s="3" t="s">
        <v>293</v>
      </c>
      <c r="D77" s="3" t="s">
        <v>1102</v>
      </c>
      <c r="E77" s="3"/>
    </row>
    <row r="78" spans="1:5">
      <c r="A78" s="3" t="s">
        <v>1103</v>
      </c>
      <c r="B78" s="3" t="s">
        <v>1104</v>
      </c>
      <c r="C78" s="3" t="s">
        <v>293</v>
      </c>
      <c r="D78" s="3" t="s">
        <v>1105</v>
      </c>
      <c r="E78" s="3"/>
    </row>
    <row r="79" spans="1:5">
      <c r="A79" s="3" t="s">
        <v>1106</v>
      </c>
      <c r="B79" s="3" t="s">
        <v>1107</v>
      </c>
      <c r="C79" s="3" t="s">
        <v>293</v>
      </c>
      <c r="D79" s="3" t="s">
        <v>1108</v>
      </c>
      <c r="E79" s="3"/>
    </row>
    <row r="80" spans="1:5">
      <c r="A80" s="3" t="s">
        <v>1109</v>
      </c>
      <c r="B80" s="3" t="s">
        <v>1110</v>
      </c>
      <c r="C80" s="3" t="s">
        <v>293</v>
      </c>
      <c r="D80" s="3" t="s">
        <v>1111</v>
      </c>
      <c r="E80" s="3"/>
    </row>
    <row r="81" spans="1:5">
      <c r="A81" s="3" t="s">
        <v>1112</v>
      </c>
      <c r="B81" s="3" t="s">
        <v>1113</v>
      </c>
      <c r="C81" s="3" t="s">
        <v>293</v>
      </c>
      <c r="D81" s="3" t="s">
        <v>1114</v>
      </c>
      <c r="E81" s="3"/>
    </row>
    <row r="82" spans="1:5">
      <c r="A82" s="3" t="s">
        <v>1115</v>
      </c>
      <c r="B82" s="3" t="s">
        <v>1116</v>
      </c>
      <c r="C82" s="3" t="s">
        <v>293</v>
      </c>
      <c r="D82" s="3" t="s">
        <v>1117</v>
      </c>
      <c r="E82" s="3"/>
    </row>
    <row r="83" spans="1:5">
      <c r="A83" s="3" t="s">
        <v>1118</v>
      </c>
      <c r="B83" s="3" t="s">
        <v>1119</v>
      </c>
      <c r="C83" s="3" t="s">
        <v>293</v>
      </c>
      <c r="D83" s="3" t="s">
        <v>1120</v>
      </c>
      <c r="E83" s="3"/>
    </row>
    <row r="84" spans="1:5">
      <c r="A84" s="3" t="s">
        <v>1121</v>
      </c>
      <c r="B84" s="3" t="s">
        <v>1122</v>
      </c>
      <c r="C84" s="3" t="s">
        <v>293</v>
      </c>
      <c r="D84" s="3" t="s">
        <v>1123</v>
      </c>
      <c r="E84" s="3"/>
    </row>
    <row r="85" spans="1:5">
      <c r="A85" s="3" t="s">
        <v>1124</v>
      </c>
      <c r="B85" s="3" t="s">
        <v>1125</v>
      </c>
      <c r="C85" s="3" t="s">
        <v>293</v>
      </c>
      <c r="D85" s="3" t="s">
        <v>1126</v>
      </c>
      <c r="E85" s="3"/>
    </row>
    <row r="86" spans="1:5">
      <c r="A86" s="3" t="s">
        <v>1127</v>
      </c>
      <c r="B86" s="3" t="s">
        <v>1128</v>
      </c>
      <c r="C86" s="3" t="s">
        <v>293</v>
      </c>
      <c r="D86" s="3" t="s">
        <v>1129</v>
      </c>
      <c r="E86" s="3"/>
    </row>
    <row r="87" spans="1:5">
      <c r="A87" s="3" t="s">
        <v>1130</v>
      </c>
      <c r="B87" s="3" t="s">
        <v>1131</v>
      </c>
      <c r="C87" s="3" t="s">
        <v>293</v>
      </c>
      <c r="D87" s="3" t="s">
        <v>1132</v>
      </c>
      <c r="E87" s="3"/>
    </row>
    <row r="88" spans="1:5">
      <c r="A88" s="3" t="s">
        <v>1133</v>
      </c>
      <c r="B88" s="3" t="s">
        <v>1134</v>
      </c>
      <c r="C88" s="3" t="s">
        <v>293</v>
      </c>
      <c r="D88" s="3" t="s">
        <v>1135</v>
      </c>
      <c r="E88" s="3"/>
    </row>
    <row r="89" spans="1:5">
      <c r="A89" s="3" t="s">
        <v>1136</v>
      </c>
      <c r="B89" s="3" t="s">
        <v>1137</v>
      </c>
      <c r="C89" s="3" t="s">
        <v>293</v>
      </c>
      <c r="D89" s="3" t="s">
        <v>1138</v>
      </c>
      <c r="E89" s="3"/>
    </row>
    <row r="90" spans="1:5">
      <c r="A90" s="3" t="s">
        <v>1139</v>
      </c>
      <c r="B90" s="3" t="s">
        <v>1140</v>
      </c>
      <c r="C90" s="3" t="s">
        <v>293</v>
      </c>
      <c r="D90" s="3" t="s">
        <v>1141</v>
      </c>
      <c r="E90" s="3"/>
    </row>
    <row r="91" spans="1:5">
      <c r="A91" s="3" t="s">
        <v>1142</v>
      </c>
      <c r="B91" s="3" t="s">
        <v>1143</v>
      </c>
      <c r="C91" s="3" t="s">
        <v>293</v>
      </c>
      <c r="D91" s="3" t="s">
        <v>1144</v>
      </c>
      <c r="E91" s="3"/>
    </row>
    <row r="92" spans="1:5">
      <c r="A92" s="3" t="s">
        <v>1145</v>
      </c>
      <c r="B92" s="3" t="s">
        <v>1146</v>
      </c>
      <c r="C92" s="3" t="s">
        <v>293</v>
      </c>
      <c r="D92" s="3" t="s">
        <v>1147</v>
      </c>
      <c r="E92" s="3"/>
    </row>
    <row r="93" spans="1:5">
      <c r="A93" s="3" t="s">
        <v>1148</v>
      </c>
      <c r="B93" s="3" t="s">
        <v>1149</v>
      </c>
      <c r="C93" s="3" t="s">
        <v>293</v>
      </c>
      <c r="D93" s="3" t="s">
        <v>1150</v>
      </c>
      <c r="E93" s="3"/>
    </row>
    <row r="94" spans="1:5">
      <c r="A94" s="3" t="s">
        <v>1151</v>
      </c>
      <c r="B94" s="3" t="s">
        <v>1152</v>
      </c>
      <c r="C94" s="3" t="s">
        <v>293</v>
      </c>
      <c r="D94" s="3" t="s">
        <v>1153</v>
      </c>
      <c r="E94" s="3"/>
    </row>
    <row r="95" spans="1:5">
      <c r="A95" s="3" t="s">
        <v>1154</v>
      </c>
      <c r="B95" s="3" t="s">
        <v>1155</v>
      </c>
      <c r="C95" s="3" t="s">
        <v>293</v>
      </c>
      <c r="D95" s="3" t="s">
        <v>1156</v>
      </c>
      <c r="E95" s="3"/>
    </row>
    <row r="96" spans="1:5">
      <c r="A96" s="3" t="s">
        <v>1157</v>
      </c>
      <c r="B96" s="3" t="s">
        <v>1158</v>
      </c>
      <c r="C96" s="3" t="s">
        <v>293</v>
      </c>
      <c r="D96" s="3" t="s">
        <v>1159</v>
      </c>
      <c r="E96" s="3"/>
    </row>
    <row r="97" spans="1:5">
      <c r="A97" s="3" t="s">
        <v>1160</v>
      </c>
      <c r="B97" s="3" t="s">
        <v>1161</v>
      </c>
      <c r="C97" s="3" t="s">
        <v>293</v>
      </c>
      <c r="D97" s="3" t="s">
        <v>1162</v>
      </c>
      <c r="E97" s="3"/>
    </row>
    <row r="98" spans="1:5">
      <c r="A98" s="3" t="s">
        <v>1163</v>
      </c>
      <c r="B98" s="3" t="s">
        <v>1164</v>
      </c>
      <c r="C98" s="3" t="s">
        <v>293</v>
      </c>
      <c r="D98" s="3" t="s">
        <v>1165</v>
      </c>
      <c r="E98" s="3"/>
    </row>
    <row r="99" spans="1:5">
      <c r="A99" s="3" t="s">
        <v>1166</v>
      </c>
      <c r="B99" s="3" t="s">
        <v>1167</v>
      </c>
      <c r="C99" s="3" t="s">
        <v>293</v>
      </c>
      <c r="D99" s="3" t="s">
        <v>1168</v>
      </c>
      <c r="E99" s="3"/>
    </row>
    <row r="100" spans="1:5">
      <c r="A100" s="3" t="s">
        <v>1169</v>
      </c>
      <c r="B100" s="3" t="s">
        <v>1170</v>
      </c>
      <c r="C100" s="3" t="s">
        <v>293</v>
      </c>
      <c r="D100" s="3" t="s">
        <v>1171</v>
      </c>
      <c r="E100" s="3"/>
    </row>
    <row r="101" spans="1:5">
      <c r="A101" s="3" t="s">
        <v>1172</v>
      </c>
      <c r="B101" s="3" t="s">
        <v>1173</v>
      </c>
      <c r="C101" s="3" t="s">
        <v>293</v>
      </c>
      <c r="D101" s="3" t="s">
        <v>1174</v>
      </c>
      <c r="E101" s="3"/>
    </row>
    <row r="102" spans="1:5">
      <c r="A102" s="3" t="s">
        <v>1175</v>
      </c>
      <c r="B102" s="3" t="s">
        <v>1176</v>
      </c>
      <c r="C102" s="3" t="s">
        <v>293</v>
      </c>
      <c r="D102" s="3" t="s">
        <v>1177</v>
      </c>
      <c r="E102" s="3"/>
    </row>
    <row r="103" spans="1:5">
      <c r="A103" s="3" t="s">
        <v>1178</v>
      </c>
      <c r="B103" s="3" t="s">
        <v>1179</v>
      </c>
      <c r="C103" s="3" t="s">
        <v>293</v>
      </c>
      <c r="D103" s="3" t="s">
        <v>1180</v>
      </c>
      <c r="E103" s="3"/>
    </row>
    <row r="104" spans="1:5">
      <c r="A104" s="3" t="s">
        <v>1181</v>
      </c>
      <c r="B104" s="3" t="s">
        <v>1182</v>
      </c>
      <c r="C104" s="3" t="s">
        <v>293</v>
      </c>
      <c r="D104" s="3" t="s">
        <v>1183</v>
      </c>
      <c r="E104" s="3"/>
    </row>
    <row r="105" spans="1:5">
      <c r="A105" s="3" t="s">
        <v>1184</v>
      </c>
      <c r="B105" s="3" t="s">
        <v>1185</v>
      </c>
      <c r="C105" s="3" t="s">
        <v>293</v>
      </c>
      <c r="D105" s="3" t="s">
        <v>1186</v>
      </c>
      <c r="E105" s="3"/>
    </row>
    <row r="106" spans="1:5">
      <c r="A106" s="3" t="s">
        <v>1187</v>
      </c>
      <c r="B106" s="3" t="s">
        <v>1188</v>
      </c>
      <c r="C106" s="3" t="s">
        <v>293</v>
      </c>
      <c r="D106" s="3" t="s">
        <v>1189</v>
      </c>
      <c r="E106" s="3"/>
    </row>
    <row r="107" spans="1:5">
      <c r="A107" s="3" t="s">
        <v>1190</v>
      </c>
      <c r="B107" s="3" t="s">
        <v>1191</v>
      </c>
      <c r="C107" s="3" t="s">
        <v>293</v>
      </c>
      <c r="D107" s="3" t="s">
        <v>1192</v>
      </c>
      <c r="E107" s="3"/>
    </row>
    <row r="108" spans="1:5">
      <c r="A108" s="3" t="s">
        <v>1193</v>
      </c>
      <c r="B108" s="3" t="s">
        <v>1194</v>
      </c>
      <c r="C108" s="3" t="s">
        <v>293</v>
      </c>
      <c r="D108" s="3" t="s">
        <v>1195</v>
      </c>
      <c r="E108" s="3"/>
    </row>
    <row r="109" spans="1:5">
      <c r="A109" s="3" t="s">
        <v>1196</v>
      </c>
      <c r="B109" s="3" t="s">
        <v>1197</v>
      </c>
      <c r="C109" s="3" t="s">
        <v>293</v>
      </c>
      <c r="D109" s="3" t="s">
        <v>1198</v>
      </c>
      <c r="E109" s="3"/>
    </row>
    <row r="110" spans="1:5">
      <c r="A110" s="3" t="s">
        <v>1199</v>
      </c>
      <c r="B110" s="3" t="s">
        <v>1200</v>
      </c>
      <c r="C110" s="3" t="s">
        <v>293</v>
      </c>
      <c r="D110" s="3" t="s">
        <v>1201</v>
      </c>
      <c r="E110" s="3"/>
    </row>
    <row r="111" spans="1:5">
      <c r="A111" s="3" t="s">
        <v>1202</v>
      </c>
      <c r="B111" s="3" t="s">
        <v>1203</v>
      </c>
      <c r="C111" s="3" t="s">
        <v>293</v>
      </c>
      <c r="D111" s="3" t="s">
        <v>1204</v>
      </c>
      <c r="E111" s="3"/>
    </row>
    <row r="112" spans="1:5">
      <c r="A112" s="3" t="s">
        <v>1205</v>
      </c>
      <c r="B112" s="3" t="s">
        <v>1206</v>
      </c>
      <c r="C112" s="3" t="s">
        <v>293</v>
      </c>
      <c r="D112" s="3" t="s">
        <v>1207</v>
      </c>
      <c r="E112" s="3"/>
    </row>
    <row r="113" spans="1:5">
      <c r="A113" s="3" t="s">
        <v>1208</v>
      </c>
      <c r="B113" s="3" t="s">
        <v>1209</v>
      </c>
      <c r="C113" s="3" t="s">
        <v>293</v>
      </c>
      <c r="D113" s="3" t="s">
        <v>1210</v>
      </c>
      <c r="E113" s="3"/>
    </row>
    <row r="114" spans="1:5">
      <c r="A114" s="3" t="s">
        <v>1211</v>
      </c>
      <c r="B114" s="3" t="s">
        <v>1212</v>
      </c>
      <c r="C114" s="3" t="s">
        <v>293</v>
      </c>
      <c r="D114" s="3" t="s">
        <v>1213</v>
      </c>
      <c r="E114" s="3"/>
    </row>
    <row r="115" spans="1:5">
      <c r="A115" s="3" t="s">
        <v>1214</v>
      </c>
      <c r="B115" s="3" t="s">
        <v>1215</v>
      </c>
      <c r="C115" s="3" t="s">
        <v>293</v>
      </c>
      <c r="D115" s="3" t="s">
        <v>1216</v>
      </c>
      <c r="E115" s="3"/>
    </row>
    <row r="116" spans="1:5">
      <c r="A116" s="3" t="s">
        <v>1217</v>
      </c>
      <c r="B116" s="3" t="s">
        <v>1218</v>
      </c>
      <c r="C116" s="3" t="s">
        <v>293</v>
      </c>
      <c r="D116" s="3" t="s">
        <v>1219</v>
      </c>
      <c r="E116" s="3"/>
    </row>
    <row r="117" spans="1:5">
      <c r="A117" s="3" t="s">
        <v>1220</v>
      </c>
      <c r="B117" s="3" t="s">
        <v>1221</v>
      </c>
      <c r="C117" s="3" t="s">
        <v>293</v>
      </c>
      <c r="D117" s="3" t="s">
        <v>1222</v>
      </c>
      <c r="E117" s="3"/>
    </row>
    <row r="118" spans="1:5">
      <c r="A118" s="3" t="s">
        <v>1223</v>
      </c>
      <c r="B118" s="3" t="s">
        <v>1224</v>
      </c>
      <c r="C118" s="3" t="s">
        <v>293</v>
      </c>
      <c r="D118" s="3" t="s">
        <v>1225</v>
      </c>
      <c r="E118" s="3"/>
    </row>
    <row r="119" spans="1:5">
      <c r="A119" s="3" t="s">
        <v>1226</v>
      </c>
      <c r="B119" s="3" t="s">
        <v>1227</v>
      </c>
      <c r="C119" s="3" t="s">
        <v>293</v>
      </c>
      <c r="D119" s="3" t="s">
        <v>1228</v>
      </c>
      <c r="E119" s="3"/>
    </row>
    <row r="120" spans="1:5">
      <c r="A120" s="3" t="s">
        <v>1229</v>
      </c>
      <c r="B120" s="3" t="s">
        <v>1230</v>
      </c>
      <c r="C120" s="3" t="s">
        <v>293</v>
      </c>
      <c r="D120" s="3" t="s">
        <v>1231</v>
      </c>
      <c r="E120" s="3"/>
    </row>
    <row r="121" spans="1:5">
      <c r="A121" s="3" t="s">
        <v>1232</v>
      </c>
      <c r="B121" s="3" t="s">
        <v>1233</v>
      </c>
      <c r="C121" s="3" t="s">
        <v>293</v>
      </c>
      <c r="D121" s="3" t="s">
        <v>1234</v>
      </c>
      <c r="E121" s="3"/>
    </row>
    <row r="122" spans="1:5">
      <c r="A122" s="3" t="s">
        <v>1235</v>
      </c>
      <c r="B122" s="3" t="s">
        <v>1236</v>
      </c>
      <c r="C122" s="3" t="s">
        <v>293</v>
      </c>
      <c r="D122" s="3" t="s">
        <v>1237</v>
      </c>
      <c r="E122" s="3"/>
    </row>
    <row r="123" spans="1:5">
      <c r="A123" s="3" t="s">
        <v>1238</v>
      </c>
      <c r="B123" s="3" t="s">
        <v>1239</v>
      </c>
      <c r="C123" s="3" t="s">
        <v>293</v>
      </c>
      <c r="D123" s="3" t="s">
        <v>1240</v>
      </c>
      <c r="E123" s="3"/>
    </row>
    <row r="124" spans="1:5">
      <c r="A124" s="3" t="s">
        <v>1241</v>
      </c>
      <c r="B124" s="3" t="s">
        <v>1242</v>
      </c>
      <c r="C124" s="3" t="s">
        <v>293</v>
      </c>
      <c r="D124" s="3" t="s">
        <v>1243</v>
      </c>
      <c r="E124" s="3"/>
    </row>
    <row r="125" spans="1:5">
      <c r="A125" s="3" t="s">
        <v>1244</v>
      </c>
      <c r="B125" s="3" t="s">
        <v>1245</v>
      </c>
      <c r="C125" s="3" t="s">
        <v>293</v>
      </c>
      <c r="D125" s="3" t="s">
        <v>1246</v>
      </c>
      <c r="E125" s="3"/>
    </row>
    <row r="126" spans="1:5">
      <c r="A126" s="3" t="s">
        <v>1247</v>
      </c>
      <c r="B126" s="3" t="s">
        <v>1248</v>
      </c>
      <c r="C126" s="3" t="s">
        <v>293</v>
      </c>
      <c r="D126" s="3" t="s">
        <v>1249</v>
      </c>
      <c r="E126" s="3"/>
    </row>
    <row r="127" spans="1:5">
      <c r="A127" s="3" t="s">
        <v>1250</v>
      </c>
      <c r="B127" s="3" t="s">
        <v>1251</v>
      </c>
      <c r="C127" s="3" t="s">
        <v>293</v>
      </c>
      <c r="D127" s="3" t="s">
        <v>1252</v>
      </c>
      <c r="E127" s="3"/>
    </row>
    <row r="128" spans="1:5">
      <c r="A128" s="3" t="s">
        <v>1253</v>
      </c>
      <c r="B128" s="3" t="s">
        <v>1254</v>
      </c>
      <c r="C128" s="3" t="s">
        <v>293</v>
      </c>
      <c r="D128" s="3" t="s">
        <v>1255</v>
      </c>
      <c r="E128" s="3"/>
    </row>
    <row r="129" spans="1:5">
      <c r="A129" s="3" t="s">
        <v>1256</v>
      </c>
      <c r="B129" s="3" t="s">
        <v>1257</v>
      </c>
      <c r="C129" s="3" t="s">
        <v>293</v>
      </c>
      <c r="D129" s="3" t="s">
        <v>1258</v>
      </c>
      <c r="E129" s="3"/>
    </row>
    <row r="130" spans="1:5">
      <c r="A130" s="3" t="s">
        <v>1259</v>
      </c>
      <c r="B130" s="3" t="s">
        <v>1260</v>
      </c>
      <c r="C130" s="3" t="s">
        <v>293</v>
      </c>
      <c r="D130" s="3" t="s">
        <v>1261</v>
      </c>
      <c r="E130" s="3"/>
    </row>
    <row r="131" spans="1:5">
      <c r="A131" s="3" t="s">
        <v>1262</v>
      </c>
      <c r="B131" s="3" t="s">
        <v>1263</v>
      </c>
      <c r="C131" s="3" t="s">
        <v>293</v>
      </c>
      <c r="D131" s="3" t="s">
        <v>1264</v>
      </c>
      <c r="E131" s="3"/>
    </row>
    <row r="132" spans="1:5">
      <c r="A132" s="3" t="s">
        <v>1265</v>
      </c>
      <c r="B132" s="3" t="s">
        <v>1266</v>
      </c>
      <c r="C132" s="3" t="s">
        <v>293</v>
      </c>
      <c r="D132" s="3" t="s">
        <v>1267</v>
      </c>
      <c r="E132" s="3"/>
    </row>
    <row r="133" spans="1:5">
      <c r="A133" s="3" t="s">
        <v>1268</v>
      </c>
      <c r="B133" s="3" t="s">
        <v>1269</v>
      </c>
      <c r="C133" s="3" t="s">
        <v>293</v>
      </c>
      <c r="D133" s="3" t="s">
        <v>1270</v>
      </c>
      <c r="E133" s="3"/>
    </row>
    <row r="134" spans="1:5">
      <c r="A134" s="3" t="s">
        <v>1271</v>
      </c>
      <c r="B134" s="3" t="s">
        <v>1272</v>
      </c>
      <c r="C134" s="3" t="s">
        <v>293</v>
      </c>
      <c r="D134" s="3" t="s">
        <v>1273</v>
      </c>
      <c r="E134" s="3"/>
    </row>
    <row r="135" spans="1:5">
      <c r="A135" s="3" t="s">
        <v>1274</v>
      </c>
      <c r="B135" s="3" t="s">
        <v>1275</v>
      </c>
      <c r="C135" s="3" t="s">
        <v>293</v>
      </c>
      <c r="D135" s="3" t="s">
        <v>1276</v>
      </c>
      <c r="E135" s="3"/>
    </row>
    <row r="136" spans="1:5">
      <c r="A136" s="3" t="s">
        <v>1277</v>
      </c>
      <c r="B136" s="3" t="s">
        <v>1278</v>
      </c>
      <c r="C136" s="3" t="s">
        <v>293</v>
      </c>
      <c r="D136" s="3" t="s">
        <v>1279</v>
      </c>
      <c r="E136" s="3"/>
    </row>
    <row r="137" spans="1:5">
      <c r="A137" s="3" t="s">
        <v>1280</v>
      </c>
      <c r="B137" s="3" t="s">
        <v>1281</v>
      </c>
      <c r="C137" s="3" t="s">
        <v>293</v>
      </c>
      <c r="D137" s="3" t="s">
        <v>1282</v>
      </c>
      <c r="E137" s="3"/>
    </row>
    <row r="138" spans="1:5">
      <c r="A138" s="3" t="s">
        <v>1283</v>
      </c>
      <c r="B138" s="3" t="s">
        <v>1284</v>
      </c>
      <c r="C138" s="3" t="s">
        <v>293</v>
      </c>
      <c r="D138" s="3" t="s">
        <v>1285</v>
      </c>
      <c r="E138" s="3"/>
    </row>
    <row r="139" spans="1:5">
      <c r="A139" s="3" t="s">
        <v>1286</v>
      </c>
      <c r="B139" s="3" t="s">
        <v>1287</v>
      </c>
      <c r="C139" s="3" t="s">
        <v>293</v>
      </c>
      <c r="D139" s="3" t="s">
        <v>1288</v>
      </c>
      <c r="E139" s="3"/>
    </row>
    <row r="140" spans="1:5">
      <c r="A140" s="3" t="s">
        <v>1289</v>
      </c>
      <c r="B140" s="3" t="s">
        <v>1290</v>
      </c>
      <c r="C140" s="3" t="s">
        <v>293</v>
      </c>
      <c r="D140" s="3" t="s">
        <v>1291</v>
      </c>
      <c r="E140" s="3"/>
    </row>
    <row r="141" spans="1:5">
      <c r="A141" s="3" t="s">
        <v>1292</v>
      </c>
      <c r="B141" s="3" t="s">
        <v>1293</v>
      </c>
      <c r="C141" s="3" t="s">
        <v>293</v>
      </c>
      <c r="D141" s="3" t="s">
        <v>1294</v>
      </c>
      <c r="E141" s="3"/>
    </row>
    <row r="142" spans="1:5">
      <c r="A142" s="3" t="s">
        <v>1295</v>
      </c>
      <c r="B142" s="3" t="s">
        <v>1296</v>
      </c>
      <c r="C142" s="3" t="s">
        <v>293</v>
      </c>
      <c r="D142" s="3" t="s">
        <v>1297</v>
      </c>
      <c r="E142" s="3"/>
    </row>
    <row r="143" spans="1:5">
      <c r="A143" s="3" t="s">
        <v>1298</v>
      </c>
      <c r="B143" s="3" t="s">
        <v>1299</v>
      </c>
      <c r="C143" s="3" t="s">
        <v>293</v>
      </c>
      <c r="D143" s="3" t="s">
        <v>1300</v>
      </c>
      <c r="E143" s="3"/>
    </row>
    <row r="144" spans="1:5">
      <c r="A144" s="3" t="s">
        <v>1301</v>
      </c>
      <c r="B144" s="3" t="s">
        <v>1302</v>
      </c>
      <c r="C144" s="3" t="s">
        <v>293</v>
      </c>
      <c r="D144" s="3" t="s">
        <v>1303</v>
      </c>
      <c r="E144" s="3"/>
    </row>
    <row r="145" spans="1:5">
      <c r="A145" s="3" t="s">
        <v>1304</v>
      </c>
      <c r="B145" s="3" t="s">
        <v>1305</v>
      </c>
      <c r="C145" s="3" t="s">
        <v>293</v>
      </c>
      <c r="D145" s="3" t="s">
        <v>1306</v>
      </c>
      <c r="E145" s="3"/>
    </row>
    <row r="146" spans="1:5">
      <c r="A146" s="3" t="s">
        <v>1307</v>
      </c>
      <c r="B146" s="3" t="s">
        <v>1308</v>
      </c>
      <c r="C146" s="3" t="s">
        <v>293</v>
      </c>
      <c r="D146" s="3" t="s">
        <v>1309</v>
      </c>
      <c r="E146" s="3"/>
    </row>
    <row r="147" spans="1:5">
      <c r="A147" s="3" t="s">
        <v>1310</v>
      </c>
      <c r="B147" s="3" t="s">
        <v>1311</v>
      </c>
      <c r="C147" s="3" t="s">
        <v>293</v>
      </c>
      <c r="D147" s="3" t="s">
        <v>1312</v>
      </c>
      <c r="E147" s="3"/>
    </row>
    <row r="148" spans="1:5">
      <c r="A148" s="3" t="s">
        <v>1313</v>
      </c>
      <c r="B148" s="3" t="s">
        <v>1314</v>
      </c>
      <c r="C148" s="3" t="s">
        <v>293</v>
      </c>
      <c r="D148" s="3" t="s">
        <v>1315</v>
      </c>
      <c r="E148" s="3"/>
    </row>
    <row r="149" spans="1:5">
      <c r="A149" s="3" t="s">
        <v>1316</v>
      </c>
      <c r="B149" s="3" t="s">
        <v>1317</v>
      </c>
      <c r="C149" s="3" t="s">
        <v>293</v>
      </c>
      <c r="D149" s="3" t="s">
        <v>1318</v>
      </c>
      <c r="E149" s="3"/>
    </row>
    <row r="150" spans="1:5">
      <c r="A150" s="3" t="s">
        <v>1319</v>
      </c>
      <c r="B150" s="3" t="s">
        <v>1320</v>
      </c>
      <c r="C150" s="3" t="s">
        <v>293</v>
      </c>
      <c r="D150" s="3" t="s">
        <v>1321</v>
      </c>
      <c r="E150" s="3"/>
    </row>
    <row r="151" spans="1:5">
      <c r="A151" s="3" t="s">
        <v>1322</v>
      </c>
      <c r="B151" s="3" t="s">
        <v>1323</v>
      </c>
      <c r="C151" s="3" t="s">
        <v>293</v>
      </c>
      <c r="D151" s="3" t="s">
        <v>1324</v>
      </c>
      <c r="E151" s="3"/>
    </row>
    <row r="152" spans="1:5">
      <c r="A152" s="3" t="s">
        <v>1325</v>
      </c>
      <c r="B152" s="3" t="s">
        <v>1326</v>
      </c>
      <c r="C152" s="3" t="s">
        <v>293</v>
      </c>
      <c r="D152" s="3" t="s">
        <v>1327</v>
      </c>
      <c r="E152" s="3"/>
    </row>
    <row r="153" spans="1:5">
      <c r="A153" s="3" t="s">
        <v>1328</v>
      </c>
      <c r="B153" s="3" t="s">
        <v>1329</v>
      </c>
      <c r="C153" s="3" t="s">
        <v>293</v>
      </c>
      <c r="D153" s="3" t="s">
        <v>1330</v>
      </c>
      <c r="E153" s="3"/>
    </row>
    <row r="154" spans="1:5">
      <c r="A154" s="3" t="s">
        <v>1331</v>
      </c>
      <c r="B154" s="3" t="s">
        <v>1332</v>
      </c>
      <c r="C154" s="3" t="s">
        <v>293</v>
      </c>
      <c r="D154" s="3" t="s">
        <v>1333</v>
      </c>
      <c r="E154" s="3"/>
    </row>
    <row r="155" spans="1:5">
      <c r="A155" s="3" t="s">
        <v>1334</v>
      </c>
      <c r="B155" s="3" t="s">
        <v>1335</v>
      </c>
      <c r="C155" s="3" t="s">
        <v>293</v>
      </c>
      <c r="D155" s="3" t="s">
        <v>1336</v>
      </c>
      <c r="E155" s="3"/>
    </row>
    <row r="156" spans="1:5">
      <c r="A156" s="3" t="s">
        <v>1337</v>
      </c>
      <c r="B156" s="3" t="s">
        <v>1338</v>
      </c>
      <c r="C156" s="3" t="s">
        <v>293</v>
      </c>
      <c r="D156" s="3" t="s">
        <v>1339</v>
      </c>
      <c r="E156" s="3"/>
    </row>
    <row r="157" spans="1:5">
      <c r="A157" s="3" t="s">
        <v>1340</v>
      </c>
      <c r="B157" s="3" t="s">
        <v>1341</v>
      </c>
      <c r="C157" s="3" t="s">
        <v>293</v>
      </c>
      <c r="D157" s="3" t="s">
        <v>1342</v>
      </c>
      <c r="E157" s="3"/>
    </row>
    <row r="158" spans="1:5">
      <c r="A158" s="3" t="s">
        <v>1343</v>
      </c>
      <c r="B158" s="3" t="s">
        <v>1344</v>
      </c>
      <c r="C158" s="3" t="s">
        <v>293</v>
      </c>
      <c r="D158" s="3" t="s">
        <v>1345</v>
      </c>
      <c r="E158" s="3"/>
    </row>
    <row r="159" spans="1:5">
      <c r="A159" s="3" t="s">
        <v>1346</v>
      </c>
      <c r="B159" s="3" t="s">
        <v>1347</v>
      </c>
      <c r="C159" s="3" t="s">
        <v>293</v>
      </c>
      <c r="D159" s="3" t="s">
        <v>1348</v>
      </c>
      <c r="E159" s="3"/>
    </row>
    <row r="160" spans="1:5">
      <c r="A160" s="3" t="s">
        <v>1349</v>
      </c>
      <c r="B160" s="3" t="s">
        <v>1350</v>
      </c>
      <c r="C160" s="3" t="s">
        <v>293</v>
      </c>
      <c r="D160" s="3" t="s">
        <v>1351</v>
      </c>
      <c r="E160" s="3"/>
    </row>
    <row r="161" spans="1:5">
      <c r="A161" s="3" t="s">
        <v>1352</v>
      </c>
      <c r="B161" s="3" t="s">
        <v>1353</v>
      </c>
      <c r="C161" s="3" t="s">
        <v>293</v>
      </c>
      <c r="D161" s="3" t="s">
        <v>1354</v>
      </c>
      <c r="E161" s="3"/>
    </row>
    <row r="162" spans="1:5">
      <c r="A162" s="3" t="s">
        <v>1355</v>
      </c>
      <c r="B162" s="3" t="s">
        <v>1356</v>
      </c>
      <c r="C162" s="3" t="s">
        <v>293</v>
      </c>
      <c r="D162" s="3" t="s">
        <v>1357</v>
      </c>
      <c r="E162" s="3"/>
    </row>
    <row r="163" spans="1:5">
      <c r="A163" s="3" t="s">
        <v>1358</v>
      </c>
      <c r="B163" s="3" t="s">
        <v>1359</v>
      </c>
      <c r="C163" s="3" t="s">
        <v>293</v>
      </c>
      <c r="D163" s="3" t="s">
        <v>1360</v>
      </c>
      <c r="E163" s="3"/>
    </row>
    <row r="164" spans="1:5">
      <c r="A164" s="3" t="s">
        <v>1361</v>
      </c>
      <c r="B164" s="3" t="s">
        <v>1362</v>
      </c>
      <c r="C164" s="3" t="s">
        <v>293</v>
      </c>
      <c r="D164" s="3" t="s">
        <v>1363</v>
      </c>
      <c r="E164" s="3"/>
    </row>
    <row r="165" spans="1:5">
      <c r="A165" s="3" t="s">
        <v>1364</v>
      </c>
      <c r="B165" s="3" t="s">
        <v>1365</v>
      </c>
      <c r="C165" s="3" t="s">
        <v>293</v>
      </c>
      <c r="D165" s="3" t="s">
        <v>1366</v>
      </c>
      <c r="E165" s="3"/>
    </row>
    <row r="166" spans="1:5">
      <c r="A166" s="3" t="s">
        <v>1367</v>
      </c>
      <c r="B166" s="3" t="s">
        <v>1368</v>
      </c>
      <c r="C166" s="3" t="s">
        <v>293</v>
      </c>
      <c r="D166" s="3" t="s">
        <v>1369</v>
      </c>
      <c r="E166" s="3"/>
    </row>
    <row r="167" spans="1:5">
      <c r="A167" s="3" t="s">
        <v>1370</v>
      </c>
      <c r="B167" s="3" t="s">
        <v>1371</v>
      </c>
      <c r="C167" s="3" t="s">
        <v>293</v>
      </c>
      <c r="D167" s="3" t="s">
        <v>1372</v>
      </c>
      <c r="E167" s="3"/>
    </row>
    <row r="168" spans="1:5">
      <c r="A168" s="3" t="s">
        <v>1373</v>
      </c>
      <c r="B168" s="3" t="s">
        <v>1374</v>
      </c>
      <c r="C168" s="3" t="s">
        <v>293</v>
      </c>
      <c r="D168" s="3" t="s">
        <v>1375</v>
      </c>
      <c r="E168" s="3"/>
    </row>
    <row r="169" spans="1:5">
      <c r="A169" s="3" t="s">
        <v>1376</v>
      </c>
      <c r="B169" s="3" t="s">
        <v>1377</v>
      </c>
      <c r="C169" s="3" t="s">
        <v>293</v>
      </c>
      <c r="D169" s="3" t="s">
        <v>1378</v>
      </c>
      <c r="E169" s="3"/>
    </row>
    <row r="170" spans="1:5">
      <c r="A170" s="3" t="s">
        <v>1379</v>
      </c>
      <c r="B170" s="3" t="s">
        <v>1380</v>
      </c>
      <c r="C170" s="3" t="s">
        <v>293</v>
      </c>
      <c r="D170" s="3" t="s">
        <v>1381</v>
      </c>
      <c r="E170" s="3"/>
    </row>
    <row r="171" spans="1:5">
      <c r="A171" s="3" t="s">
        <v>1382</v>
      </c>
      <c r="B171" s="3" t="s">
        <v>1383</v>
      </c>
      <c r="C171" s="3" t="s">
        <v>293</v>
      </c>
      <c r="D171" s="3" t="s">
        <v>1384</v>
      </c>
      <c r="E171" s="3"/>
    </row>
    <row r="172" spans="1:5">
      <c r="A172" s="3" t="s">
        <v>1385</v>
      </c>
      <c r="B172" s="3" t="s">
        <v>1386</v>
      </c>
      <c r="C172" s="3" t="s">
        <v>293</v>
      </c>
      <c r="D172" s="3" t="s">
        <v>1387</v>
      </c>
      <c r="E172" s="3"/>
    </row>
    <row r="173" spans="1:5">
      <c r="A173" s="3" t="s">
        <v>1388</v>
      </c>
      <c r="B173" s="3" t="s">
        <v>1389</v>
      </c>
      <c r="C173" s="3" t="s">
        <v>293</v>
      </c>
      <c r="D173" s="3" t="s">
        <v>1390</v>
      </c>
      <c r="E173" s="3"/>
    </row>
    <row r="174" spans="1:5">
      <c r="A174" s="3" t="s">
        <v>1391</v>
      </c>
      <c r="B174" s="3" t="s">
        <v>1392</v>
      </c>
      <c r="C174" s="3" t="s">
        <v>293</v>
      </c>
      <c r="D174" s="3" t="s">
        <v>1393</v>
      </c>
      <c r="E174" s="3"/>
    </row>
    <row r="175" spans="1:5">
      <c r="A175" s="3" t="s">
        <v>1394</v>
      </c>
      <c r="B175" s="3" t="s">
        <v>1395</v>
      </c>
      <c r="C175" s="3" t="s">
        <v>293</v>
      </c>
      <c r="D175" s="3" t="s">
        <v>1396</v>
      </c>
      <c r="E175" s="3"/>
    </row>
    <row r="176" spans="1:5">
      <c r="A176" s="3" t="s">
        <v>1397</v>
      </c>
      <c r="B176" s="3" t="s">
        <v>1398</v>
      </c>
      <c r="C176" s="3" t="s">
        <v>293</v>
      </c>
      <c r="D176" s="3" t="s">
        <v>1399</v>
      </c>
      <c r="E176" s="3"/>
    </row>
    <row r="177" spans="1:5">
      <c r="A177" s="3" t="s">
        <v>1400</v>
      </c>
      <c r="B177" s="3" t="s">
        <v>1401</v>
      </c>
      <c r="C177" s="3" t="s">
        <v>293</v>
      </c>
      <c r="D177" s="3" t="s">
        <v>1402</v>
      </c>
      <c r="E177" s="3"/>
    </row>
    <row r="178" spans="1:5">
      <c r="A178" s="3" t="s">
        <v>1403</v>
      </c>
      <c r="B178" s="3" t="s">
        <v>1404</v>
      </c>
      <c r="C178" s="3" t="s">
        <v>293</v>
      </c>
      <c r="D178" s="3" t="s">
        <v>1405</v>
      </c>
      <c r="E178" s="3"/>
    </row>
    <row r="179" spans="1:5">
      <c r="A179" s="3" t="s">
        <v>1406</v>
      </c>
      <c r="B179" s="3" t="s">
        <v>1407</v>
      </c>
      <c r="C179" s="3" t="s">
        <v>293</v>
      </c>
      <c r="D179" s="3" t="s">
        <v>1408</v>
      </c>
      <c r="E179" s="3"/>
    </row>
    <row r="180" spans="1:5">
      <c r="A180" s="3" t="s">
        <v>1409</v>
      </c>
      <c r="B180" s="3" t="s">
        <v>1410</v>
      </c>
      <c r="C180" s="3" t="s">
        <v>293</v>
      </c>
      <c r="D180" s="3" t="s">
        <v>1411</v>
      </c>
      <c r="E180" s="3"/>
    </row>
    <row r="181" spans="1:5">
      <c r="A181" s="3" t="s">
        <v>1412</v>
      </c>
      <c r="B181" s="3" t="s">
        <v>1413</v>
      </c>
      <c r="C181" s="3" t="s">
        <v>293</v>
      </c>
      <c r="D181" s="3" t="s">
        <v>1414</v>
      </c>
      <c r="E181" s="3"/>
    </row>
    <row r="182" spans="1:5">
      <c r="A182" s="3" t="s">
        <v>1415</v>
      </c>
      <c r="B182" s="3" t="s">
        <v>1416</v>
      </c>
      <c r="C182" s="3" t="s">
        <v>293</v>
      </c>
      <c r="D182" s="3" t="s">
        <v>1417</v>
      </c>
      <c r="E182" s="3"/>
    </row>
    <row r="183" spans="1:5">
      <c r="A183" s="3" t="s">
        <v>1418</v>
      </c>
      <c r="B183" s="3" t="s">
        <v>1419</v>
      </c>
      <c r="C183" s="3" t="s">
        <v>293</v>
      </c>
      <c r="D183" s="3" t="s">
        <v>1420</v>
      </c>
      <c r="E183" s="3"/>
    </row>
    <row r="184" spans="1:5">
      <c r="A184" s="3" t="s">
        <v>1421</v>
      </c>
      <c r="B184" s="3" t="s">
        <v>1422</v>
      </c>
      <c r="C184" s="3" t="s">
        <v>293</v>
      </c>
      <c r="D184" s="3" t="s">
        <v>1423</v>
      </c>
      <c r="E184" s="3"/>
    </row>
    <row r="185" spans="1:5">
      <c r="A185" s="3" t="s">
        <v>1424</v>
      </c>
      <c r="B185" s="3" t="s">
        <v>1425</v>
      </c>
      <c r="C185" s="3" t="s">
        <v>293</v>
      </c>
      <c r="D185" s="3" t="s">
        <v>1426</v>
      </c>
      <c r="E185" s="3"/>
    </row>
    <row r="186" spans="1:5">
      <c r="A186" s="3" t="s">
        <v>1427</v>
      </c>
      <c r="B186" s="3" t="s">
        <v>1428</v>
      </c>
      <c r="C186" s="3" t="s">
        <v>293</v>
      </c>
      <c r="D186" s="3" t="s">
        <v>1429</v>
      </c>
      <c r="E186" s="3"/>
    </row>
    <row r="187" spans="1:5">
      <c r="A187" s="3" t="s">
        <v>1430</v>
      </c>
      <c r="B187" s="3" t="s">
        <v>1431</v>
      </c>
      <c r="C187" s="3" t="s">
        <v>293</v>
      </c>
      <c r="D187" s="3" t="s">
        <v>1432</v>
      </c>
      <c r="E187" s="3"/>
    </row>
    <row r="188" spans="1:5">
      <c r="A188" s="3" t="s">
        <v>1433</v>
      </c>
      <c r="B188" s="3" t="s">
        <v>1434</v>
      </c>
      <c r="C188" s="3" t="s">
        <v>293</v>
      </c>
      <c r="D188" s="3" t="s">
        <v>1435</v>
      </c>
      <c r="E188" s="3"/>
    </row>
    <row r="189" spans="1:5">
      <c r="A189" s="3" t="s">
        <v>1436</v>
      </c>
      <c r="B189" s="3" t="s">
        <v>1437</v>
      </c>
      <c r="C189" s="3" t="s">
        <v>293</v>
      </c>
      <c r="D189" s="3" t="s">
        <v>1438</v>
      </c>
      <c r="E189" s="3"/>
    </row>
    <row r="190" spans="1:5">
      <c r="A190" s="3" t="s">
        <v>1439</v>
      </c>
      <c r="B190" s="3" t="s">
        <v>1440</v>
      </c>
      <c r="C190" s="3" t="s">
        <v>293</v>
      </c>
      <c r="D190" s="3" t="s">
        <v>1441</v>
      </c>
      <c r="E190" s="3"/>
    </row>
    <row r="191" spans="1:5">
      <c r="A191" s="3" t="s">
        <v>1442</v>
      </c>
      <c r="B191" s="3" t="s">
        <v>1443</v>
      </c>
      <c r="C191" s="3" t="s">
        <v>293</v>
      </c>
      <c r="D191" s="3" t="s">
        <v>1444</v>
      </c>
      <c r="E191" s="3"/>
    </row>
    <row r="192" spans="1:5">
      <c r="A192" s="3" t="s">
        <v>1445</v>
      </c>
      <c r="B192" s="3" t="s">
        <v>1446</v>
      </c>
      <c r="C192" s="3" t="s">
        <v>293</v>
      </c>
      <c r="D192" s="3" t="s">
        <v>1447</v>
      </c>
      <c r="E192" s="3"/>
    </row>
    <row r="193" spans="1:5">
      <c r="A193" s="3" t="s">
        <v>1448</v>
      </c>
      <c r="B193" s="3" t="s">
        <v>1449</v>
      </c>
      <c r="C193" s="3" t="s">
        <v>293</v>
      </c>
      <c r="D193" s="3" t="s">
        <v>1450</v>
      </c>
      <c r="E193" s="3"/>
    </row>
    <row r="194" spans="1:5">
      <c r="A194" s="3" t="s">
        <v>1451</v>
      </c>
      <c r="B194" s="3" t="s">
        <v>1452</v>
      </c>
      <c r="C194" s="3" t="s">
        <v>293</v>
      </c>
      <c r="D194" s="3" t="s">
        <v>1453</v>
      </c>
      <c r="E194" s="3"/>
    </row>
    <row r="195" spans="1:5">
      <c r="A195" s="3" t="s">
        <v>1454</v>
      </c>
      <c r="B195" s="3" t="s">
        <v>1455</v>
      </c>
      <c r="C195" s="3" t="s">
        <v>293</v>
      </c>
      <c r="D195" s="3" t="s">
        <v>1456</v>
      </c>
      <c r="E195" s="3"/>
    </row>
    <row r="196" spans="1:5">
      <c r="A196" s="3" t="s">
        <v>1457</v>
      </c>
      <c r="B196" s="3" t="s">
        <v>1458</v>
      </c>
      <c r="C196" s="3" t="s">
        <v>293</v>
      </c>
      <c r="D196" s="3" t="s">
        <v>1459</v>
      </c>
      <c r="E196" s="3"/>
    </row>
    <row r="197" spans="1:5">
      <c r="A197" s="3" t="s">
        <v>1460</v>
      </c>
      <c r="B197" s="3" t="s">
        <v>1461</v>
      </c>
      <c r="C197" s="3" t="s">
        <v>293</v>
      </c>
      <c r="D197" s="3" t="s">
        <v>1462</v>
      </c>
      <c r="E197" s="3"/>
    </row>
    <row r="198" spans="1:5">
      <c r="A198" s="3" t="s">
        <v>1463</v>
      </c>
      <c r="B198" s="3" t="s">
        <v>1464</v>
      </c>
      <c r="C198" s="3" t="s">
        <v>293</v>
      </c>
      <c r="D198" s="3" t="s">
        <v>1465</v>
      </c>
      <c r="E198" s="3"/>
    </row>
    <row r="199" spans="1:5">
      <c r="A199" s="3" t="s">
        <v>1466</v>
      </c>
      <c r="B199" s="3" t="s">
        <v>1467</v>
      </c>
      <c r="C199" s="3" t="s">
        <v>293</v>
      </c>
      <c r="D199" s="3" t="s">
        <v>1468</v>
      </c>
      <c r="E199" s="3"/>
    </row>
    <row r="200" spans="1:5">
      <c r="A200" s="3" t="s">
        <v>1469</v>
      </c>
      <c r="B200" s="3" t="s">
        <v>1470</v>
      </c>
      <c r="C200" s="3" t="s">
        <v>293</v>
      </c>
      <c r="D200" s="3" t="s">
        <v>1471</v>
      </c>
      <c r="E200" s="3"/>
    </row>
    <row r="201" spans="1:5">
      <c r="A201" s="3" t="s">
        <v>1472</v>
      </c>
      <c r="B201" s="3" t="s">
        <v>1473</v>
      </c>
      <c r="C201" s="3" t="s">
        <v>293</v>
      </c>
      <c r="D201" s="3" t="s">
        <v>1474</v>
      </c>
      <c r="E201" s="3"/>
    </row>
    <row r="202" spans="1:5">
      <c r="A202" s="3" t="s">
        <v>1475</v>
      </c>
      <c r="B202" s="3" t="s">
        <v>1476</v>
      </c>
      <c r="C202" s="3" t="s">
        <v>293</v>
      </c>
      <c r="D202" s="3" t="s">
        <v>1477</v>
      </c>
      <c r="E202" s="3"/>
    </row>
    <row r="203" spans="1:5">
      <c r="A203" s="3" t="s">
        <v>1478</v>
      </c>
      <c r="B203" s="3" t="s">
        <v>1479</v>
      </c>
      <c r="C203" s="3" t="s">
        <v>293</v>
      </c>
      <c r="D203" s="3" t="s">
        <v>1480</v>
      </c>
      <c r="E203" s="3"/>
    </row>
    <row r="204" spans="1:5">
      <c r="A204" s="3" t="s">
        <v>1481</v>
      </c>
      <c r="B204" s="3" t="s">
        <v>1482</v>
      </c>
      <c r="C204" s="3" t="s">
        <v>293</v>
      </c>
      <c r="D204" s="3" t="s">
        <v>1483</v>
      </c>
      <c r="E204" s="3"/>
    </row>
    <row r="205" spans="1:5">
      <c r="A205" s="3" t="s">
        <v>1484</v>
      </c>
      <c r="B205" s="3" t="s">
        <v>1485</v>
      </c>
      <c r="C205" s="3" t="s">
        <v>293</v>
      </c>
      <c r="D205" s="3" t="s">
        <v>1486</v>
      </c>
      <c r="E205" s="3"/>
    </row>
    <row r="206" spans="1:5">
      <c r="A206" s="3" t="s">
        <v>1487</v>
      </c>
      <c r="B206" s="3" t="s">
        <v>1488</v>
      </c>
      <c r="C206" s="3" t="s">
        <v>293</v>
      </c>
      <c r="D206" s="3" t="s">
        <v>1489</v>
      </c>
      <c r="E206" s="3"/>
    </row>
    <row r="207" spans="1:5">
      <c r="A207" s="3" t="s">
        <v>1490</v>
      </c>
      <c r="B207" s="3" t="s">
        <v>1491</v>
      </c>
      <c r="C207" s="3" t="s">
        <v>293</v>
      </c>
      <c r="D207" s="3" t="s">
        <v>1492</v>
      </c>
      <c r="E207" s="3"/>
    </row>
    <row r="208" spans="1:5">
      <c r="A208" s="3" t="s">
        <v>1493</v>
      </c>
      <c r="B208" s="3" t="s">
        <v>1494</v>
      </c>
      <c r="C208" s="3" t="s">
        <v>293</v>
      </c>
      <c r="D208" s="3" t="s">
        <v>1495</v>
      </c>
      <c r="E208" s="3"/>
    </row>
    <row r="209" spans="1:5">
      <c r="A209" s="3" t="s">
        <v>1496</v>
      </c>
      <c r="B209" s="3" t="s">
        <v>1497</v>
      </c>
      <c r="C209" s="3" t="s">
        <v>293</v>
      </c>
      <c r="D209" s="3" t="s">
        <v>1498</v>
      </c>
      <c r="E209" s="3"/>
    </row>
    <row r="210" spans="1:5">
      <c r="A210" s="3" t="s">
        <v>1499</v>
      </c>
      <c r="B210" s="3" t="s">
        <v>1500</v>
      </c>
      <c r="C210" s="3" t="s">
        <v>293</v>
      </c>
      <c r="D210" s="3" t="s">
        <v>1501</v>
      </c>
      <c r="E210" s="3"/>
    </row>
    <row r="211" spans="1:5">
      <c r="A211" s="3" t="s">
        <v>1502</v>
      </c>
      <c r="B211" s="3" t="s">
        <v>1503</v>
      </c>
      <c r="C211" s="3" t="s">
        <v>293</v>
      </c>
      <c r="D211" s="3" t="s">
        <v>1504</v>
      </c>
      <c r="E211" s="3"/>
    </row>
    <row r="212" spans="1:5">
      <c r="A212" s="3" t="s">
        <v>1505</v>
      </c>
      <c r="B212" s="3" t="s">
        <v>1506</v>
      </c>
      <c r="C212" s="3" t="s">
        <v>293</v>
      </c>
      <c r="D212" s="3" t="s">
        <v>1507</v>
      </c>
      <c r="E212" s="3"/>
    </row>
    <row r="213" spans="1:5">
      <c r="A213" s="3" t="s">
        <v>1508</v>
      </c>
      <c r="B213" s="3" t="s">
        <v>1509</v>
      </c>
      <c r="C213" s="3" t="s">
        <v>293</v>
      </c>
      <c r="D213" s="3" t="s">
        <v>1510</v>
      </c>
      <c r="E213" s="3"/>
    </row>
    <row r="214" spans="1:5">
      <c r="A214" s="3" t="s">
        <v>1511</v>
      </c>
      <c r="B214" s="3" t="s">
        <v>1512</v>
      </c>
      <c r="C214" s="3" t="s">
        <v>293</v>
      </c>
      <c r="D214" s="3" t="s">
        <v>1513</v>
      </c>
      <c r="E214" s="3"/>
    </row>
    <row r="215" spans="1:5">
      <c r="A215" s="3" t="s">
        <v>1514</v>
      </c>
      <c r="B215" s="3" t="s">
        <v>1515</v>
      </c>
      <c r="C215" s="3" t="s">
        <v>293</v>
      </c>
      <c r="D215" s="3" t="s">
        <v>1516</v>
      </c>
      <c r="E215" s="3"/>
    </row>
    <row r="216" spans="1:5">
      <c r="A216" s="3" t="s">
        <v>1517</v>
      </c>
      <c r="B216" s="3" t="s">
        <v>1518</v>
      </c>
      <c r="C216" s="3" t="s">
        <v>293</v>
      </c>
      <c r="D216" s="3" t="s">
        <v>1519</v>
      </c>
      <c r="E216" s="3"/>
    </row>
    <row r="217" spans="1:5">
      <c r="A217" s="3" t="s">
        <v>1520</v>
      </c>
      <c r="B217" s="3" t="s">
        <v>1521</v>
      </c>
      <c r="C217" s="3" t="s">
        <v>293</v>
      </c>
      <c r="D217" s="3" t="s">
        <v>1522</v>
      </c>
      <c r="E217" s="3"/>
    </row>
    <row r="218" spans="1:5">
      <c r="A218" s="3" t="s">
        <v>1523</v>
      </c>
      <c r="B218" s="3" t="s">
        <v>1524</v>
      </c>
      <c r="C218" s="3" t="s">
        <v>293</v>
      </c>
      <c r="D218" s="3" t="s">
        <v>1525</v>
      </c>
      <c r="E218" s="3"/>
    </row>
    <row r="219" spans="1:5">
      <c r="A219" s="3" t="s">
        <v>1526</v>
      </c>
      <c r="B219" s="3" t="s">
        <v>1527</v>
      </c>
      <c r="C219" s="3" t="s">
        <v>293</v>
      </c>
      <c r="D219" s="3" t="s">
        <v>1528</v>
      </c>
      <c r="E219" s="3"/>
    </row>
    <row r="220" spans="1:5">
      <c r="A220" s="3" t="s">
        <v>1529</v>
      </c>
      <c r="B220" s="3" t="s">
        <v>1530</v>
      </c>
      <c r="C220" s="3" t="s">
        <v>293</v>
      </c>
      <c r="D220" s="3" t="s">
        <v>1531</v>
      </c>
      <c r="E220" s="3"/>
    </row>
    <row r="221" spans="1:5">
      <c r="A221" s="3" t="s">
        <v>1532</v>
      </c>
      <c r="B221" s="3" t="s">
        <v>1533</v>
      </c>
      <c r="C221" s="3" t="s">
        <v>293</v>
      </c>
      <c r="D221" s="3" t="s">
        <v>1534</v>
      </c>
      <c r="E221" s="3"/>
    </row>
    <row r="222" spans="1:5">
      <c r="A222" s="3" t="s">
        <v>1535</v>
      </c>
      <c r="B222" s="3" t="s">
        <v>1536</v>
      </c>
      <c r="C222" s="3" t="s">
        <v>293</v>
      </c>
      <c r="D222" s="3" t="s">
        <v>1537</v>
      </c>
      <c r="E222" s="3"/>
    </row>
    <row r="223" spans="1:5">
      <c r="A223" s="3" t="s">
        <v>1538</v>
      </c>
      <c r="B223" s="3" t="s">
        <v>1539</v>
      </c>
      <c r="C223" s="3" t="s">
        <v>293</v>
      </c>
      <c r="D223" s="3" t="s">
        <v>1540</v>
      </c>
      <c r="E223" s="3"/>
    </row>
    <row r="224" spans="1:5">
      <c r="A224" s="3" t="s">
        <v>1541</v>
      </c>
      <c r="B224" s="3" t="s">
        <v>1542</v>
      </c>
      <c r="C224" s="3" t="s">
        <v>293</v>
      </c>
      <c r="D224" s="3" t="s">
        <v>1543</v>
      </c>
      <c r="E224" s="3"/>
    </row>
    <row r="225" spans="1:5">
      <c r="A225" s="3" t="s">
        <v>1544</v>
      </c>
      <c r="B225" s="3" t="s">
        <v>1545</v>
      </c>
      <c r="C225" s="3" t="s">
        <v>293</v>
      </c>
      <c r="D225" s="3" t="s">
        <v>1546</v>
      </c>
      <c r="E225" s="3"/>
    </row>
    <row r="226" spans="1:5">
      <c r="A226" s="3" t="s">
        <v>1547</v>
      </c>
      <c r="B226" s="3" t="s">
        <v>1548</v>
      </c>
      <c r="C226" s="3" t="s">
        <v>293</v>
      </c>
      <c r="D226" s="3" t="s">
        <v>1549</v>
      </c>
      <c r="E226" s="3"/>
    </row>
    <row r="227" spans="1:5">
      <c r="A227" s="3" t="s">
        <v>1550</v>
      </c>
      <c r="B227" s="3" t="s">
        <v>1551</v>
      </c>
      <c r="C227" s="3" t="s">
        <v>293</v>
      </c>
      <c r="D227" s="3" t="s">
        <v>1552</v>
      </c>
      <c r="E227" s="3"/>
    </row>
    <row r="228" spans="1:5">
      <c r="A228" s="3" t="s">
        <v>1553</v>
      </c>
      <c r="B228" s="3" t="s">
        <v>1554</v>
      </c>
      <c r="C228" s="3" t="s">
        <v>293</v>
      </c>
      <c r="D228" s="3" t="s">
        <v>1555</v>
      </c>
      <c r="E228" s="3"/>
    </row>
    <row r="229" spans="1:5">
      <c r="A229" s="3" t="s">
        <v>1556</v>
      </c>
      <c r="B229" s="3" t="s">
        <v>1557</v>
      </c>
      <c r="C229" s="3" t="s">
        <v>293</v>
      </c>
      <c r="D229" s="3" t="s">
        <v>1558</v>
      </c>
      <c r="E229" s="3"/>
    </row>
    <row r="230" spans="1:5">
      <c r="A230" s="3" t="s">
        <v>1559</v>
      </c>
      <c r="B230" s="3" t="s">
        <v>1560</v>
      </c>
      <c r="C230" s="3" t="s">
        <v>293</v>
      </c>
      <c r="D230" s="3" t="s">
        <v>1561</v>
      </c>
      <c r="E230" s="3"/>
    </row>
    <row r="231" spans="1:5">
      <c r="A231" s="3" t="s">
        <v>1562</v>
      </c>
      <c r="B231" s="3" t="s">
        <v>1563</v>
      </c>
      <c r="C231" s="3" t="s">
        <v>293</v>
      </c>
      <c r="D231" s="3" t="s">
        <v>1564</v>
      </c>
      <c r="E231" s="3"/>
    </row>
    <row r="232" spans="1:5">
      <c r="A232" s="3" t="s">
        <v>1565</v>
      </c>
      <c r="B232" s="3" t="s">
        <v>1566</v>
      </c>
      <c r="C232" s="3" t="s">
        <v>293</v>
      </c>
      <c r="D232" s="3" t="s">
        <v>1567</v>
      </c>
      <c r="E232" s="3"/>
    </row>
    <row r="233" spans="1:5">
      <c r="A233" s="3" t="s">
        <v>1568</v>
      </c>
      <c r="B233" s="3" t="s">
        <v>1569</v>
      </c>
      <c r="C233" s="3" t="s">
        <v>293</v>
      </c>
      <c r="D233" s="3" t="s">
        <v>1570</v>
      </c>
      <c r="E233" s="3"/>
    </row>
    <row r="234" spans="1:5">
      <c r="A234" s="3" t="s">
        <v>1571</v>
      </c>
      <c r="B234" s="3" t="s">
        <v>1572</v>
      </c>
      <c r="C234" s="3" t="s">
        <v>293</v>
      </c>
      <c r="D234" s="3" t="s">
        <v>1573</v>
      </c>
      <c r="E234" s="3"/>
    </row>
    <row r="235" spans="1:5">
      <c r="A235" s="3" t="s">
        <v>1574</v>
      </c>
      <c r="B235" s="3" t="s">
        <v>1575</v>
      </c>
      <c r="C235" s="3" t="s">
        <v>293</v>
      </c>
      <c r="D235" s="3" t="s">
        <v>1576</v>
      </c>
      <c r="E235" s="3"/>
    </row>
    <row r="236" spans="1:5">
      <c r="A236" s="3" t="s">
        <v>1577</v>
      </c>
      <c r="B236" s="3" t="s">
        <v>1578</v>
      </c>
      <c r="C236" s="3" t="s">
        <v>293</v>
      </c>
      <c r="D236" s="3" t="s">
        <v>1579</v>
      </c>
      <c r="E236" s="3"/>
    </row>
    <row r="237" spans="1:5">
      <c r="A237" s="3" t="s">
        <v>1580</v>
      </c>
      <c r="B237" s="3" t="s">
        <v>1581</v>
      </c>
      <c r="C237" s="3" t="s">
        <v>293</v>
      </c>
      <c r="D237" s="3" t="s">
        <v>1582</v>
      </c>
      <c r="E237" s="3"/>
    </row>
    <row r="238" spans="1:5">
      <c r="A238" s="3" t="s">
        <v>1583</v>
      </c>
      <c r="B238" s="3" t="s">
        <v>1584</v>
      </c>
      <c r="C238" s="3" t="s">
        <v>293</v>
      </c>
      <c r="D238" s="3" t="s">
        <v>1585</v>
      </c>
      <c r="E238" s="3"/>
    </row>
    <row r="239" spans="1:5">
      <c r="A239" s="3" t="s">
        <v>1586</v>
      </c>
      <c r="B239" s="3" t="s">
        <v>1587</v>
      </c>
      <c r="C239" s="3" t="s">
        <v>293</v>
      </c>
      <c r="D239" s="3" t="s">
        <v>1588</v>
      </c>
      <c r="E239" s="3"/>
    </row>
    <row r="240" spans="1:5">
      <c r="A240" s="3" t="s">
        <v>1589</v>
      </c>
      <c r="B240" s="3" t="s">
        <v>1590</v>
      </c>
      <c r="C240" s="3" t="s">
        <v>293</v>
      </c>
      <c r="D240" s="3" t="s">
        <v>1591</v>
      </c>
      <c r="E240" s="3"/>
    </row>
    <row r="241" spans="1:5">
      <c r="A241" s="3" t="s">
        <v>1592</v>
      </c>
      <c r="B241" s="3" t="s">
        <v>1593</v>
      </c>
      <c r="C241" s="3" t="s">
        <v>293</v>
      </c>
      <c r="D241" s="3" t="s">
        <v>1594</v>
      </c>
      <c r="E241" s="3"/>
    </row>
    <row r="242" spans="1:5">
      <c r="A242" s="3" t="s">
        <v>1595</v>
      </c>
      <c r="B242" s="3" t="s">
        <v>1596</v>
      </c>
      <c r="C242" s="3" t="s">
        <v>293</v>
      </c>
      <c r="D242" s="3" t="s">
        <v>1597</v>
      </c>
      <c r="E242" s="3"/>
    </row>
    <row r="243" spans="1:5">
      <c r="A243" s="3" t="s">
        <v>1598</v>
      </c>
      <c r="B243" s="3" t="s">
        <v>1599</v>
      </c>
      <c r="C243" s="3" t="s">
        <v>293</v>
      </c>
      <c r="D243" s="3" t="s">
        <v>1600</v>
      </c>
      <c r="E243" s="3"/>
    </row>
    <row r="244" spans="1:5">
      <c r="A244" s="3" t="s">
        <v>1601</v>
      </c>
      <c r="B244" s="3" t="s">
        <v>1602</v>
      </c>
      <c r="C244" s="3" t="s">
        <v>293</v>
      </c>
      <c r="D244" s="3" t="s">
        <v>1603</v>
      </c>
      <c r="E244" s="3"/>
    </row>
    <row r="245" spans="1:5">
      <c r="A245" s="3" t="s">
        <v>1604</v>
      </c>
      <c r="B245" s="3" t="s">
        <v>1605</v>
      </c>
      <c r="C245" s="3" t="s">
        <v>293</v>
      </c>
      <c r="D245" s="3" t="s">
        <v>1606</v>
      </c>
      <c r="E245" s="3"/>
    </row>
    <row r="246" spans="1:5">
      <c r="A246" s="3" t="s">
        <v>1607</v>
      </c>
      <c r="B246" s="3" t="s">
        <v>1608</v>
      </c>
      <c r="C246" s="3" t="s">
        <v>293</v>
      </c>
      <c r="D246" s="3" t="s">
        <v>1609</v>
      </c>
      <c r="E246" s="3"/>
    </row>
    <row r="247" spans="1:5">
      <c r="A247" s="3" t="s">
        <v>1610</v>
      </c>
      <c r="B247" s="3" t="s">
        <v>1611</v>
      </c>
      <c r="C247" s="3" t="s">
        <v>293</v>
      </c>
      <c r="D247" s="3" t="s">
        <v>1612</v>
      </c>
      <c r="E247" s="3"/>
    </row>
    <row r="248" spans="1:5">
      <c r="A248" s="3" t="s">
        <v>1613</v>
      </c>
      <c r="B248" s="3" t="s">
        <v>1614</v>
      </c>
      <c r="C248" s="3" t="s">
        <v>293</v>
      </c>
      <c r="D248" s="3" t="s">
        <v>1615</v>
      </c>
      <c r="E248" s="3"/>
    </row>
    <row r="249" spans="1:5">
      <c r="A249" s="3" t="s">
        <v>1616</v>
      </c>
      <c r="B249" s="3" t="s">
        <v>1617</v>
      </c>
      <c r="C249" s="3" t="s">
        <v>293</v>
      </c>
      <c r="D249" s="3" t="s">
        <v>1618</v>
      </c>
      <c r="E249" s="3"/>
    </row>
    <row r="250" spans="1:5">
      <c r="A250" s="3" t="s">
        <v>1619</v>
      </c>
      <c r="B250" s="3" t="s">
        <v>1620</v>
      </c>
      <c r="C250" s="3" t="s">
        <v>293</v>
      </c>
      <c r="D250" s="3" t="s">
        <v>1621</v>
      </c>
      <c r="E250" s="3"/>
    </row>
    <row r="251" spans="1:5">
      <c r="A251" s="3" t="s">
        <v>1622</v>
      </c>
      <c r="B251" s="3" t="s">
        <v>1623</v>
      </c>
      <c r="C251" s="3" t="s">
        <v>293</v>
      </c>
      <c r="D251" s="3" t="s">
        <v>1624</v>
      </c>
      <c r="E251" s="3"/>
    </row>
    <row r="252" spans="1:5">
      <c r="A252" s="3" t="s">
        <v>1625</v>
      </c>
      <c r="B252" s="3" t="s">
        <v>1626</v>
      </c>
      <c r="C252" s="3" t="s">
        <v>293</v>
      </c>
      <c r="D252" s="3" t="s">
        <v>1627</v>
      </c>
      <c r="E252" s="3"/>
    </row>
    <row r="253" spans="1:5">
      <c r="A253" s="3" t="s">
        <v>1628</v>
      </c>
      <c r="B253" s="3" t="s">
        <v>1629</v>
      </c>
      <c r="C253" s="3" t="s">
        <v>293</v>
      </c>
      <c r="D253" s="3" t="s">
        <v>1630</v>
      </c>
      <c r="E253" s="3"/>
    </row>
    <row r="254" spans="1:5">
      <c r="A254" s="3" t="s">
        <v>1631</v>
      </c>
      <c r="B254" s="3" t="s">
        <v>1632</v>
      </c>
      <c r="C254" s="3" t="s">
        <v>293</v>
      </c>
      <c r="D254" s="3" t="s">
        <v>1633</v>
      </c>
      <c r="E254" s="3"/>
    </row>
    <row r="255" spans="1:5">
      <c r="A255" s="3" t="s">
        <v>1634</v>
      </c>
      <c r="B255" s="3" t="s">
        <v>1635</v>
      </c>
      <c r="C255" s="3" t="s">
        <v>293</v>
      </c>
      <c r="D255" s="3" t="s">
        <v>1636</v>
      </c>
      <c r="E255" s="3"/>
    </row>
    <row r="256" spans="1:5">
      <c r="A256" s="3" t="s">
        <v>1637</v>
      </c>
      <c r="B256" s="3" t="s">
        <v>1638</v>
      </c>
      <c r="C256" s="3" t="s">
        <v>293</v>
      </c>
      <c r="D256" s="3" t="s">
        <v>1639</v>
      </c>
      <c r="E256" s="3"/>
    </row>
    <row r="257" spans="1:5">
      <c r="A257" s="3" t="s">
        <v>1640</v>
      </c>
      <c r="B257" s="3" t="s">
        <v>1641</v>
      </c>
      <c r="C257" s="3" t="s">
        <v>293</v>
      </c>
      <c r="D257" s="3" t="s">
        <v>1642</v>
      </c>
      <c r="E257" s="3"/>
    </row>
    <row r="258" spans="1:5">
      <c r="A258" s="3" t="s">
        <v>1643</v>
      </c>
      <c r="B258" s="3" t="s">
        <v>1644</v>
      </c>
      <c r="C258" s="3" t="s">
        <v>293</v>
      </c>
      <c r="D258" s="3" t="s">
        <v>1645</v>
      </c>
      <c r="E258" s="3"/>
    </row>
    <row r="259" spans="1:5">
      <c r="A259" s="3" t="s">
        <v>1646</v>
      </c>
      <c r="B259" s="3" t="s">
        <v>1647</v>
      </c>
      <c r="C259" s="3" t="s">
        <v>293</v>
      </c>
      <c r="D259" s="3" t="s">
        <v>1648</v>
      </c>
      <c r="E259" s="3"/>
    </row>
    <row r="260" spans="1:5">
      <c r="A260" s="3" t="s">
        <v>1649</v>
      </c>
      <c r="B260" s="3" t="s">
        <v>1650</v>
      </c>
      <c r="C260" s="3" t="s">
        <v>293</v>
      </c>
      <c r="D260" s="3" t="s">
        <v>1651</v>
      </c>
      <c r="E260" s="3"/>
    </row>
    <row r="261" spans="1:5">
      <c r="A261" s="3" t="s">
        <v>1652</v>
      </c>
      <c r="B261" s="3" t="s">
        <v>1653</v>
      </c>
      <c r="C261" s="3" t="s">
        <v>293</v>
      </c>
      <c r="D261" s="3" t="s">
        <v>1654</v>
      </c>
      <c r="E261" s="3"/>
    </row>
    <row r="262" spans="1:5">
      <c r="A262" s="3" t="s">
        <v>1655</v>
      </c>
      <c r="B262" s="3" t="s">
        <v>1656</v>
      </c>
      <c r="C262" s="3" t="s">
        <v>293</v>
      </c>
      <c r="D262" s="3" t="s">
        <v>1657</v>
      </c>
      <c r="E262" s="3"/>
    </row>
    <row r="263" spans="1:5">
      <c r="A263" s="3" t="s">
        <v>1658</v>
      </c>
      <c r="B263" s="3" t="s">
        <v>1659</v>
      </c>
      <c r="C263" s="3" t="s">
        <v>293</v>
      </c>
      <c r="D263" s="3" t="s">
        <v>1660</v>
      </c>
      <c r="E263" s="3"/>
    </row>
    <row r="264" spans="1:5">
      <c r="A264" s="3" t="s">
        <v>1661</v>
      </c>
      <c r="B264" s="3" t="s">
        <v>1662</v>
      </c>
      <c r="C264" s="3" t="s">
        <v>293</v>
      </c>
      <c r="D264" s="3" t="s">
        <v>1663</v>
      </c>
      <c r="E264" s="3"/>
    </row>
    <row r="265" spans="1:5">
      <c r="A265" s="3" t="s">
        <v>1664</v>
      </c>
      <c r="B265" s="3" t="s">
        <v>1665</v>
      </c>
      <c r="C265" s="3" t="s">
        <v>293</v>
      </c>
      <c r="D265" s="3" t="s">
        <v>1666</v>
      </c>
      <c r="E265" s="3"/>
    </row>
    <row r="266" spans="1:5">
      <c r="A266" s="3" t="s">
        <v>1667</v>
      </c>
      <c r="B266" s="3" t="s">
        <v>1668</v>
      </c>
      <c r="C266" s="3" t="s">
        <v>293</v>
      </c>
      <c r="D266" s="3" t="s">
        <v>1669</v>
      </c>
      <c r="E266" s="3"/>
    </row>
    <row r="267" spans="1:5">
      <c r="A267" s="3" t="s">
        <v>1670</v>
      </c>
      <c r="B267" s="3" t="s">
        <v>1671</v>
      </c>
      <c r="C267" s="3" t="s">
        <v>293</v>
      </c>
      <c r="D267" s="3" t="s">
        <v>1672</v>
      </c>
      <c r="E267" s="3"/>
    </row>
    <row r="268" spans="1:5">
      <c r="A268" s="3" t="s">
        <v>1673</v>
      </c>
      <c r="B268" s="3" t="s">
        <v>1674</v>
      </c>
      <c r="C268" s="3" t="s">
        <v>293</v>
      </c>
      <c r="D268" s="3" t="s">
        <v>1675</v>
      </c>
      <c r="E268" s="3"/>
    </row>
    <row r="269" spans="1:5">
      <c r="A269" s="3" t="s">
        <v>1676</v>
      </c>
      <c r="B269" s="3" t="s">
        <v>1677</v>
      </c>
      <c r="C269" s="3" t="s">
        <v>293</v>
      </c>
      <c r="D269" s="3" t="s">
        <v>1678</v>
      </c>
      <c r="E269" s="3"/>
    </row>
    <row r="270" spans="1:5">
      <c r="A270" s="3" t="s">
        <v>1679</v>
      </c>
      <c r="B270" s="3" t="s">
        <v>1680</v>
      </c>
      <c r="C270" s="3" t="s">
        <v>293</v>
      </c>
      <c r="D270" s="3" t="s">
        <v>1681</v>
      </c>
      <c r="E270" s="3"/>
    </row>
    <row r="271" spans="1:5">
      <c r="A271" s="3" t="s">
        <v>1682</v>
      </c>
      <c r="B271" s="3" t="s">
        <v>1683</v>
      </c>
      <c r="C271" s="3" t="s">
        <v>293</v>
      </c>
      <c r="D271" s="3" t="s">
        <v>1684</v>
      </c>
      <c r="E271" s="3"/>
    </row>
    <row r="272" spans="1:5">
      <c r="A272" s="3" t="s">
        <v>1685</v>
      </c>
      <c r="B272" s="3" t="s">
        <v>1686</v>
      </c>
      <c r="C272" s="3" t="s">
        <v>293</v>
      </c>
      <c r="D272" s="3" t="s">
        <v>1687</v>
      </c>
      <c r="E272" s="3"/>
    </row>
    <row r="273" spans="1:5">
      <c r="A273" s="3" t="s">
        <v>1688</v>
      </c>
      <c r="B273" s="3" t="s">
        <v>1689</v>
      </c>
      <c r="C273" s="3" t="s">
        <v>293</v>
      </c>
      <c r="D273" s="3" t="s">
        <v>1690</v>
      </c>
      <c r="E273" s="3"/>
    </row>
    <row r="274" spans="1:5">
      <c r="A274" s="3" t="s">
        <v>1691</v>
      </c>
      <c r="B274" s="3" t="s">
        <v>1692</v>
      </c>
      <c r="C274" s="3" t="s">
        <v>293</v>
      </c>
      <c r="D274" s="3" t="s">
        <v>1693</v>
      </c>
      <c r="E274" s="3"/>
    </row>
    <row r="275" spans="1:5">
      <c r="A275" s="3" t="s">
        <v>1694</v>
      </c>
      <c r="B275" s="3" t="s">
        <v>1695</v>
      </c>
      <c r="C275" s="3" t="s">
        <v>293</v>
      </c>
      <c r="D275" s="3" t="s">
        <v>1696</v>
      </c>
      <c r="E275" s="3"/>
    </row>
    <row r="276" spans="1:5">
      <c r="A276" s="3" t="s">
        <v>1697</v>
      </c>
      <c r="B276" s="3" t="s">
        <v>1698</v>
      </c>
      <c r="C276" s="3" t="s">
        <v>293</v>
      </c>
      <c r="D276" s="3" t="s">
        <v>1699</v>
      </c>
      <c r="E276" s="3"/>
    </row>
    <row r="277" spans="1:5">
      <c r="A277" s="3" t="s">
        <v>1700</v>
      </c>
      <c r="B277" s="3" t="s">
        <v>1701</v>
      </c>
      <c r="C277" s="3" t="s">
        <v>293</v>
      </c>
      <c r="D277" s="3" t="s">
        <v>1702</v>
      </c>
      <c r="E277" s="3"/>
    </row>
    <row r="278" spans="1:5">
      <c r="A278" s="3" t="s">
        <v>1703</v>
      </c>
      <c r="B278" s="3" t="s">
        <v>1704</v>
      </c>
      <c r="C278" s="3" t="s">
        <v>293</v>
      </c>
      <c r="D278" s="3" t="s">
        <v>1705</v>
      </c>
      <c r="E278" s="3"/>
    </row>
    <row r="279" spans="1:5">
      <c r="A279" s="3" t="s">
        <v>1706</v>
      </c>
      <c r="B279" s="3" t="s">
        <v>1707</v>
      </c>
      <c r="C279" s="3" t="s">
        <v>293</v>
      </c>
      <c r="D279" s="3" t="s">
        <v>1708</v>
      </c>
      <c r="E279" s="3"/>
    </row>
    <row r="280" spans="1:5">
      <c r="A280" s="3" t="s">
        <v>1709</v>
      </c>
      <c r="B280" s="3" t="s">
        <v>1710</v>
      </c>
      <c r="C280" s="3" t="s">
        <v>293</v>
      </c>
      <c r="D280" s="3" t="s">
        <v>1711</v>
      </c>
      <c r="E280" s="3"/>
    </row>
    <row r="281" spans="1:5">
      <c r="A281" s="3" t="s">
        <v>1712</v>
      </c>
      <c r="B281" s="3" t="s">
        <v>1713</v>
      </c>
      <c r="C281" s="3" t="s">
        <v>293</v>
      </c>
      <c r="D281" s="3" t="s">
        <v>1714</v>
      </c>
      <c r="E281" s="3"/>
    </row>
    <row r="282" spans="1:5">
      <c r="A282" s="3" t="s">
        <v>1715</v>
      </c>
      <c r="B282" s="3" t="s">
        <v>1716</v>
      </c>
      <c r="C282" s="3" t="s">
        <v>293</v>
      </c>
      <c r="D282" s="3" t="s">
        <v>1717</v>
      </c>
      <c r="E282" s="3"/>
    </row>
    <row r="283" spans="1:5">
      <c r="A283" s="3" t="s">
        <v>1718</v>
      </c>
      <c r="B283" s="3" t="s">
        <v>1719</v>
      </c>
      <c r="C283" s="3" t="s">
        <v>293</v>
      </c>
      <c r="D283" s="3" t="s">
        <v>1720</v>
      </c>
      <c r="E283" s="3"/>
    </row>
    <row r="284" spans="1:5">
      <c r="A284" s="3" t="s">
        <v>1721</v>
      </c>
      <c r="B284" s="3" t="s">
        <v>1722</v>
      </c>
      <c r="C284" s="3" t="s">
        <v>293</v>
      </c>
      <c r="D284" s="3" t="s">
        <v>1723</v>
      </c>
      <c r="E284" s="3"/>
    </row>
    <row r="285" spans="1:5">
      <c r="A285" s="3" t="s">
        <v>1724</v>
      </c>
      <c r="B285" s="3" t="s">
        <v>1725</v>
      </c>
      <c r="C285" s="3" t="s">
        <v>293</v>
      </c>
      <c r="D285" s="3" t="s">
        <v>1726</v>
      </c>
      <c r="E285" s="3"/>
    </row>
    <row r="286" spans="1:5">
      <c r="A286" s="3" t="s">
        <v>1727</v>
      </c>
      <c r="B286" s="3" t="s">
        <v>1728</v>
      </c>
      <c r="C286" s="3" t="s">
        <v>293</v>
      </c>
      <c r="D286" s="3" t="s">
        <v>1729</v>
      </c>
      <c r="E286" s="3"/>
    </row>
    <row r="287" spans="1:5">
      <c r="A287" s="3" t="s">
        <v>1730</v>
      </c>
      <c r="B287" s="3" t="s">
        <v>1731</v>
      </c>
      <c r="C287" s="3" t="s">
        <v>293</v>
      </c>
      <c r="D287" s="3" t="s">
        <v>1732</v>
      </c>
      <c r="E287" s="3"/>
    </row>
    <row r="288" spans="1:5">
      <c r="A288" s="3" t="s">
        <v>1733</v>
      </c>
      <c r="B288" s="3" t="s">
        <v>1734</v>
      </c>
      <c r="C288" s="3" t="s">
        <v>293</v>
      </c>
      <c r="D288" s="3" t="s">
        <v>1735</v>
      </c>
      <c r="E288" s="3"/>
    </row>
    <row r="289" spans="1:5">
      <c r="A289" s="3" t="s">
        <v>1736</v>
      </c>
      <c r="B289" s="3" t="s">
        <v>1737</v>
      </c>
      <c r="C289" s="3" t="s">
        <v>293</v>
      </c>
      <c r="D289" s="3" t="s">
        <v>1738</v>
      </c>
      <c r="E289" s="3"/>
    </row>
    <row r="290" spans="1:5">
      <c r="A290" s="3" t="s">
        <v>1739</v>
      </c>
      <c r="B290" s="3" t="s">
        <v>1740</v>
      </c>
      <c r="C290" s="3" t="s">
        <v>293</v>
      </c>
      <c r="D290" s="3" t="s">
        <v>1741</v>
      </c>
      <c r="E290" s="3"/>
    </row>
    <row r="291" spans="1:5">
      <c r="A291" s="3" t="s">
        <v>1742</v>
      </c>
      <c r="B291" s="3" t="s">
        <v>1743</v>
      </c>
      <c r="C291" s="3" t="s">
        <v>293</v>
      </c>
      <c r="D291" s="3" t="s">
        <v>1744</v>
      </c>
      <c r="E291" s="3"/>
    </row>
    <row r="292" spans="1:5">
      <c r="A292" s="3" t="s">
        <v>1745</v>
      </c>
      <c r="B292" s="3" t="s">
        <v>1746</v>
      </c>
      <c r="C292" s="3" t="s">
        <v>293</v>
      </c>
      <c r="D292" s="3" t="s">
        <v>1747</v>
      </c>
      <c r="E292" s="3"/>
    </row>
    <row r="293" spans="1:5">
      <c r="A293" s="3" t="s">
        <v>1748</v>
      </c>
      <c r="B293" s="3" t="s">
        <v>1749</v>
      </c>
      <c r="C293" s="3" t="s">
        <v>293</v>
      </c>
      <c r="D293" s="3" t="s">
        <v>1750</v>
      </c>
      <c r="E293" s="3"/>
    </row>
    <row r="294" spans="1:5">
      <c r="A294" s="3" t="s">
        <v>1751</v>
      </c>
      <c r="B294" s="3" t="s">
        <v>1752</v>
      </c>
      <c r="C294" s="3" t="s">
        <v>293</v>
      </c>
      <c r="D294" s="3" t="s">
        <v>1753</v>
      </c>
      <c r="E294" s="3"/>
    </row>
    <row r="295" spans="1:5">
      <c r="A295" s="3" t="s">
        <v>1754</v>
      </c>
      <c r="B295" s="3" t="s">
        <v>1755</v>
      </c>
      <c r="C295" s="3" t="s">
        <v>293</v>
      </c>
      <c r="D295" s="3" t="s">
        <v>1756</v>
      </c>
      <c r="E295" s="3"/>
    </row>
    <row r="296" spans="1:5">
      <c r="A296" s="3" t="s">
        <v>1757</v>
      </c>
      <c r="B296" s="3" t="s">
        <v>1758</v>
      </c>
      <c r="C296" s="3" t="s">
        <v>293</v>
      </c>
      <c r="D296" s="3" t="s">
        <v>1759</v>
      </c>
      <c r="E296" s="3"/>
    </row>
    <row r="297" spans="1:5">
      <c r="A297" s="3" t="s">
        <v>1760</v>
      </c>
      <c r="B297" s="3" t="s">
        <v>1761</v>
      </c>
      <c r="C297" s="3" t="s">
        <v>293</v>
      </c>
      <c r="D297" s="3" t="s">
        <v>1762</v>
      </c>
      <c r="E297" s="3"/>
    </row>
    <row r="298" spans="1:5">
      <c r="A298" s="3" t="s">
        <v>1763</v>
      </c>
      <c r="B298" s="3" t="s">
        <v>1764</v>
      </c>
      <c r="C298" s="3" t="s">
        <v>293</v>
      </c>
      <c r="D298" s="3" t="s">
        <v>1765</v>
      </c>
      <c r="E298" s="3"/>
    </row>
    <row r="299" spans="1:5">
      <c r="A299" s="3" t="s">
        <v>1766</v>
      </c>
      <c r="B299" s="3" t="s">
        <v>1767</v>
      </c>
      <c r="C299" s="3" t="s">
        <v>293</v>
      </c>
      <c r="D299" s="3" t="s">
        <v>1768</v>
      </c>
      <c r="E299" s="3"/>
    </row>
    <row r="300" spans="1:5">
      <c r="A300" s="3" t="s">
        <v>1769</v>
      </c>
      <c r="B300" s="3" t="s">
        <v>1770</v>
      </c>
      <c r="C300" s="3" t="s">
        <v>293</v>
      </c>
      <c r="D300" s="3" t="s">
        <v>1771</v>
      </c>
      <c r="E300" s="3"/>
    </row>
    <row r="301" spans="1:5">
      <c r="A301" s="3" t="s">
        <v>1772</v>
      </c>
      <c r="B301" s="3" t="s">
        <v>1773</v>
      </c>
      <c r="C301" s="3" t="s">
        <v>293</v>
      </c>
      <c r="D301" s="3" t="s">
        <v>1774</v>
      </c>
      <c r="E301" s="3"/>
    </row>
    <row r="302" spans="1:5">
      <c r="A302" s="3" t="s">
        <v>1775</v>
      </c>
      <c r="B302" s="3" t="s">
        <v>1776</v>
      </c>
      <c r="C302" s="3" t="s">
        <v>293</v>
      </c>
      <c r="D302" s="3" t="s">
        <v>1777</v>
      </c>
      <c r="E302" s="3"/>
    </row>
    <row r="303" spans="1:5">
      <c r="A303" s="3" t="s">
        <v>1778</v>
      </c>
      <c r="B303" s="3" t="s">
        <v>1779</v>
      </c>
      <c r="C303" s="3" t="s">
        <v>293</v>
      </c>
      <c r="D303" s="3" t="s">
        <v>1780</v>
      </c>
      <c r="E303" s="3"/>
    </row>
    <row r="304" spans="1:5">
      <c r="A304" s="3" t="s">
        <v>1781</v>
      </c>
      <c r="B304" s="3" t="s">
        <v>1782</v>
      </c>
      <c r="C304" s="3" t="s">
        <v>293</v>
      </c>
      <c r="D304" s="3" t="s">
        <v>1783</v>
      </c>
      <c r="E304" s="3"/>
    </row>
    <row r="305" spans="1:5">
      <c r="A305" s="3" t="s">
        <v>1784</v>
      </c>
      <c r="B305" s="3" t="s">
        <v>1785</v>
      </c>
      <c r="C305" s="3" t="s">
        <v>293</v>
      </c>
      <c r="D305" s="3" t="s">
        <v>1786</v>
      </c>
      <c r="E305" s="3"/>
    </row>
    <row r="306" spans="1:5">
      <c r="A306" s="3" t="s">
        <v>1787</v>
      </c>
      <c r="B306" s="3" t="s">
        <v>1788</v>
      </c>
      <c r="C306" s="3" t="s">
        <v>293</v>
      </c>
      <c r="D306" s="3" t="s">
        <v>1789</v>
      </c>
      <c r="E306" s="3"/>
    </row>
    <row r="307" spans="1:5">
      <c r="A307" s="3" t="s">
        <v>1790</v>
      </c>
      <c r="B307" s="3" t="s">
        <v>1791</v>
      </c>
      <c r="C307" s="3" t="s">
        <v>293</v>
      </c>
      <c r="D307" s="3" t="s">
        <v>1792</v>
      </c>
      <c r="E307" s="3"/>
    </row>
    <row r="308" spans="1:5">
      <c r="A308" s="3" t="s">
        <v>1793</v>
      </c>
      <c r="B308" s="3" t="s">
        <v>1794</v>
      </c>
      <c r="C308" s="3" t="s">
        <v>293</v>
      </c>
      <c r="D308" s="3" t="s">
        <v>1795</v>
      </c>
      <c r="E308" s="3"/>
    </row>
    <row r="309" spans="1:5">
      <c r="A309" s="3" t="s">
        <v>1796</v>
      </c>
      <c r="B309" s="3" t="s">
        <v>1797</v>
      </c>
      <c r="C309" s="3" t="s">
        <v>293</v>
      </c>
      <c r="D309" s="3" t="s">
        <v>1798</v>
      </c>
      <c r="E309" s="3"/>
    </row>
    <row r="310" spans="1:5">
      <c r="A310" s="3" t="s">
        <v>1799</v>
      </c>
      <c r="B310" s="3" t="s">
        <v>1800</v>
      </c>
      <c r="C310" s="3" t="s">
        <v>293</v>
      </c>
      <c r="D310" s="3" t="s">
        <v>1801</v>
      </c>
      <c r="E310" s="3"/>
    </row>
    <row r="311" spans="1:5">
      <c r="A311" s="3" t="s">
        <v>1802</v>
      </c>
      <c r="B311" s="3" t="s">
        <v>1803</v>
      </c>
      <c r="C311" s="3" t="s">
        <v>293</v>
      </c>
      <c r="D311" s="3" t="s">
        <v>1804</v>
      </c>
      <c r="E311" s="3"/>
    </row>
    <row r="312" spans="1:5">
      <c r="A312" s="3" t="s">
        <v>1805</v>
      </c>
      <c r="B312" s="3" t="s">
        <v>1806</v>
      </c>
      <c r="C312" s="3" t="s">
        <v>293</v>
      </c>
      <c r="D312" s="3" t="s">
        <v>1807</v>
      </c>
      <c r="E312" s="3"/>
    </row>
    <row r="313" spans="1:5">
      <c r="A313" s="3" t="s">
        <v>1808</v>
      </c>
      <c r="B313" s="3" t="s">
        <v>1809</v>
      </c>
      <c r="C313" s="3" t="s">
        <v>293</v>
      </c>
      <c r="D313" s="3" t="s">
        <v>1810</v>
      </c>
      <c r="E313" s="3"/>
    </row>
    <row r="314" spans="1:5">
      <c r="A314" s="3" t="s">
        <v>1811</v>
      </c>
      <c r="B314" s="3" t="s">
        <v>1812</v>
      </c>
      <c r="C314" s="3" t="s">
        <v>293</v>
      </c>
      <c r="D314" s="3" t="s">
        <v>1813</v>
      </c>
      <c r="E314" s="3"/>
    </row>
    <row r="315" spans="1:5">
      <c r="A315" s="3" t="s">
        <v>1814</v>
      </c>
      <c r="B315" s="3" t="s">
        <v>1815</v>
      </c>
      <c r="C315" s="3" t="s">
        <v>293</v>
      </c>
      <c r="D315" s="3" t="s">
        <v>1816</v>
      </c>
      <c r="E315" s="3"/>
    </row>
    <row r="316" spans="1:5">
      <c r="A316" s="3" t="s">
        <v>1817</v>
      </c>
      <c r="B316" s="3" t="s">
        <v>1818</v>
      </c>
      <c r="C316" s="3" t="s">
        <v>293</v>
      </c>
      <c r="D316" s="3" t="s">
        <v>1819</v>
      </c>
      <c r="E316" s="3"/>
    </row>
    <row r="317" spans="1:5">
      <c r="A317" s="3" t="s">
        <v>1820</v>
      </c>
      <c r="B317" s="3" t="s">
        <v>1821</v>
      </c>
      <c r="C317" s="3" t="s">
        <v>293</v>
      </c>
      <c r="D317" s="3" t="s">
        <v>1822</v>
      </c>
      <c r="E317" s="3"/>
    </row>
    <row r="318" spans="1:5">
      <c r="A318" s="3" t="s">
        <v>1823</v>
      </c>
      <c r="B318" s="3" t="s">
        <v>1824</v>
      </c>
      <c r="C318" s="3" t="s">
        <v>293</v>
      </c>
      <c r="D318" s="3" t="s">
        <v>1825</v>
      </c>
      <c r="E318" s="3"/>
    </row>
    <row r="319" spans="1:5">
      <c r="A319" s="3" t="s">
        <v>1826</v>
      </c>
      <c r="B319" s="3" t="s">
        <v>1827</v>
      </c>
      <c r="C319" s="3" t="s">
        <v>293</v>
      </c>
      <c r="D319" s="3" t="s">
        <v>1828</v>
      </c>
      <c r="E319" s="3"/>
    </row>
    <row r="320" spans="1:5">
      <c r="A320" s="3" t="s">
        <v>1829</v>
      </c>
      <c r="B320" s="3" t="s">
        <v>1830</v>
      </c>
      <c r="C320" s="3" t="s">
        <v>293</v>
      </c>
      <c r="D320" s="3" t="s">
        <v>1831</v>
      </c>
      <c r="E320" s="3"/>
    </row>
    <row r="321" spans="1:5">
      <c r="A321" s="3" t="s">
        <v>1832</v>
      </c>
      <c r="B321" s="3" t="s">
        <v>1833</v>
      </c>
      <c r="C321" s="3" t="s">
        <v>293</v>
      </c>
      <c r="D321" s="3" t="s">
        <v>1834</v>
      </c>
      <c r="E321" s="3"/>
    </row>
    <row r="322" spans="1:5">
      <c r="A322" s="3" t="s">
        <v>1835</v>
      </c>
      <c r="B322" s="3" t="s">
        <v>1836</v>
      </c>
      <c r="C322" s="3" t="s">
        <v>293</v>
      </c>
      <c r="D322" s="3" t="s">
        <v>1837</v>
      </c>
      <c r="E322" s="3"/>
    </row>
    <row r="323" spans="1:5">
      <c r="A323" s="3" t="s">
        <v>1838</v>
      </c>
      <c r="B323" s="3" t="s">
        <v>1839</v>
      </c>
      <c r="C323" s="3" t="s">
        <v>293</v>
      </c>
      <c r="D323" s="3" t="s">
        <v>1840</v>
      </c>
      <c r="E323" s="3"/>
    </row>
    <row r="324" spans="1:5">
      <c r="A324" s="3" t="s">
        <v>1841</v>
      </c>
      <c r="B324" s="3" t="s">
        <v>1842</v>
      </c>
      <c r="C324" s="3" t="s">
        <v>293</v>
      </c>
      <c r="D324" s="3" t="s">
        <v>1843</v>
      </c>
      <c r="E324" s="3"/>
    </row>
    <row r="325" spans="1:5">
      <c r="A325" s="3" t="s">
        <v>1844</v>
      </c>
      <c r="B325" s="3" t="s">
        <v>1845</v>
      </c>
      <c r="C325" s="3" t="s">
        <v>293</v>
      </c>
      <c r="D325" s="3" t="s">
        <v>1846</v>
      </c>
      <c r="E325" s="3"/>
    </row>
    <row r="326" spans="1:5">
      <c r="A326" s="3" t="s">
        <v>1847</v>
      </c>
      <c r="B326" s="3" t="s">
        <v>1848</v>
      </c>
      <c r="C326" s="3" t="s">
        <v>293</v>
      </c>
      <c r="D326" s="3" t="s">
        <v>1849</v>
      </c>
      <c r="E326" s="3"/>
    </row>
    <row r="327" spans="1:5">
      <c r="A327" s="3" t="s">
        <v>1850</v>
      </c>
      <c r="B327" s="3" t="s">
        <v>1851</v>
      </c>
      <c r="C327" s="3" t="s">
        <v>293</v>
      </c>
      <c r="D327" s="3" t="s">
        <v>1852</v>
      </c>
      <c r="E327" s="3"/>
    </row>
    <row r="328" spans="1:5">
      <c r="A328" s="3" t="s">
        <v>1853</v>
      </c>
      <c r="B328" s="3" t="s">
        <v>1854</v>
      </c>
      <c r="C328" s="3" t="s">
        <v>293</v>
      </c>
      <c r="D328" s="3" t="s">
        <v>1855</v>
      </c>
      <c r="E328" s="3"/>
    </row>
    <row r="329" spans="1:5">
      <c r="A329" s="3" t="s">
        <v>1856</v>
      </c>
      <c r="B329" s="3" t="s">
        <v>1857</v>
      </c>
      <c r="C329" s="3" t="s">
        <v>293</v>
      </c>
      <c r="D329" s="3" t="s">
        <v>1858</v>
      </c>
      <c r="E329" s="3"/>
    </row>
    <row r="330" spans="1:5">
      <c r="A330" s="3" t="s">
        <v>1859</v>
      </c>
      <c r="B330" s="3" t="s">
        <v>1860</v>
      </c>
      <c r="C330" s="3" t="s">
        <v>293</v>
      </c>
      <c r="D330" s="3" t="s">
        <v>1861</v>
      </c>
      <c r="E330" s="3"/>
    </row>
    <row r="331" spans="1:5">
      <c r="A331" s="3" t="s">
        <v>1862</v>
      </c>
      <c r="B331" s="3" t="s">
        <v>1863</v>
      </c>
      <c r="C331" s="3" t="s">
        <v>293</v>
      </c>
      <c r="D331" s="3" t="s">
        <v>1864</v>
      </c>
      <c r="E331" s="3"/>
    </row>
    <row r="332" spans="1:5">
      <c r="A332" s="3" t="s">
        <v>1865</v>
      </c>
      <c r="B332" s="3" t="s">
        <v>1866</v>
      </c>
      <c r="C332" s="3" t="s">
        <v>293</v>
      </c>
      <c r="D332" s="3" t="s">
        <v>1867</v>
      </c>
      <c r="E332" s="3"/>
    </row>
    <row r="333" spans="1:5">
      <c r="A333" s="3" t="s">
        <v>1868</v>
      </c>
      <c r="B333" s="3" t="s">
        <v>1869</v>
      </c>
      <c r="C333" s="3" t="s">
        <v>293</v>
      </c>
      <c r="D333" s="3" t="s">
        <v>1870</v>
      </c>
      <c r="E333" s="3"/>
    </row>
    <row r="334" spans="1:5">
      <c r="A334" s="3" t="s">
        <v>1871</v>
      </c>
      <c r="B334" s="3" t="s">
        <v>1872</v>
      </c>
      <c r="C334" s="3" t="s">
        <v>293</v>
      </c>
      <c r="D334" s="3" t="s">
        <v>1873</v>
      </c>
      <c r="E334" s="3"/>
    </row>
    <row r="335" spans="1:5">
      <c r="A335" s="3" t="s">
        <v>1874</v>
      </c>
      <c r="B335" s="3" t="s">
        <v>1875</v>
      </c>
      <c r="C335" s="3" t="s">
        <v>293</v>
      </c>
      <c r="D335" s="3" t="s">
        <v>1876</v>
      </c>
      <c r="E335" s="3"/>
    </row>
    <row r="336" spans="1:5">
      <c r="A336" s="3" t="s">
        <v>1877</v>
      </c>
      <c r="B336" s="3" t="s">
        <v>1878</v>
      </c>
      <c r="C336" s="3" t="s">
        <v>293</v>
      </c>
      <c r="D336" s="3" t="s">
        <v>1879</v>
      </c>
      <c r="E336" s="3"/>
    </row>
    <row r="337" spans="1:5">
      <c r="A337" s="3" t="s">
        <v>1880</v>
      </c>
      <c r="B337" s="3" t="s">
        <v>1881</v>
      </c>
      <c r="C337" s="3" t="s">
        <v>293</v>
      </c>
      <c r="D337" s="3" t="s">
        <v>1882</v>
      </c>
      <c r="E337" s="3"/>
    </row>
    <row r="338" spans="1:5">
      <c r="A338" s="3" t="s">
        <v>1883</v>
      </c>
      <c r="B338" s="3" t="s">
        <v>1884</v>
      </c>
      <c r="C338" s="3" t="s">
        <v>293</v>
      </c>
      <c r="D338" s="3" t="s">
        <v>1885</v>
      </c>
      <c r="E338" s="3"/>
    </row>
    <row r="339" spans="1:5">
      <c r="A339" s="3" t="s">
        <v>1886</v>
      </c>
      <c r="B339" s="3" t="s">
        <v>1887</v>
      </c>
      <c r="C339" s="3" t="s">
        <v>293</v>
      </c>
      <c r="D339" s="3" t="s">
        <v>1888</v>
      </c>
      <c r="E339" s="3"/>
    </row>
    <row r="340" spans="1:5">
      <c r="A340" s="3" t="s">
        <v>1889</v>
      </c>
      <c r="B340" s="3" t="s">
        <v>1890</v>
      </c>
      <c r="C340" s="3" t="s">
        <v>293</v>
      </c>
      <c r="D340" s="3" t="s">
        <v>1891</v>
      </c>
      <c r="E340" s="3"/>
    </row>
    <row r="341" spans="1:5">
      <c r="A341" s="3" t="s">
        <v>1892</v>
      </c>
      <c r="B341" s="3" t="s">
        <v>1893</v>
      </c>
      <c r="C341" s="3" t="s">
        <v>293</v>
      </c>
      <c r="D341" s="3" t="s">
        <v>1894</v>
      </c>
      <c r="E341" s="3"/>
    </row>
    <row r="342" spans="1:5">
      <c r="A342" s="3" t="s">
        <v>1895</v>
      </c>
      <c r="B342" s="3" t="s">
        <v>1896</v>
      </c>
      <c r="C342" s="3" t="s">
        <v>293</v>
      </c>
      <c r="D342" s="3" t="s">
        <v>1897</v>
      </c>
      <c r="E342" s="3"/>
    </row>
    <row r="343" spans="1:5">
      <c r="A343" s="3" t="s">
        <v>1898</v>
      </c>
      <c r="B343" s="3" t="s">
        <v>1899</v>
      </c>
      <c r="C343" s="3" t="s">
        <v>293</v>
      </c>
      <c r="D343" s="3" t="s">
        <v>1900</v>
      </c>
      <c r="E343" s="3"/>
    </row>
    <row r="344" spans="1:5">
      <c r="A344" s="3" t="s">
        <v>1901</v>
      </c>
      <c r="B344" s="3" t="s">
        <v>1902</v>
      </c>
      <c r="C344" s="3" t="s">
        <v>293</v>
      </c>
      <c r="D344" s="3" t="s">
        <v>1903</v>
      </c>
      <c r="E344" s="3"/>
    </row>
    <row r="345" spans="1:5">
      <c r="A345" s="3" t="s">
        <v>1904</v>
      </c>
      <c r="B345" s="3" t="s">
        <v>1905</v>
      </c>
      <c r="C345" s="3" t="s">
        <v>293</v>
      </c>
      <c r="D345" s="3" t="s">
        <v>1906</v>
      </c>
      <c r="E345" s="3"/>
    </row>
    <row r="346" spans="1:5">
      <c r="A346" s="3" t="s">
        <v>1907</v>
      </c>
      <c r="B346" s="3" t="s">
        <v>1908</v>
      </c>
      <c r="C346" s="3" t="s">
        <v>293</v>
      </c>
      <c r="D346" s="3" t="s">
        <v>1909</v>
      </c>
      <c r="E346" s="3"/>
    </row>
    <row r="347" spans="1:5">
      <c r="A347" s="3" t="s">
        <v>1910</v>
      </c>
      <c r="B347" s="3" t="s">
        <v>1911</v>
      </c>
      <c r="C347" s="3" t="s">
        <v>293</v>
      </c>
      <c r="D347" s="3" t="s">
        <v>1912</v>
      </c>
      <c r="E347" s="3"/>
    </row>
    <row r="348" spans="1:5">
      <c r="A348" s="3" t="s">
        <v>1913</v>
      </c>
      <c r="B348" s="3" t="s">
        <v>1914</v>
      </c>
      <c r="C348" s="3" t="s">
        <v>293</v>
      </c>
      <c r="D348" s="3" t="s">
        <v>1915</v>
      </c>
      <c r="E348" s="3"/>
    </row>
    <row r="349" spans="1:5">
      <c r="A349" s="3" t="s">
        <v>1916</v>
      </c>
      <c r="B349" s="3" t="s">
        <v>1917</v>
      </c>
      <c r="C349" s="3" t="s">
        <v>293</v>
      </c>
      <c r="D349" s="3" t="s">
        <v>1918</v>
      </c>
      <c r="E349" s="3"/>
    </row>
    <row r="350" spans="1:5">
      <c r="A350" s="3" t="s">
        <v>1919</v>
      </c>
      <c r="B350" s="3" t="s">
        <v>1920</v>
      </c>
      <c r="C350" s="3" t="s">
        <v>293</v>
      </c>
      <c r="D350" s="3" t="s">
        <v>1921</v>
      </c>
      <c r="E350" s="3"/>
    </row>
    <row r="351" spans="1:5">
      <c r="A351" s="3" t="s">
        <v>1922</v>
      </c>
      <c r="B351" s="3" t="s">
        <v>1923</v>
      </c>
      <c r="C351" s="3" t="s">
        <v>293</v>
      </c>
      <c r="D351" s="3" t="s">
        <v>1924</v>
      </c>
      <c r="E351" s="3"/>
    </row>
    <row r="352" spans="1:5">
      <c r="A352" s="3" t="s">
        <v>1925</v>
      </c>
      <c r="B352" s="3" t="s">
        <v>1926</v>
      </c>
      <c r="C352" s="3" t="s">
        <v>293</v>
      </c>
      <c r="D352" s="3" t="s">
        <v>1927</v>
      </c>
      <c r="E352" s="3"/>
    </row>
    <row r="353" spans="1:5">
      <c r="A353" s="3" t="s">
        <v>1928</v>
      </c>
      <c r="B353" s="3" t="s">
        <v>1929</v>
      </c>
      <c r="C353" s="3" t="s">
        <v>293</v>
      </c>
      <c r="D353" s="3" t="s">
        <v>1930</v>
      </c>
      <c r="E353" s="3"/>
    </row>
    <row r="354" spans="1:5">
      <c r="A354" s="3" t="s">
        <v>1931</v>
      </c>
      <c r="B354" s="3" t="s">
        <v>1932</v>
      </c>
      <c r="C354" s="3" t="s">
        <v>293</v>
      </c>
      <c r="D354" s="3" t="s">
        <v>1933</v>
      </c>
      <c r="E354" s="3"/>
    </row>
    <row r="355" spans="1:5">
      <c r="A355" s="3" t="s">
        <v>1934</v>
      </c>
      <c r="B355" s="3" t="s">
        <v>1935</v>
      </c>
      <c r="C355" s="3" t="s">
        <v>293</v>
      </c>
      <c r="D355" s="3" t="s">
        <v>1936</v>
      </c>
      <c r="E355" s="3"/>
    </row>
    <row r="356" spans="1:5">
      <c r="A356" s="3" t="s">
        <v>1937</v>
      </c>
      <c r="B356" s="3" t="s">
        <v>1938</v>
      </c>
      <c r="C356" s="3" t="s">
        <v>293</v>
      </c>
      <c r="D356" s="3" t="s">
        <v>1939</v>
      </c>
      <c r="E356" s="3"/>
    </row>
    <row r="357" spans="1:5">
      <c r="A357" s="3" t="s">
        <v>1940</v>
      </c>
      <c r="B357" s="3" t="s">
        <v>1941</v>
      </c>
      <c r="C357" s="3" t="s">
        <v>293</v>
      </c>
      <c r="D357" s="3" t="s">
        <v>1942</v>
      </c>
      <c r="E357" s="3"/>
    </row>
    <row r="358" spans="1:5">
      <c r="A358" s="3" t="s">
        <v>1943</v>
      </c>
      <c r="B358" s="3" t="s">
        <v>1944</v>
      </c>
      <c r="C358" s="3" t="s">
        <v>293</v>
      </c>
      <c r="D358" s="3" t="s">
        <v>1945</v>
      </c>
      <c r="E358" s="3"/>
    </row>
    <row r="359" spans="1:5">
      <c r="A359" s="3" t="s">
        <v>1946</v>
      </c>
      <c r="B359" s="3" t="s">
        <v>1947</v>
      </c>
      <c r="C359" s="3" t="s">
        <v>293</v>
      </c>
      <c r="D359" s="3" t="s">
        <v>1948</v>
      </c>
      <c r="E359" s="3"/>
    </row>
    <row r="360" spans="1:5">
      <c r="A360" s="3" t="s">
        <v>1949</v>
      </c>
      <c r="B360" s="3" t="s">
        <v>1950</v>
      </c>
      <c r="C360" s="3" t="s">
        <v>293</v>
      </c>
      <c r="D360" s="3" t="s">
        <v>1951</v>
      </c>
      <c r="E360" s="3"/>
    </row>
    <row r="361" spans="1:5">
      <c r="A361" s="3" t="s">
        <v>1952</v>
      </c>
      <c r="B361" s="3" t="s">
        <v>1953</v>
      </c>
      <c r="C361" s="3" t="s">
        <v>293</v>
      </c>
      <c r="D361" s="3" t="s">
        <v>1954</v>
      </c>
      <c r="E361" s="3"/>
    </row>
    <row r="362" spans="1:5">
      <c r="A362" s="3" t="s">
        <v>1955</v>
      </c>
      <c r="B362" s="3" t="s">
        <v>1956</v>
      </c>
      <c r="C362" s="3" t="s">
        <v>293</v>
      </c>
      <c r="D362" s="3" t="s">
        <v>1957</v>
      </c>
      <c r="E362" s="3"/>
    </row>
    <row r="363" spans="1:5">
      <c r="A363" s="3" t="s">
        <v>1958</v>
      </c>
      <c r="B363" s="3" t="s">
        <v>1959</v>
      </c>
      <c r="C363" s="3" t="s">
        <v>293</v>
      </c>
      <c r="D363" s="3" t="s">
        <v>1960</v>
      </c>
      <c r="E363" s="3"/>
    </row>
    <row r="364" spans="1:5">
      <c r="A364" s="3" t="s">
        <v>1961</v>
      </c>
      <c r="B364" s="3" t="s">
        <v>1962</v>
      </c>
      <c r="C364" s="3" t="s">
        <v>293</v>
      </c>
      <c r="D364" s="3" t="s">
        <v>1963</v>
      </c>
      <c r="E364" s="3"/>
    </row>
    <row r="365" spans="1:5">
      <c r="A365" s="3" t="s">
        <v>1964</v>
      </c>
      <c r="B365" s="3" t="s">
        <v>1965</v>
      </c>
      <c r="C365" s="3" t="s">
        <v>293</v>
      </c>
      <c r="D365" s="3" t="s">
        <v>1966</v>
      </c>
      <c r="E365" s="3"/>
    </row>
    <row r="366" spans="1:5">
      <c r="A366" s="3" t="s">
        <v>1967</v>
      </c>
      <c r="B366" s="3" t="s">
        <v>1968</v>
      </c>
      <c r="C366" s="3" t="s">
        <v>293</v>
      </c>
      <c r="D366" s="3" t="s">
        <v>1969</v>
      </c>
      <c r="E366" s="3"/>
    </row>
    <row r="367" spans="1:5">
      <c r="A367" s="3" t="s">
        <v>1970</v>
      </c>
      <c r="B367" s="3" t="s">
        <v>1971</v>
      </c>
      <c r="C367" s="3" t="s">
        <v>293</v>
      </c>
      <c r="D367" s="3" t="s">
        <v>1972</v>
      </c>
      <c r="E367" s="3"/>
    </row>
    <row r="368" spans="1:5">
      <c r="A368" s="3" t="s">
        <v>1973</v>
      </c>
      <c r="B368" s="3" t="s">
        <v>1974</v>
      </c>
      <c r="C368" s="3" t="s">
        <v>293</v>
      </c>
      <c r="D368" s="3" t="s">
        <v>1975</v>
      </c>
      <c r="E368" s="3"/>
    </row>
    <row r="369" spans="1:5">
      <c r="A369" s="3" t="s">
        <v>1976</v>
      </c>
      <c r="B369" s="3" t="s">
        <v>1977</v>
      </c>
      <c r="C369" s="3" t="s">
        <v>293</v>
      </c>
      <c r="D369" s="3" t="s">
        <v>1978</v>
      </c>
      <c r="E369" s="3"/>
    </row>
    <row r="370" spans="1:5">
      <c r="A370" s="3" t="s">
        <v>1979</v>
      </c>
      <c r="B370" s="3" t="s">
        <v>1980</v>
      </c>
      <c r="C370" s="3" t="s">
        <v>293</v>
      </c>
      <c r="D370" s="3" t="s">
        <v>1981</v>
      </c>
      <c r="E370" s="3"/>
    </row>
    <row r="371" spans="1:5">
      <c r="A371" s="3" t="s">
        <v>1982</v>
      </c>
      <c r="B371" s="3" t="s">
        <v>1983</v>
      </c>
      <c r="C371" s="3" t="s">
        <v>293</v>
      </c>
      <c r="D371" s="3" t="s">
        <v>1984</v>
      </c>
      <c r="E371" s="3"/>
    </row>
    <row r="372" spans="1:5">
      <c r="A372" s="3" t="s">
        <v>1985</v>
      </c>
      <c r="B372" s="3" t="s">
        <v>1986</v>
      </c>
      <c r="C372" s="3" t="s">
        <v>293</v>
      </c>
      <c r="D372" s="3" t="s">
        <v>1987</v>
      </c>
      <c r="E372" s="3"/>
    </row>
    <row r="373" spans="1:5">
      <c r="A373" s="3" t="s">
        <v>1988</v>
      </c>
      <c r="B373" s="3" t="s">
        <v>1989</v>
      </c>
      <c r="C373" s="3" t="s">
        <v>293</v>
      </c>
      <c r="D373" s="3" t="s">
        <v>1990</v>
      </c>
      <c r="E373" s="3"/>
    </row>
    <row r="374" spans="1:5">
      <c r="A374" s="3" t="s">
        <v>1991</v>
      </c>
      <c r="B374" s="3" t="s">
        <v>1992</v>
      </c>
      <c r="C374" s="3" t="s">
        <v>293</v>
      </c>
      <c r="D374" s="3" t="s">
        <v>1993</v>
      </c>
      <c r="E374" s="3"/>
    </row>
    <row r="375" spans="1:5">
      <c r="A375" s="3" t="s">
        <v>1994</v>
      </c>
      <c r="B375" s="3" t="s">
        <v>1995</v>
      </c>
      <c r="C375" s="3" t="s">
        <v>293</v>
      </c>
      <c r="D375" s="3" t="s">
        <v>1996</v>
      </c>
      <c r="E375" s="3"/>
    </row>
    <row r="376" spans="1:5">
      <c r="A376" s="3" t="s">
        <v>1997</v>
      </c>
      <c r="B376" s="3" t="s">
        <v>1998</v>
      </c>
      <c r="C376" s="3" t="s">
        <v>293</v>
      </c>
      <c r="D376" s="3" t="s">
        <v>1999</v>
      </c>
      <c r="E376" s="3"/>
    </row>
    <row r="377" spans="1:5">
      <c r="A377" s="3" t="s">
        <v>2000</v>
      </c>
      <c r="B377" s="3" t="s">
        <v>2001</v>
      </c>
      <c r="C377" s="3" t="s">
        <v>293</v>
      </c>
      <c r="D377" s="3" t="s">
        <v>2002</v>
      </c>
      <c r="E377" s="3"/>
    </row>
    <row r="378" spans="1:5">
      <c r="A378" s="3" t="s">
        <v>2003</v>
      </c>
      <c r="B378" s="3" t="s">
        <v>2004</v>
      </c>
      <c r="C378" s="3" t="s">
        <v>293</v>
      </c>
      <c r="D378" s="3" t="s">
        <v>2005</v>
      </c>
      <c r="E378" s="3"/>
    </row>
    <row r="379" spans="1:5">
      <c r="A379" s="3" t="s">
        <v>2006</v>
      </c>
      <c r="B379" s="3" t="s">
        <v>2007</v>
      </c>
      <c r="C379" s="3" t="s">
        <v>293</v>
      </c>
      <c r="D379" s="3" t="s">
        <v>2008</v>
      </c>
      <c r="E379" s="3"/>
    </row>
    <row r="380" spans="1:5">
      <c r="A380" s="3" t="s">
        <v>2009</v>
      </c>
      <c r="B380" s="3" t="s">
        <v>2010</v>
      </c>
      <c r="C380" s="3" t="s">
        <v>293</v>
      </c>
      <c r="D380" s="3" t="s">
        <v>2011</v>
      </c>
      <c r="E380" s="3"/>
    </row>
    <row r="381" spans="1:5">
      <c r="A381" s="3" t="s">
        <v>2012</v>
      </c>
      <c r="B381" s="3" t="s">
        <v>2013</v>
      </c>
      <c r="C381" s="3" t="s">
        <v>293</v>
      </c>
      <c r="D381" s="3" t="s">
        <v>2014</v>
      </c>
      <c r="E381" s="3"/>
    </row>
    <row r="382" spans="1:5">
      <c r="A382" s="3" t="s">
        <v>2015</v>
      </c>
      <c r="B382" s="3" t="s">
        <v>2016</v>
      </c>
      <c r="C382" s="3" t="s">
        <v>293</v>
      </c>
      <c r="D382" s="3" t="s">
        <v>2017</v>
      </c>
      <c r="E382" s="3"/>
    </row>
    <row r="383" spans="1:5">
      <c r="A383" s="3" t="s">
        <v>2018</v>
      </c>
      <c r="B383" s="3" t="s">
        <v>2019</v>
      </c>
      <c r="C383" s="3" t="s">
        <v>293</v>
      </c>
      <c r="D383" s="3" t="s">
        <v>2020</v>
      </c>
      <c r="E383" s="3"/>
    </row>
    <row r="384" spans="1:5">
      <c r="A384" s="3" t="s">
        <v>2021</v>
      </c>
      <c r="B384" s="3" t="s">
        <v>2022</v>
      </c>
      <c r="C384" s="3" t="s">
        <v>293</v>
      </c>
      <c r="D384" s="3" t="s">
        <v>2023</v>
      </c>
      <c r="E384" s="3"/>
    </row>
    <row r="385" spans="1:5">
      <c r="A385" s="3" t="s">
        <v>2024</v>
      </c>
      <c r="B385" s="3" t="s">
        <v>2025</v>
      </c>
      <c r="C385" s="3" t="s">
        <v>293</v>
      </c>
      <c r="D385" s="3" t="s">
        <v>2026</v>
      </c>
      <c r="E385" s="3"/>
    </row>
    <row r="386" spans="1:5">
      <c r="A386" s="3" t="s">
        <v>2027</v>
      </c>
      <c r="B386" s="3" t="s">
        <v>2028</v>
      </c>
      <c r="C386" s="3" t="s">
        <v>293</v>
      </c>
      <c r="D386" s="3" t="s">
        <v>2029</v>
      </c>
      <c r="E386" s="3"/>
    </row>
    <row r="387" spans="1:5">
      <c r="A387" s="3" t="s">
        <v>2030</v>
      </c>
      <c r="B387" s="3" t="s">
        <v>2031</v>
      </c>
      <c r="C387" s="3" t="s">
        <v>293</v>
      </c>
      <c r="D387" s="3" t="s">
        <v>2032</v>
      </c>
      <c r="E387" s="3"/>
    </row>
    <row r="388" spans="1:5">
      <c r="A388" s="3" t="s">
        <v>2033</v>
      </c>
      <c r="B388" s="3" t="s">
        <v>2034</v>
      </c>
      <c r="C388" s="3" t="s">
        <v>293</v>
      </c>
      <c r="D388" s="3" t="s">
        <v>2035</v>
      </c>
      <c r="E388" s="3"/>
    </row>
    <row r="389" spans="1:5">
      <c r="A389" s="3" t="s">
        <v>2036</v>
      </c>
      <c r="B389" s="3" t="s">
        <v>2037</v>
      </c>
      <c r="C389" s="3" t="s">
        <v>293</v>
      </c>
      <c r="D389" s="3" t="s">
        <v>2038</v>
      </c>
      <c r="E389" s="3"/>
    </row>
    <row r="390" spans="1:5">
      <c r="A390" s="3" t="s">
        <v>2039</v>
      </c>
      <c r="B390" s="3" t="s">
        <v>2040</v>
      </c>
      <c r="C390" s="3" t="s">
        <v>293</v>
      </c>
      <c r="D390" s="3" t="s">
        <v>2041</v>
      </c>
      <c r="E390" s="3"/>
    </row>
    <row r="391" spans="1:5">
      <c r="A391" s="3" t="s">
        <v>2042</v>
      </c>
      <c r="B391" s="3" t="s">
        <v>2043</v>
      </c>
      <c r="C391" s="3" t="s">
        <v>293</v>
      </c>
      <c r="D391" s="3" t="s">
        <v>2044</v>
      </c>
      <c r="E391" s="3"/>
    </row>
    <row r="392" spans="1:5">
      <c r="A392" s="3" t="s">
        <v>2045</v>
      </c>
      <c r="B392" s="3" t="s">
        <v>2046</v>
      </c>
      <c r="C392" s="3" t="s">
        <v>293</v>
      </c>
      <c r="D392" s="3" t="s">
        <v>2047</v>
      </c>
      <c r="E392" s="3"/>
    </row>
    <row r="393" spans="1:5">
      <c r="A393" s="3" t="s">
        <v>2048</v>
      </c>
      <c r="B393" s="3" t="s">
        <v>2049</v>
      </c>
      <c r="C393" s="3" t="s">
        <v>293</v>
      </c>
      <c r="D393" s="3" t="s">
        <v>2050</v>
      </c>
      <c r="E393" s="3"/>
    </row>
    <row r="394" spans="1:5">
      <c r="A394" s="3" t="s">
        <v>2051</v>
      </c>
      <c r="B394" s="3" t="s">
        <v>2052</v>
      </c>
      <c r="C394" s="3" t="s">
        <v>293</v>
      </c>
      <c r="D394" s="3" t="s">
        <v>2053</v>
      </c>
      <c r="E394" s="3"/>
    </row>
    <row r="395" spans="1:5">
      <c r="A395" s="3" t="s">
        <v>2054</v>
      </c>
      <c r="B395" s="3" t="s">
        <v>2055</v>
      </c>
      <c r="C395" s="3" t="s">
        <v>293</v>
      </c>
      <c r="D395" s="3" t="s">
        <v>2056</v>
      </c>
      <c r="E395" s="3"/>
    </row>
    <row r="396" spans="1:5">
      <c r="A396" s="3" t="s">
        <v>2057</v>
      </c>
      <c r="B396" s="3" t="s">
        <v>2058</v>
      </c>
      <c r="C396" s="3" t="s">
        <v>293</v>
      </c>
      <c r="D396" s="3" t="s">
        <v>2059</v>
      </c>
      <c r="E396" s="3"/>
    </row>
    <row r="397" spans="1:5">
      <c r="A397" s="3" t="s">
        <v>2060</v>
      </c>
      <c r="B397" s="3" t="s">
        <v>2061</v>
      </c>
      <c r="C397" s="3" t="s">
        <v>293</v>
      </c>
      <c r="D397" s="3" t="s">
        <v>2062</v>
      </c>
      <c r="E397" s="3"/>
    </row>
    <row r="398" spans="1:5">
      <c r="A398" s="3" t="s">
        <v>2063</v>
      </c>
      <c r="B398" s="3" t="s">
        <v>2064</v>
      </c>
      <c r="C398" s="3" t="s">
        <v>293</v>
      </c>
      <c r="D398" s="3" t="s">
        <v>2065</v>
      </c>
      <c r="E398" s="3"/>
    </row>
    <row r="399" spans="1:5">
      <c r="A399" s="3" t="s">
        <v>2066</v>
      </c>
      <c r="B399" s="3" t="s">
        <v>2067</v>
      </c>
      <c r="C399" s="3" t="s">
        <v>293</v>
      </c>
      <c r="D399" s="3" t="s">
        <v>2068</v>
      </c>
      <c r="E399" s="3"/>
    </row>
    <row r="400" spans="1:5">
      <c r="A400" s="3" t="s">
        <v>2069</v>
      </c>
      <c r="B400" s="3" t="s">
        <v>2070</v>
      </c>
      <c r="C400" s="3" t="s">
        <v>293</v>
      </c>
      <c r="D400" s="3" t="s">
        <v>2071</v>
      </c>
      <c r="E400" s="3"/>
    </row>
    <row r="401" spans="1:5">
      <c r="A401" s="3" t="s">
        <v>2072</v>
      </c>
      <c r="B401" s="3" t="s">
        <v>2073</v>
      </c>
      <c r="C401" s="3" t="s">
        <v>293</v>
      </c>
      <c r="D401" s="3" t="s">
        <v>2074</v>
      </c>
      <c r="E401" s="3"/>
    </row>
    <row r="402" spans="1:5">
      <c r="A402" s="3" t="s">
        <v>2075</v>
      </c>
      <c r="B402" s="3" t="s">
        <v>2076</v>
      </c>
      <c r="C402" s="3" t="s">
        <v>293</v>
      </c>
      <c r="D402" s="3" t="s">
        <v>2077</v>
      </c>
      <c r="E402" s="3"/>
    </row>
    <row r="403" spans="1:5">
      <c r="A403" s="3" t="s">
        <v>2078</v>
      </c>
      <c r="B403" s="3" t="s">
        <v>2079</v>
      </c>
      <c r="C403" s="3" t="s">
        <v>293</v>
      </c>
      <c r="D403" s="3" t="s">
        <v>2080</v>
      </c>
      <c r="E403" s="3"/>
    </row>
    <row r="404" spans="1:5">
      <c r="A404" s="3" t="s">
        <v>2081</v>
      </c>
      <c r="B404" s="3" t="s">
        <v>2082</v>
      </c>
      <c r="C404" s="3" t="s">
        <v>293</v>
      </c>
      <c r="D404" s="3" t="s">
        <v>2083</v>
      </c>
      <c r="E404" s="3"/>
    </row>
    <row r="405" spans="1:5">
      <c r="A405" s="3" t="s">
        <v>2084</v>
      </c>
      <c r="B405" s="3" t="s">
        <v>2085</v>
      </c>
      <c r="C405" s="3" t="s">
        <v>293</v>
      </c>
      <c r="D405" s="3" t="s">
        <v>2086</v>
      </c>
      <c r="E405" s="3"/>
    </row>
    <row r="406" spans="1:5">
      <c r="A406" s="3" t="s">
        <v>2087</v>
      </c>
      <c r="B406" s="3" t="s">
        <v>2088</v>
      </c>
      <c r="C406" s="3" t="s">
        <v>293</v>
      </c>
      <c r="D406" s="3" t="s">
        <v>2089</v>
      </c>
      <c r="E406" s="3"/>
    </row>
    <row r="407" spans="1:5">
      <c r="A407" s="3" t="s">
        <v>2090</v>
      </c>
      <c r="B407" s="3" t="s">
        <v>2091</v>
      </c>
      <c r="C407" s="3" t="s">
        <v>293</v>
      </c>
      <c r="D407" s="3" t="s">
        <v>2092</v>
      </c>
      <c r="E407" s="3"/>
    </row>
    <row r="408" spans="1:5">
      <c r="A408" s="3" t="s">
        <v>2093</v>
      </c>
      <c r="B408" s="3" t="s">
        <v>2094</v>
      </c>
      <c r="C408" s="3" t="s">
        <v>293</v>
      </c>
      <c r="D408" s="3" t="s">
        <v>2095</v>
      </c>
      <c r="E408" s="3"/>
    </row>
    <row r="409" spans="1:5">
      <c r="A409" s="3" t="s">
        <v>2096</v>
      </c>
      <c r="B409" s="3" t="s">
        <v>2097</v>
      </c>
      <c r="C409" s="3" t="s">
        <v>293</v>
      </c>
      <c r="D409" s="3" t="s">
        <v>2098</v>
      </c>
      <c r="E409" s="3"/>
    </row>
    <row r="410" spans="1:5">
      <c r="A410" s="3" t="s">
        <v>2099</v>
      </c>
      <c r="B410" s="3" t="s">
        <v>2100</v>
      </c>
      <c r="C410" s="3" t="s">
        <v>293</v>
      </c>
      <c r="D410" s="3" t="s">
        <v>2101</v>
      </c>
      <c r="E410" s="3"/>
    </row>
    <row r="411" spans="1:5">
      <c r="A411" s="3" t="s">
        <v>2102</v>
      </c>
      <c r="B411" s="3" t="s">
        <v>2103</v>
      </c>
      <c r="C411" s="3" t="s">
        <v>293</v>
      </c>
      <c r="D411" s="3" t="s">
        <v>2104</v>
      </c>
      <c r="E411" s="3"/>
    </row>
    <row r="412" spans="1:5">
      <c r="A412" s="3" t="s">
        <v>2105</v>
      </c>
      <c r="B412" s="3" t="s">
        <v>2106</v>
      </c>
      <c r="C412" s="3" t="s">
        <v>293</v>
      </c>
      <c r="D412" s="3" t="s">
        <v>2107</v>
      </c>
      <c r="E412" s="3"/>
    </row>
    <row r="413" spans="1:5">
      <c r="A413" s="3" t="s">
        <v>2108</v>
      </c>
      <c r="B413" s="3" t="s">
        <v>2109</v>
      </c>
      <c r="C413" s="3" t="s">
        <v>293</v>
      </c>
      <c r="D413" s="3" t="s">
        <v>2110</v>
      </c>
      <c r="E413" s="3"/>
    </row>
    <row r="414" spans="1:5">
      <c r="A414" s="3" t="s">
        <v>2111</v>
      </c>
      <c r="B414" s="3" t="s">
        <v>2112</v>
      </c>
      <c r="C414" s="3" t="s">
        <v>293</v>
      </c>
      <c r="D414" s="3" t="s">
        <v>2113</v>
      </c>
      <c r="E414" s="3"/>
    </row>
    <row r="415" spans="1:5">
      <c r="A415" s="3" t="s">
        <v>2114</v>
      </c>
      <c r="B415" s="3" t="s">
        <v>2115</v>
      </c>
      <c r="C415" s="3" t="s">
        <v>293</v>
      </c>
      <c r="D415" s="3" t="s">
        <v>2116</v>
      </c>
      <c r="E415" s="3"/>
    </row>
    <row r="416" spans="1:5">
      <c r="A416" s="3" t="s">
        <v>2117</v>
      </c>
      <c r="B416" s="3" t="s">
        <v>2118</v>
      </c>
      <c r="C416" s="3" t="s">
        <v>293</v>
      </c>
      <c r="D416" s="3" t="s">
        <v>2119</v>
      </c>
      <c r="E416" s="3"/>
    </row>
    <row r="417" spans="1:5">
      <c r="A417" s="3" t="s">
        <v>2120</v>
      </c>
      <c r="B417" s="3" t="s">
        <v>2121</v>
      </c>
      <c r="C417" s="3" t="s">
        <v>293</v>
      </c>
      <c r="D417" s="3" t="s">
        <v>2122</v>
      </c>
      <c r="E417" s="3"/>
    </row>
    <row r="418" spans="1:5">
      <c r="A418" s="3" t="s">
        <v>2123</v>
      </c>
      <c r="B418" s="3" t="s">
        <v>2124</v>
      </c>
      <c r="C418" s="3" t="s">
        <v>293</v>
      </c>
      <c r="D418" s="3" t="s">
        <v>2125</v>
      </c>
      <c r="E418" s="3"/>
    </row>
    <row r="419" spans="1:5">
      <c r="A419" s="3" t="s">
        <v>2126</v>
      </c>
      <c r="B419" s="3" t="s">
        <v>2127</v>
      </c>
      <c r="C419" s="3" t="s">
        <v>293</v>
      </c>
      <c r="D419" s="3" t="s">
        <v>2128</v>
      </c>
      <c r="E419" s="3"/>
    </row>
    <row r="420" spans="1:5">
      <c r="A420" s="3" t="s">
        <v>2129</v>
      </c>
      <c r="B420" s="3" t="s">
        <v>2130</v>
      </c>
      <c r="C420" s="3" t="s">
        <v>293</v>
      </c>
      <c r="D420" s="3" t="s">
        <v>2131</v>
      </c>
      <c r="E420" s="3"/>
    </row>
    <row r="421" spans="1:5">
      <c r="A421" s="3" t="s">
        <v>2132</v>
      </c>
      <c r="B421" s="3" t="s">
        <v>2133</v>
      </c>
      <c r="C421" s="3" t="s">
        <v>293</v>
      </c>
      <c r="D421" s="3" t="s">
        <v>2134</v>
      </c>
      <c r="E421" s="3"/>
    </row>
    <row r="422" spans="1:5">
      <c r="A422" s="3" t="s">
        <v>2135</v>
      </c>
      <c r="B422" s="3" t="s">
        <v>2136</v>
      </c>
      <c r="C422" s="3" t="s">
        <v>293</v>
      </c>
      <c r="D422" s="3" t="s">
        <v>2137</v>
      </c>
      <c r="E422" s="3"/>
    </row>
    <row r="423" spans="1:5">
      <c r="A423" s="3" t="s">
        <v>2138</v>
      </c>
      <c r="B423" s="3" t="s">
        <v>2139</v>
      </c>
      <c r="C423" s="3" t="s">
        <v>293</v>
      </c>
      <c r="D423" s="3" t="s">
        <v>2140</v>
      </c>
      <c r="E423" s="3"/>
    </row>
    <row r="424" spans="1:5">
      <c r="A424" s="3" t="s">
        <v>2141</v>
      </c>
      <c r="B424" s="3" t="s">
        <v>2142</v>
      </c>
      <c r="C424" s="3" t="s">
        <v>293</v>
      </c>
      <c r="D424" s="3" t="s">
        <v>2143</v>
      </c>
      <c r="E424" s="3"/>
    </row>
    <row r="425" spans="1:5">
      <c r="A425" s="3" t="s">
        <v>2144</v>
      </c>
      <c r="B425" s="3" t="s">
        <v>2145</v>
      </c>
      <c r="C425" s="3" t="s">
        <v>293</v>
      </c>
      <c r="D425" s="3" t="s">
        <v>2146</v>
      </c>
      <c r="E425" s="3"/>
    </row>
    <row r="426" spans="1:5">
      <c r="A426" s="3" t="s">
        <v>2147</v>
      </c>
      <c r="B426" s="3" t="s">
        <v>2148</v>
      </c>
      <c r="C426" s="3" t="s">
        <v>293</v>
      </c>
      <c r="D426" s="3" t="s">
        <v>2149</v>
      </c>
      <c r="E426" s="3"/>
    </row>
    <row r="427" spans="1:5">
      <c r="A427" s="3" t="s">
        <v>2150</v>
      </c>
      <c r="B427" s="3" t="s">
        <v>2151</v>
      </c>
      <c r="C427" s="3" t="s">
        <v>293</v>
      </c>
      <c r="D427" s="3" t="s">
        <v>2152</v>
      </c>
      <c r="E427" s="3"/>
    </row>
    <row r="428" spans="1:5">
      <c r="A428" s="3" t="s">
        <v>2153</v>
      </c>
      <c r="B428" s="3" t="s">
        <v>2154</v>
      </c>
      <c r="C428" s="3" t="s">
        <v>293</v>
      </c>
      <c r="D428" s="3" t="s">
        <v>2155</v>
      </c>
      <c r="E428" s="3"/>
    </row>
    <row r="429" spans="1:5">
      <c r="A429" s="3" t="s">
        <v>2156</v>
      </c>
      <c r="B429" s="3" t="s">
        <v>2157</v>
      </c>
      <c r="C429" s="3" t="s">
        <v>293</v>
      </c>
      <c r="D429" s="3" t="s">
        <v>2158</v>
      </c>
      <c r="E429" s="3"/>
    </row>
    <row r="430" spans="1:5">
      <c r="A430" s="3" t="s">
        <v>2159</v>
      </c>
      <c r="B430" s="3" t="s">
        <v>2160</v>
      </c>
      <c r="C430" s="3" t="s">
        <v>293</v>
      </c>
      <c r="D430" s="3" t="s">
        <v>2161</v>
      </c>
      <c r="E430" s="3"/>
    </row>
    <row r="431" spans="1:5">
      <c r="A431" s="3" t="s">
        <v>2162</v>
      </c>
      <c r="B431" s="3" t="s">
        <v>2163</v>
      </c>
      <c r="C431" s="3" t="s">
        <v>293</v>
      </c>
      <c r="D431" s="3" t="s">
        <v>2164</v>
      </c>
      <c r="E431" s="3"/>
    </row>
    <row r="432" spans="1:5">
      <c r="A432" s="3" t="s">
        <v>2165</v>
      </c>
      <c r="B432" s="3" t="s">
        <v>2166</v>
      </c>
      <c r="C432" s="3" t="s">
        <v>293</v>
      </c>
      <c r="D432" s="3" t="s">
        <v>2167</v>
      </c>
      <c r="E432" s="3"/>
    </row>
    <row r="433" spans="1:5">
      <c r="A433" s="3" t="s">
        <v>2168</v>
      </c>
      <c r="B433" s="3" t="s">
        <v>2169</v>
      </c>
      <c r="C433" s="3" t="s">
        <v>293</v>
      </c>
      <c r="D433" s="3" t="s">
        <v>2170</v>
      </c>
      <c r="E433" s="3"/>
    </row>
    <row r="434" spans="1:5">
      <c r="A434" s="3" t="s">
        <v>2171</v>
      </c>
      <c r="B434" s="3" t="s">
        <v>2172</v>
      </c>
      <c r="C434" s="3" t="s">
        <v>293</v>
      </c>
      <c r="D434" s="3" t="s">
        <v>2173</v>
      </c>
      <c r="E434" s="3"/>
    </row>
    <row r="435" spans="1:5">
      <c r="A435" s="3" t="s">
        <v>2174</v>
      </c>
      <c r="B435" s="3" t="s">
        <v>2175</v>
      </c>
      <c r="C435" s="3" t="s">
        <v>293</v>
      </c>
      <c r="D435" s="3" t="s">
        <v>2176</v>
      </c>
      <c r="E435" s="3"/>
    </row>
    <row r="436" spans="1:5">
      <c r="A436" s="3" t="s">
        <v>2177</v>
      </c>
      <c r="B436" s="3" t="s">
        <v>2178</v>
      </c>
      <c r="C436" s="3" t="s">
        <v>293</v>
      </c>
      <c r="D436" s="3" t="s">
        <v>2179</v>
      </c>
      <c r="E436" s="3"/>
    </row>
    <row r="437" spans="1:5">
      <c r="A437" s="3" t="s">
        <v>2180</v>
      </c>
      <c r="B437" s="3" t="s">
        <v>2181</v>
      </c>
      <c r="C437" s="3" t="s">
        <v>293</v>
      </c>
      <c r="D437" s="3" t="s">
        <v>2182</v>
      </c>
      <c r="E437" s="3"/>
    </row>
    <row r="438" spans="1:5">
      <c r="A438" s="3" t="s">
        <v>2183</v>
      </c>
      <c r="B438" s="3" t="s">
        <v>2184</v>
      </c>
      <c r="C438" s="3" t="s">
        <v>293</v>
      </c>
      <c r="D438" s="3" t="s">
        <v>2185</v>
      </c>
      <c r="E438" s="3"/>
    </row>
    <row r="439" spans="1:5">
      <c r="A439" s="3" t="s">
        <v>2186</v>
      </c>
      <c r="B439" s="3" t="s">
        <v>2187</v>
      </c>
      <c r="C439" s="3" t="s">
        <v>293</v>
      </c>
      <c r="D439" s="3" t="s">
        <v>2188</v>
      </c>
      <c r="E439" s="3"/>
    </row>
    <row r="440" spans="1:5">
      <c r="A440" s="3" t="s">
        <v>2189</v>
      </c>
      <c r="B440" s="3" t="s">
        <v>2190</v>
      </c>
      <c r="C440" s="3" t="s">
        <v>293</v>
      </c>
      <c r="D440" s="3" t="s">
        <v>2191</v>
      </c>
      <c r="E440" s="3"/>
    </row>
    <row r="441" spans="1:5">
      <c r="A441" s="3" t="s">
        <v>2192</v>
      </c>
      <c r="B441" s="3" t="s">
        <v>2193</v>
      </c>
      <c r="C441" s="3" t="s">
        <v>293</v>
      </c>
      <c r="D441" s="3" t="s">
        <v>2194</v>
      </c>
      <c r="E441" s="3"/>
    </row>
    <row r="442" spans="1:5">
      <c r="A442" s="3" t="s">
        <v>2195</v>
      </c>
      <c r="B442" s="3" t="s">
        <v>2196</v>
      </c>
      <c r="C442" s="3" t="s">
        <v>293</v>
      </c>
      <c r="D442" s="3" t="s">
        <v>2197</v>
      </c>
      <c r="E442" s="3"/>
    </row>
    <row r="443" spans="1:5">
      <c r="A443" s="3" t="s">
        <v>2198</v>
      </c>
      <c r="B443" s="3" t="s">
        <v>2199</v>
      </c>
      <c r="C443" s="3" t="s">
        <v>293</v>
      </c>
      <c r="D443" s="3" t="s">
        <v>2200</v>
      </c>
      <c r="E443" s="3"/>
    </row>
    <row r="444" spans="1:5">
      <c r="A444" s="3" t="s">
        <v>2201</v>
      </c>
      <c r="B444" s="3" t="s">
        <v>2202</v>
      </c>
      <c r="C444" s="3" t="s">
        <v>293</v>
      </c>
      <c r="D444" s="3" t="s">
        <v>2203</v>
      </c>
      <c r="E444" s="3"/>
    </row>
    <row r="445" spans="1:5">
      <c r="A445" s="3" t="s">
        <v>2204</v>
      </c>
      <c r="B445" s="3" t="s">
        <v>2205</v>
      </c>
      <c r="C445" s="3" t="s">
        <v>293</v>
      </c>
      <c r="D445" s="3" t="s">
        <v>2206</v>
      </c>
      <c r="E445" s="3"/>
    </row>
    <row r="446" spans="1:5">
      <c r="A446" s="3" t="s">
        <v>2207</v>
      </c>
      <c r="B446" s="3" t="s">
        <v>2208</v>
      </c>
      <c r="C446" s="3" t="s">
        <v>293</v>
      </c>
      <c r="D446" s="3" t="s">
        <v>2209</v>
      </c>
      <c r="E446" s="3"/>
    </row>
    <row r="447" spans="1:5">
      <c r="A447" s="3" t="s">
        <v>2210</v>
      </c>
      <c r="B447" s="3" t="s">
        <v>2211</v>
      </c>
      <c r="C447" s="3" t="s">
        <v>293</v>
      </c>
      <c r="D447" s="3" t="s">
        <v>2212</v>
      </c>
      <c r="E447" s="3"/>
    </row>
    <row r="448" spans="1:5">
      <c r="A448" s="3" t="s">
        <v>2213</v>
      </c>
      <c r="B448" s="3" t="s">
        <v>2214</v>
      </c>
      <c r="C448" s="3" t="s">
        <v>293</v>
      </c>
      <c r="D448" s="3" t="s">
        <v>2215</v>
      </c>
      <c r="E448" s="3"/>
    </row>
    <row r="449" spans="1:5">
      <c r="A449" s="3" t="s">
        <v>2216</v>
      </c>
      <c r="B449" s="3" t="s">
        <v>2217</v>
      </c>
      <c r="C449" s="3" t="s">
        <v>293</v>
      </c>
      <c r="D449" s="3" t="s">
        <v>2218</v>
      </c>
      <c r="E449" s="3"/>
    </row>
    <row r="450" spans="1:5">
      <c r="A450" s="3" t="s">
        <v>2219</v>
      </c>
      <c r="B450" s="3" t="s">
        <v>2220</v>
      </c>
      <c r="C450" s="3" t="s">
        <v>293</v>
      </c>
      <c r="D450" s="3" t="s">
        <v>2221</v>
      </c>
      <c r="E450" s="3"/>
    </row>
    <row r="451" spans="1:5">
      <c r="A451" s="3" t="s">
        <v>2222</v>
      </c>
      <c r="B451" s="3" t="s">
        <v>2223</v>
      </c>
      <c r="C451" s="3" t="s">
        <v>293</v>
      </c>
      <c r="D451" s="3" t="s">
        <v>2224</v>
      </c>
      <c r="E451" s="3"/>
    </row>
    <row r="452" spans="1:5">
      <c r="A452" s="3" t="s">
        <v>2225</v>
      </c>
      <c r="B452" s="3" t="s">
        <v>2226</v>
      </c>
      <c r="C452" s="3" t="s">
        <v>293</v>
      </c>
      <c r="D452" s="3" t="s">
        <v>2227</v>
      </c>
      <c r="E452" s="3"/>
    </row>
    <row r="453" spans="1:5">
      <c r="A453" s="3" t="s">
        <v>2228</v>
      </c>
      <c r="B453" s="3" t="s">
        <v>2229</v>
      </c>
      <c r="C453" s="3" t="s">
        <v>293</v>
      </c>
      <c r="D453" s="3" t="s">
        <v>2230</v>
      </c>
      <c r="E453" s="3"/>
    </row>
    <row r="454" spans="1:5">
      <c r="A454" s="3" t="s">
        <v>2231</v>
      </c>
      <c r="B454" s="3" t="s">
        <v>2232</v>
      </c>
      <c r="C454" s="3" t="s">
        <v>293</v>
      </c>
      <c r="D454" s="3" t="s">
        <v>2233</v>
      </c>
      <c r="E454" s="3"/>
    </row>
    <row r="455" spans="1:5">
      <c r="A455" s="3" t="s">
        <v>2234</v>
      </c>
      <c r="B455" s="3" t="s">
        <v>2235</v>
      </c>
      <c r="C455" s="3" t="s">
        <v>293</v>
      </c>
      <c r="D455" s="3" t="s">
        <v>2236</v>
      </c>
      <c r="E455" s="3"/>
    </row>
    <row r="456" spans="1:5">
      <c r="A456" s="3" t="s">
        <v>2237</v>
      </c>
      <c r="B456" s="3" t="s">
        <v>2238</v>
      </c>
      <c r="C456" s="3" t="s">
        <v>293</v>
      </c>
      <c r="D456" s="3" t="s">
        <v>2239</v>
      </c>
      <c r="E456" s="3"/>
    </row>
    <row r="457" spans="1:5">
      <c r="A457" s="3" t="s">
        <v>2240</v>
      </c>
      <c r="B457" s="3" t="s">
        <v>2241</v>
      </c>
      <c r="C457" s="3" t="s">
        <v>293</v>
      </c>
      <c r="D457" s="3" t="s">
        <v>2242</v>
      </c>
      <c r="E457" s="3"/>
    </row>
    <row r="458" spans="1:5">
      <c r="A458" s="3" t="s">
        <v>2243</v>
      </c>
      <c r="B458" s="3" t="s">
        <v>2244</v>
      </c>
      <c r="C458" s="3" t="s">
        <v>293</v>
      </c>
      <c r="D458" s="3" t="s">
        <v>2245</v>
      </c>
      <c r="E458" s="3"/>
    </row>
    <row r="459" spans="1:5">
      <c r="A459" s="3" t="s">
        <v>2246</v>
      </c>
      <c r="B459" s="3" t="s">
        <v>2247</v>
      </c>
      <c r="C459" s="3" t="s">
        <v>293</v>
      </c>
      <c r="D459" s="3" t="s">
        <v>2248</v>
      </c>
      <c r="E459" s="3"/>
    </row>
    <row r="460" spans="1:5">
      <c r="A460" s="3" t="s">
        <v>2249</v>
      </c>
      <c r="B460" s="3" t="s">
        <v>2250</v>
      </c>
      <c r="C460" s="3" t="s">
        <v>293</v>
      </c>
      <c r="D460" s="3" t="s">
        <v>2251</v>
      </c>
      <c r="E460" s="3"/>
    </row>
    <row r="461" spans="1:5">
      <c r="A461" s="3" t="s">
        <v>2252</v>
      </c>
      <c r="B461" s="3" t="s">
        <v>2253</v>
      </c>
      <c r="C461" s="3" t="s">
        <v>293</v>
      </c>
      <c r="D461" s="3" t="s">
        <v>2254</v>
      </c>
      <c r="E461" s="3"/>
    </row>
    <row r="462" spans="1:5">
      <c r="A462" s="3" t="s">
        <v>2255</v>
      </c>
      <c r="B462" s="3" t="s">
        <v>2256</v>
      </c>
      <c r="C462" s="3" t="s">
        <v>293</v>
      </c>
      <c r="D462" s="3" t="s">
        <v>2257</v>
      </c>
      <c r="E462" s="3"/>
    </row>
    <row r="463" spans="1:5">
      <c r="A463" s="3" t="s">
        <v>2258</v>
      </c>
      <c r="B463" s="3" t="s">
        <v>2259</v>
      </c>
      <c r="C463" s="3" t="s">
        <v>293</v>
      </c>
      <c r="D463" s="3" t="s">
        <v>2260</v>
      </c>
      <c r="E463" s="3"/>
    </row>
    <row r="464" spans="1:5">
      <c r="A464" s="3" t="s">
        <v>2261</v>
      </c>
      <c r="B464" s="3" t="s">
        <v>2262</v>
      </c>
      <c r="C464" s="3" t="s">
        <v>293</v>
      </c>
      <c r="D464" s="3" t="s">
        <v>2263</v>
      </c>
      <c r="E464" s="3"/>
    </row>
    <row r="465" spans="1:5">
      <c r="A465" s="3" t="s">
        <v>2264</v>
      </c>
      <c r="B465" s="3" t="s">
        <v>2265</v>
      </c>
      <c r="C465" s="3" t="s">
        <v>293</v>
      </c>
      <c r="D465" s="3" t="s">
        <v>2266</v>
      </c>
      <c r="E465" s="3"/>
    </row>
    <row r="466" spans="1:5">
      <c r="A466" s="3" t="s">
        <v>2267</v>
      </c>
      <c r="B466" s="3" t="s">
        <v>2268</v>
      </c>
      <c r="C466" s="3" t="s">
        <v>293</v>
      </c>
      <c r="D466" s="3" t="s">
        <v>2269</v>
      </c>
      <c r="E466" s="3"/>
    </row>
    <row r="467" spans="1:5">
      <c r="A467" s="3" t="s">
        <v>2270</v>
      </c>
      <c r="B467" s="3" t="s">
        <v>2271</v>
      </c>
      <c r="C467" s="3" t="s">
        <v>293</v>
      </c>
      <c r="D467" s="3" t="s">
        <v>2272</v>
      </c>
      <c r="E467" s="3"/>
    </row>
    <row r="468" spans="1:5">
      <c r="A468" s="3" t="s">
        <v>2273</v>
      </c>
      <c r="B468" s="3" t="s">
        <v>2274</v>
      </c>
      <c r="C468" s="3" t="s">
        <v>293</v>
      </c>
      <c r="D468" s="3" t="s">
        <v>2275</v>
      </c>
      <c r="E468" s="3"/>
    </row>
    <row r="469" spans="1:5">
      <c r="A469" s="3" t="s">
        <v>2276</v>
      </c>
      <c r="B469" s="3" t="s">
        <v>2277</v>
      </c>
      <c r="C469" s="3" t="s">
        <v>293</v>
      </c>
      <c r="D469" s="3" t="s">
        <v>2278</v>
      </c>
      <c r="E469" s="3"/>
    </row>
    <row r="470" spans="1:5">
      <c r="A470" s="3" t="s">
        <v>2279</v>
      </c>
      <c r="B470" s="3" t="s">
        <v>2280</v>
      </c>
      <c r="C470" s="3" t="s">
        <v>293</v>
      </c>
      <c r="D470" s="3" t="s">
        <v>2281</v>
      </c>
      <c r="E470" s="3"/>
    </row>
    <row r="471" spans="1:5">
      <c r="A471" s="3" t="s">
        <v>2282</v>
      </c>
      <c r="B471" s="3" t="s">
        <v>2283</v>
      </c>
      <c r="C471" s="3" t="s">
        <v>293</v>
      </c>
      <c r="D471" s="3" t="s">
        <v>2284</v>
      </c>
      <c r="E471" s="3"/>
    </row>
    <row r="472" spans="1:5">
      <c r="A472" s="3" t="s">
        <v>2285</v>
      </c>
      <c r="B472" s="3" t="s">
        <v>2286</v>
      </c>
      <c r="C472" s="3" t="s">
        <v>293</v>
      </c>
      <c r="D472" s="3" t="s">
        <v>2287</v>
      </c>
      <c r="E472" s="3"/>
    </row>
    <row r="473" spans="1:5">
      <c r="A473" s="3" t="s">
        <v>2288</v>
      </c>
      <c r="B473" s="3" t="s">
        <v>2289</v>
      </c>
      <c r="C473" s="3" t="s">
        <v>293</v>
      </c>
      <c r="D473" s="3" t="s">
        <v>2290</v>
      </c>
      <c r="E473" s="3"/>
    </row>
    <row r="474" spans="1:5">
      <c r="A474" s="3" t="s">
        <v>2291</v>
      </c>
      <c r="B474" s="3" t="s">
        <v>2292</v>
      </c>
      <c r="C474" s="3" t="s">
        <v>293</v>
      </c>
      <c r="D474" s="3" t="s">
        <v>2293</v>
      </c>
      <c r="E474" s="3"/>
    </row>
    <row r="475" spans="1:5">
      <c r="A475" s="3" t="s">
        <v>2294</v>
      </c>
      <c r="B475" s="3" t="s">
        <v>2295</v>
      </c>
      <c r="C475" s="3" t="s">
        <v>293</v>
      </c>
      <c r="D475" s="3" t="s">
        <v>2296</v>
      </c>
      <c r="E475" s="3"/>
    </row>
    <row r="476" spans="1:5">
      <c r="A476" s="3" t="s">
        <v>2297</v>
      </c>
      <c r="B476" s="3" t="s">
        <v>2298</v>
      </c>
      <c r="C476" s="3" t="s">
        <v>293</v>
      </c>
      <c r="D476" s="3" t="s">
        <v>2299</v>
      </c>
      <c r="E476" s="3"/>
    </row>
    <row r="477" spans="1:5">
      <c r="A477" s="3" t="s">
        <v>2300</v>
      </c>
      <c r="B477" s="3" t="s">
        <v>2301</v>
      </c>
      <c r="C477" s="3" t="s">
        <v>293</v>
      </c>
      <c r="D477" s="3" t="s">
        <v>2302</v>
      </c>
      <c r="E477" s="3"/>
    </row>
    <row r="478" spans="1:5">
      <c r="A478" s="3" t="s">
        <v>2303</v>
      </c>
      <c r="B478" s="3" t="s">
        <v>2304</v>
      </c>
      <c r="C478" s="3" t="s">
        <v>293</v>
      </c>
      <c r="D478" s="3" t="s">
        <v>2305</v>
      </c>
      <c r="E478" s="3"/>
    </row>
    <row r="479" spans="1:5">
      <c r="A479" s="3" t="s">
        <v>2306</v>
      </c>
      <c r="B479" s="3" t="s">
        <v>2307</v>
      </c>
      <c r="C479" s="3" t="s">
        <v>293</v>
      </c>
      <c r="D479" s="3" t="s">
        <v>2308</v>
      </c>
      <c r="E479" s="3"/>
    </row>
    <row r="480" spans="1:5">
      <c r="A480" s="3" t="s">
        <v>2309</v>
      </c>
      <c r="B480" s="3" t="s">
        <v>2310</v>
      </c>
      <c r="C480" s="3" t="s">
        <v>293</v>
      </c>
      <c r="D480" s="3" t="s">
        <v>2311</v>
      </c>
      <c r="E480" s="3"/>
    </row>
    <row r="481" spans="1:5">
      <c r="A481" s="3" t="s">
        <v>2312</v>
      </c>
      <c r="B481" s="3" t="s">
        <v>2313</v>
      </c>
      <c r="C481" s="3" t="s">
        <v>293</v>
      </c>
      <c r="D481" s="3" t="s">
        <v>2314</v>
      </c>
      <c r="E481" s="3"/>
    </row>
    <row r="482" spans="1:5">
      <c r="A482" s="3" t="s">
        <v>2315</v>
      </c>
      <c r="B482" s="3" t="s">
        <v>2316</v>
      </c>
      <c r="C482" s="3" t="s">
        <v>293</v>
      </c>
      <c r="D482" s="3" t="s">
        <v>2317</v>
      </c>
      <c r="E482" s="3"/>
    </row>
    <row r="483" spans="1:5">
      <c r="A483" s="3" t="s">
        <v>2318</v>
      </c>
      <c r="B483" s="3" t="s">
        <v>2319</v>
      </c>
      <c r="C483" s="3" t="s">
        <v>293</v>
      </c>
      <c r="D483" s="3" t="s">
        <v>2320</v>
      </c>
      <c r="E483" s="3"/>
    </row>
    <row r="484" spans="1:5">
      <c r="A484" s="3" t="s">
        <v>2321</v>
      </c>
      <c r="B484" s="3" t="s">
        <v>2322</v>
      </c>
      <c r="C484" s="3" t="s">
        <v>293</v>
      </c>
      <c r="D484" s="3" t="s">
        <v>2323</v>
      </c>
      <c r="E484" s="3"/>
    </row>
    <row r="485" spans="1:5">
      <c r="A485" s="3" t="s">
        <v>2324</v>
      </c>
      <c r="B485" s="3" t="s">
        <v>2325</v>
      </c>
      <c r="C485" s="3" t="s">
        <v>293</v>
      </c>
      <c r="D485" s="3" t="s">
        <v>2326</v>
      </c>
      <c r="E485" s="3"/>
    </row>
    <row r="486" spans="1:5">
      <c r="A486" s="3" t="s">
        <v>2327</v>
      </c>
      <c r="B486" s="3" t="s">
        <v>2328</v>
      </c>
      <c r="C486" s="3" t="s">
        <v>293</v>
      </c>
      <c r="D486" s="3" t="s">
        <v>2329</v>
      </c>
      <c r="E486" s="3"/>
    </row>
    <row r="487" spans="1:5">
      <c r="A487" s="3" t="s">
        <v>2330</v>
      </c>
      <c r="B487" s="3" t="s">
        <v>2331</v>
      </c>
      <c r="C487" s="3" t="s">
        <v>293</v>
      </c>
      <c r="D487" s="3" t="s">
        <v>2332</v>
      </c>
      <c r="E487" s="3"/>
    </row>
    <row r="488" spans="1:5">
      <c r="A488" s="3" t="s">
        <v>2333</v>
      </c>
      <c r="B488" s="3" t="s">
        <v>2334</v>
      </c>
      <c r="C488" s="3" t="s">
        <v>293</v>
      </c>
      <c r="D488" s="3" t="s">
        <v>2335</v>
      </c>
      <c r="E488" s="3"/>
    </row>
    <row r="489" spans="1:5">
      <c r="A489" s="3" t="s">
        <v>2336</v>
      </c>
      <c r="B489" s="3" t="s">
        <v>2337</v>
      </c>
      <c r="C489" s="3" t="s">
        <v>293</v>
      </c>
      <c r="D489" s="3" t="s">
        <v>2338</v>
      </c>
      <c r="E489" s="3"/>
    </row>
    <row r="490" spans="1:5">
      <c r="A490" s="3" t="s">
        <v>2339</v>
      </c>
      <c r="B490" s="3" t="s">
        <v>2340</v>
      </c>
      <c r="C490" s="3" t="s">
        <v>293</v>
      </c>
      <c r="D490" s="3" t="s">
        <v>2341</v>
      </c>
      <c r="E490" s="3"/>
    </row>
    <row r="491" spans="1:5">
      <c r="A491" s="3" t="s">
        <v>2342</v>
      </c>
      <c r="B491" s="3" t="s">
        <v>2343</v>
      </c>
      <c r="C491" s="3" t="s">
        <v>293</v>
      </c>
      <c r="D491" s="3" t="s">
        <v>2344</v>
      </c>
      <c r="E491" s="3"/>
    </row>
    <row r="492" spans="1:5">
      <c r="A492" s="3" t="s">
        <v>2345</v>
      </c>
      <c r="B492" s="3" t="s">
        <v>2346</v>
      </c>
      <c r="C492" s="3" t="s">
        <v>293</v>
      </c>
      <c r="D492" s="3" t="s">
        <v>2347</v>
      </c>
      <c r="E492" s="3"/>
    </row>
    <row r="493" spans="1:5">
      <c r="A493" s="3" t="s">
        <v>2348</v>
      </c>
      <c r="B493" s="3" t="s">
        <v>2349</v>
      </c>
      <c r="C493" s="3" t="s">
        <v>293</v>
      </c>
      <c r="D493" s="3" t="s">
        <v>2350</v>
      </c>
      <c r="E493" s="3"/>
    </row>
    <row r="494" spans="1:5">
      <c r="A494" s="3" t="s">
        <v>2351</v>
      </c>
      <c r="B494" s="3" t="s">
        <v>2352</v>
      </c>
      <c r="C494" s="3" t="s">
        <v>293</v>
      </c>
      <c r="D494" s="3" t="s">
        <v>2353</v>
      </c>
      <c r="E494" s="3"/>
    </row>
    <row r="495" spans="1:5">
      <c r="A495" s="3" t="s">
        <v>2354</v>
      </c>
      <c r="B495" s="3" t="s">
        <v>2355</v>
      </c>
      <c r="C495" s="3" t="s">
        <v>293</v>
      </c>
      <c r="D495" s="3" t="s">
        <v>2356</v>
      </c>
      <c r="E495" s="3"/>
    </row>
    <row r="496" spans="1:5">
      <c r="A496" s="3" t="s">
        <v>2357</v>
      </c>
      <c r="B496" s="3" t="s">
        <v>2358</v>
      </c>
      <c r="C496" s="3" t="s">
        <v>293</v>
      </c>
      <c r="D496" s="3" t="s">
        <v>2359</v>
      </c>
      <c r="E496" s="3"/>
    </row>
    <row r="497" spans="1:5">
      <c r="A497" s="3" t="s">
        <v>2360</v>
      </c>
      <c r="B497" s="3" t="s">
        <v>2361</v>
      </c>
      <c r="C497" s="3" t="s">
        <v>293</v>
      </c>
      <c r="D497" s="3" t="s">
        <v>2362</v>
      </c>
      <c r="E497" s="3"/>
    </row>
    <row r="498" spans="1:5">
      <c r="A498" s="3" t="s">
        <v>2363</v>
      </c>
      <c r="B498" s="3" t="s">
        <v>2364</v>
      </c>
      <c r="C498" s="3" t="s">
        <v>293</v>
      </c>
      <c r="D498" s="3" t="s">
        <v>2365</v>
      </c>
      <c r="E498" s="3"/>
    </row>
    <row r="499" spans="1:5">
      <c r="A499" s="3" t="s">
        <v>2366</v>
      </c>
      <c r="B499" s="3" t="s">
        <v>2367</v>
      </c>
      <c r="C499" s="3" t="s">
        <v>293</v>
      </c>
      <c r="D499" s="3" t="s">
        <v>2368</v>
      </c>
      <c r="E499" s="3"/>
    </row>
    <row r="500" spans="1:5">
      <c r="A500" s="3" t="s">
        <v>2369</v>
      </c>
      <c r="B500" s="3" t="s">
        <v>2370</v>
      </c>
      <c r="C500" s="3" t="s">
        <v>293</v>
      </c>
      <c r="D500" s="3" t="s">
        <v>2371</v>
      </c>
      <c r="E500" s="3"/>
    </row>
    <row r="501" spans="1:5">
      <c r="A501" s="3" t="s">
        <v>2372</v>
      </c>
      <c r="B501" s="3" t="s">
        <v>2373</v>
      </c>
      <c r="C501" s="3" t="s">
        <v>293</v>
      </c>
      <c r="D501" s="3" t="s">
        <v>2374</v>
      </c>
      <c r="E501" s="3"/>
    </row>
    <row r="502" spans="1:5">
      <c r="A502" s="3" t="s">
        <v>2375</v>
      </c>
      <c r="B502" s="3" t="s">
        <v>2376</v>
      </c>
      <c r="C502" s="3" t="s">
        <v>293</v>
      </c>
      <c r="D502" s="3" t="s">
        <v>2377</v>
      </c>
      <c r="E502" s="3"/>
    </row>
    <row r="503" spans="1:5">
      <c r="A503" s="3" t="s">
        <v>2378</v>
      </c>
      <c r="B503" s="3" t="s">
        <v>2379</v>
      </c>
      <c r="C503" s="3" t="s">
        <v>293</v>
      </c>
      <c r="D503" s="3" t="s">
        <v>2380</v>
      </c>
      <c r="E503" s="3"/>
    </row>
    <row r="504" spans="1:5">
      <c r="A504" s="3" t="s">
        <v>2381</v>
      </c>
      <c r="B504" s="3" t="s">
        <v>2382</v>
      </c>
      <c r="C504" s="3" t="s">
        <v>293</v>
      </c>
      <c r="D504" s="3" t="s">
        <v>2383</v>
      </c>
      <c r="E504" s="3"/>
    </row>
    <row r="505" spans="1:5">
      <c r="A505" s="3" t="s">
        <v>2384</v>
      </c>
      <c r="B505" s="3" t="s">
        <v>2385</v>
      </c>
      <c r="C505" s="3" t="s">
        <v>293</v>
      </c>
      <c r="D505" s="3" t="s">
        <v>2386</v>
      </c>
      <c r="E505" s="3"/>
    </row>
    <row r="506" spans="1:5">
      <c r="A506" s="3" t="s">
        <v>2387</v>
      </c>
      <c r="B506" s="3" t="s">
        <v>2388</v>
      </c>
      <c r="C506" s="3" t="s">
        <v>293</v>
      </c>
      <c r="D506" s="3" t="s">
        <v>2389</v>
      </c>
      <c r="E506" s="3"/>
    </row>
    <row r="507" spans="1:5">
      <c r="A507" s="3" t="s">
        <v>2390</v>
      </c>
      <c r="B507" s="3" t="s">
        <v>2391</v>
      </c>
      <c r="C507" s="3" t="s">
        <v>293</v>
      </c>
      <c r="D507" s="3" t="s">
        <v>2392</v>
      </c>
      <c r="E507" s="3"/>
    </row>
    <row r="508" spans="1:5">
      <c r="A508" s="3" t="s">
        <v>2393</v>
      </c>
      <c r="B508" s="3" t="s">
        <v>2394</v>
      </c>
      <c r="C508" s="3" t="s">
        <v>293</v>
      </c>
      <c r="D508" s="3" t="s">
        <v>2395</v>
      </c>
      <c r="E508" s="3"/>
    </row>
    <row r="509" spans="1:5">
      <c r="A509" s="3" t="s">
        <v>2396</v>
      </c>
      <c r="B509" s="3" t="s">
        <v>2397</v>
      </c>
      <c r="C509" s="3" t="s">
        <v>293</v>
      </c>
      <c r="D509" s="3" t="s">
        <v>2398</v>
      </c>
      <c r="E509" s="3"/>
    </row>
    <row r="510" spans="1:5">
      <c r="A510" s="3" t="s">
        <v>2399</v>
      </c>
      <c r="B510" s="3" t="s">
        <v>2400</v>
      </c>
      <c r="C510" s="3" t="s">
        <v>293</v>
      </c>
      <c r="D510" s="3" t="s">
        <v>2401</v>
      </c>
      <c r="E510" s="3"/>
    </row>
    <row r="511" spans="1:5">
      <c r="A511" s="3" t="s">
        <v>2402</v>
      </c>
      <c r="B511" s="3" t="s">
        <v>2403</v>
      </c>
      <c r="C511" s="3" t="s">
        <v>293</v>
      </c>
      <c r="D511" s="3" t="s">
        <v>2404</v>
      </c>
      <c r="E511" s="3"/>
    </row>
    <row r="512" spans="1:5">
      <c r="A512" s="3" t="s">
        <v>2405</v>
      </c>
      <c r="B512" s="3" t="s">
        <v>2406</v>
      </c>
      <c r="C512" s="3" t="s">
        <v>293</v>
      </c>
      <c r="D512" s="3" t="s">
        <v>2407</v>
      </c>
      <c r="E512" s="3"/>
    </row>
    <row r="513" spans="1:5">
      <c r="A513" s="3" t="s">
        <v>2408</v>
      </c>
      <c r="B513" s="3" t="s">
        <v>2409</v>
      </c>
      <c r="C513" s="3" t="s">
        <v>293</v>
      </c>
      <c r="D513" s="3" t="s">
        <v>2410</v>
      </c>
      <c r="E513" s="3"/>
    </row>
    <row r="514" spans="1:5">
      <c r="A514" s="3" t="s">
        <v>2411</v>
      </c>
      <c r="B514" s="3" t="s">
        <v>2412</v>
      </c>
      <c r="C514" s="3" t="s">
        <v>293</v>
      </c>
      <c r="D514" s="3" t="s">
        <v>2413</v>
      </c>
      <c r="E514" s="3"/>
    </row>
    <row r="515" spans="1:5">
      <c r="A515" s="3" t="s">
        <v>2414</v>
      </c>
      <c r="B515" s="3" t="s">
        <v>2415</v>
      </c>
      <c r="C515" s="3" t="s">
        <v>293</v>
      </c>
      <c r="D515" s="3" t="s">
        <v>2416</v>
      </c>
      <c r="E515" s="3"/>
    </row>
    <row r="516" spans="1:5">
      <c r="A516" s="3" t="s">
        <v>2417</v>
      </c>
      <c r="B516" s="3" t="s">
        <v>2418</v>
      </c>
      <c r="C516" s="3" t="s">
        <v>293</v>
      </c>
      <c r="D516" s="3" t="s">
        <v>2419</v>
      </c>
      <c r="E516" s="3"/>
    </row>
    <row r="517" spans="1:5">
      <c r="A517" s="3" t="s">
        <v>2420</v>
      </c>
      <c r="B517" s="3" t="s">
        <v>2421</v>
      </c>
      <c r="C517" s="3" t="s">
        <v>293</v>
      </c>
      <c r="D517" s="3" t="s">
        <v>2422</v>
      </c>
      <c r="E517" s="3"/>
    </row>
    <row r="518" spans="1:5">
      <c r="A518" s="3" t="s">
        <v>2423</v>
      </c>
      <c r="B518" s="3" t="s">
        <v>2424</v>
      </c>
      <c r="C518" s="3" t="s">
        <v>293</v>
      </c>
      <c r="D518" s="3" t="s">
        <v>2425</v>
      </c>
      <c r="E518" s="3"/>
    </row>
    <row r="519" spans="1:5">
      <c r="A519" s="3" t="s">
        <v>2426</v>
      </c>
      <c r="B519" s="3" t="s">
        <v>2427</v>
      </c>
      <c r="C519" s="3" t="s">
        <v>293</v>
      </c>
      <c r="D519" s="3" t="s">
        <v>2428</v>
      </c>
      <c r="E519" s="3"/>
    </row>
    <row r="520" spans="1:5">
      <c r="A520" s="3" t="s">
        <v>2429</v>
      </c>
      <c r="B520" s="3" t="s">
        <v>2430</v>
      </c>
      <c r="C520" s="3" t="s">
        <v>293</v>
      </c>
      <c r="D520" s="3" t="s">
        <v>2431</v>
      </c>
      <c r="E520" s="3"/>
    </row>
    <row r="521" spans="1:5">
      <c r="A521" s="3" t="s">
        <v>2432</v>
      </c>
      <c r="B521" s="3" t="s">
        <v>2433</v>
      </c>
      <c r="C521" s="3" t="s">
        <v>293</v>
      </c>
      <c r="D521" s="3" t="s">
        <v>2434</v>
      </c>
      <c r="E521" s="3"/>
    </row>
    <row r="522" spans="1:5">
      <c r="A522" s="3" t="s">
        <v>2435</v>
      </c>
      <c r="B522" s="3" t="s">
        <v>2436</v>
      </c>
      <c r="C522" s="3" t="s">
        <v>293</v>
      </c>
      <c r="D522" s="3" t="s">
        <v>2437</v>
      </c>
      <c r="E522" s="3"/>
    </row>
    <row r="523" spans="1:5">
      <c r="A523" s="3" t="s">
        <v>2438</v>
      </c>
      <c r="B523" s="3" t="s">
        <v>2439</v>
      </c>
      <c r="C523" s="3" t="s">
        <v>293</v>
      </c>
      <c r="D523" s="3" t="s">
        <v>2440</v>
      </c>
      <c r="E523" s="3"/>
    </row>
    <row r="524" spans="1:5">
      <c r="A524" s="3" t="s">
        <v>2441</v>
      </c>
      <c r="B524" s="3" t="s">
        <v>2442</v>
      </c>
      <c r="C524" s="3" t="s">
        <v>293</v>
      </c>
      <c r="D524" s="3" t="s">
        <v>2443</v>
      </c>
      <c r="E524" s="3"/>
    </row>
    <row r="525" spans="1:5">
      <c r="A525" s="3" t="s">
        <v>2444</v>
      </c>
      <c r="B525" s="3" t="s">
        <v>2445</v>
      </c>
      <c r="C525" s="3" t="s">
        <v>293</v>
      </c>
      <c r="D525" s="3" t="s">
        <v>2446</v>
      </c>
      <c r="E525" s="3"/>
    </row>
    <row r="526" spans="1:5">
      <c r="A526" s="3" t="s">
        <v>2447</v>
      </c>
      <c r="B526" s="3" t="s">
        <v>2448</v>
      </c>
      <c r="C526" s="3" t="s">
        <v>293</v>
      </c>
      <c r="D526" s="3" t="s">
        <v>2449</v>
      </c>
      <c r="E526" s="3"/>
    </row>
    <row r="527" spans="1:5">
      <c r="A527" s="3" t="s">
        <v>2450</v>
      </c>
      <c r="B527" s="3" t="s">
        <v>2451</v>
      </c>
      <c r="C527" s="3" t="s">
        <v>293</v>
      </c>
      <c r="D527" s="3" t="s">
        <v>2452</v>
      </c>
      <c r="E527" s="3"/>
    </row>
    <row r="528" spans="1:5">
      <c r="A528" s="3" t="s">
        <v>2453</v>
      </c>
      <c r="B528" s="3" t="s">
        <v>2454</v>
      </c>
      <c r="C528" s="3" t="s">
        <v>293</v>
      </c>
      <c r="D528" s="3" t="s">
        <v>2455</v>
      </c>
      <c r="E528" s="3"/>
    </row>
    <row r="529" spans="1:5">
      <c r="A529" s="3" t="s">
        <v>2456</v>
      </c>
      <c r="B529" s="3" t="s">
        <v>2457</v>
      </c>
      <c r="C529" s="3" t="s">
        <v>293</v>
      </c>
      <c r="D529" s="3" t="s">
        <v>2458</v>
      </c>
      <c r="E529" s="3"/>
    </row>
    <row r="530" spans="1:5">
      <c r="A530" s="3" t="s">
        <v>2459</v>
      </c>
      <c r="B530" s="3" t="s">
        <v>2460</v>
      </c>
      <c r="C530" s="3" t="s">
        <v>293</v>
      </c>
      <c r="D530" s="3" t="s">
        <v>2461</v>
      </c>
      <c r="E530" s="3"/>
    </row>
    <row r="531" spans="1:5">
      <c r="A531" s="3" t="s">
        <v>2462</v>
      </c>
      <c r="B531" s="3" t="s">
        <v>2463</v>
      </c>
      <c r="C531" s="3" t="s">
        <v>293</v>
      </c>
      <c r="D531" s="3" t="s">
        <v>2464</v>
      </c>
      <c r="E531" s="3"/>
    </row>
    <row r="532" spans="1:5">
      <c r="A532" s="3" t="s">
        <v>2465</v>
      </c>
      <c r="B532" s="3" t="s">
        <v>2466</v>
      </c>
      <c r="C532" s="3" t="s">
        <v>293</v>
      </c>
      <c r="D532" s="3" t="s">
        <v>2467</v>
      </c>
      <c r="E532" s="3"/>
    </row>
    <row r="533" spans="1:5">
      <c r="A533" s="3" t="s">
        <v>2468</v>
      </c>
      <c r="B533" s="3" t="s">
        <v>2469</v>
      </c>
      <c r="C533" s="3" t="s">
        <v>293</v>
      </c>
      <c r="D533" s="3" t="s">
        <v>2470</v>
      </c>
      <c r="E533" s="3"/>
    </row>
    <row r="534" spans="1:5">
      <c r="A534" s="3" t="s">
        <v>2471</v>
      </c>
      <c r="B534" s="3" t="s">
        <v>2472</v>
      </c>
      <c r="C534" s="3" t="s">
        <v>293</v>
      </c>
      <c r="D534" s="3" t="s">
        <v>2473</v>
      </c>
      <c r="E534" s="3"/>
    </row>
    <row r="535" spans="1:5">
      <c r="A535" s="3" t="s">
        <v>2474</v>
      </c>
      <c r="B535" s="3" t="s">
        <v>2475</v>
      </c>
      <c r="C535" s="3" t="s">
        <v>293</v>
      </c>
      <c r="D535" s="3" t="s">
        <v>2476</v>
      </c>
      <c r="E535" s="3"/>
    </row>
    <row r="536" spans="1:5">
      <c r="A536" s="3" t="s">
        <v>2477</v>
      </c>
      <c r="B536" s="3" t="s">
        <v>2478</v>
      </c>
      <c r="C536" s="3" t="s">
        <v>293</v>
      </c>
      <c r="D536" s="3" t="s">
        <v>2479</v>
      </c>
      <c r="E536" s="3"/>
    </row>
    <row r="537" spans="1:5">
      <c r="A537" s="3" t="s">
        <v>2480</v>
      </c>
      <c r="B537" s="3" t="s">
        <v>2481</v>
      </c>
      <c r="C537" s="3" t="s">
        <v>293</v>
      </c>
      <c r="D537" s="3" t="s">
        <v>2482</v>
      </c>
      <c r="E537" s="3"/>
    </row>
    <row r="538" spans="1:5">
      <c r="A538" s="3" t="s">
        <v>2483</v>
      </c>
      <c r="B538" s="3" t="s">
        <v>2484</v>
      </c>
      <c r="C538" s="3" t="s">
        <v>293</v>
      </c>
      <c r="D538" s="3" t="s">
        <v>2485</v>
      </c>
      <c r="E538" s="3"/>
    </row>
    <row r="539" spans="1:5">
      <c r="A539" s="3" t="s">
        <v>2486</v>
      </c>
      <c r="B539" s="3" t="s">
        <v>2487</v>
      </c>
      <c r="C539" s="3" t="s">
        <v>293</v>
      </c>
      <c r="D539" s="3" t="s">
        <v>2488</v>
      </c>
      <c r="E539" s="3"/>
    </row>
    <row r="540" spans="1:5">
      <c r="A540" s="3" t="s">
        <v>2489</v>
      </c>
      <c r="B540" s="3" t="s">
        <v>2490</v>
      </c>
      <c r="C540" s="3" t="s">
        <v>293</v>
      </c>
      <c r="D540" s="3" t="s">
        <v>2491</v>
      </c>
      <c r="E540" s="3"/>
    </row>
    <row r="541" spans="1:5">
      <c r="A541" s="3" t="s">
        <v>2492</v>
      </c>
      <c r="B541" s="3" t="s">
        <v>2493</v>
      </c>
      <c r="C541" s="3" t="s">
        <v>293</v>
      </c>
      <c r="D541" s="3" t="s">
        <v>2494</v>
      </c>
      <c r="E541" s="3"/>
    </row>
    <row r="542" spans="1:5">
      <c r="A542" s="3" t="s">
        <v>2495</v>
      </c>
      <c r="B542" s="3" t="s">
        <v>2496</v>
      </c>
      <c r="C542" s="3" t="s">
        <v>293</v>
      </c>
      <c r="D542" s="3" t="s">
        <v>2497</v>
      </c>
      <c r="E542" s="3"/>
    </row>
    <row r="543" spans="1:5">
      <c r="A543" s="3" t="s">
        <v>2498</v>
      </c>
      <c r="B543" s="3" t="s">
        <v>2499</v>
      </c>
      <c r="C543" s="3" t="s">
        <v>293</v>
      </c>
      <c r="D543" s="3" t="s">
        <v>2500</v>
      </c>
      <c r="E543" s="3"/>
    </row>
    <row r="544" spans="1:5">
      <c r="A544" s="3" t="s">
        <v>2501</v>
      </c>
      <c r="B544" s="3" t="s">
        <v>2502</v>
      </c>
      <c r="C544" s="3" t="s">
        <v>293</v>
      </c>
      <c r="D544" s="3" t="s">
        <v>2503</v>
      </c>
      <c r="E544" s="3"/>
    </row>
    <row r="545" spans="1:5">
      <c r="A545" s="3" t="s">
        <v>2504</v>
      </c>
      <c r="B545" s="3" t="s">
        <v>2505</v>
      </c>
      <c r="C545" s="3" t="s">
        <v>293</v>
      </c>
      <c r="D545" s="3" t="s">
        <v>2506</v>
      </c>
      <c r="E545" s="3"/>
    </row>
    <row r="546" spans="1:5">
      <c r="A546" s="3" t="s">
        <v>2507</v>
      </c>
      <c r="B546" s="3" t="s">
        <v>2508</v>
      </c>
      <c r="C546" s="3" t="s">
        <v>293</v>
      </c>
      <c r="D546" s="3" t="s">
        <v>2509</v>
      </c>
      <c r="E546" s="3"/>
    </row>
    <row r="547" spans="1:5">
      <c r="A547" s="3" t="s">
        <v>2510</v>
      </c>
      <c r="B547" s="3" t="s">
        <v>2511</v>
      </c>
      <c r="C547" s="3" t="s">
        <v>293</v>
      </c>
      <c r="D547" s="3" t="s">
        <v>2512</v>
      </c>
      <c r="E547" s="3"/>
    </row>
    <row r="548" spans="1:5">
      <c r="A548" s="3" t="s">
        <v>2513</v>
      </c>
      <c r="B548" s="3" t="s">
        <v>2514</v>
      </c>
      <c r="C548" s="3" t="s">
        <v>293</v>
      </c>
      <c r="D548" s="3" t="s">
        <v>2515</v>
      </c>
      <c r="E548" s="3"/>
    </row>
    <row r="549" spans="1:5">
      <c r="A549" s="3" t="s">
        <v>2516</v>
      </c>
      <c r="B549" s="3" t="s">
        <v>2517</v>
      </c>
      <c r="C549" s="3" t="s">
        <v>293</v>
      </c>
      <c r="D549" s="3" t="s">
        <v>2518</v>
      </c>
      <c r="E549" s="3"/>
    </row>
    <row r="550" spans="1:5">
      <c r="A550" s="3" t="s">
        <v>2519</v>
      </c>
      <c r="B550" s="3" t="s">
        <v>2520</v>
      </c>
      <c r="C550" s="3" t="s">
        <v>293</v>
      </c>
      <c r="D550" s="3" t="s">
        <v>2521</v>
      </c>
      <c r="E550" s="3"/>
    </row>
    <row r="551" spans="1:5">
      <c r="A551" s="3" t="s">
        <v>2522</v>
      </c>
      <c r="B551" s="3" t="s">
        <v>2523</v>
      </c>
      <c r="C551" s="3" t="s">
        <v>293</v>
      </c>
      <c r="D551" s="3" t="s">
        <v>2524</v>
      </c>
      <c r="E551" s="3"/>
    </row>
    <row r="552" spans="1:5">
      <c r="A552" s="3" t="s">
        <v>2525</v>
      </c>
      <c r="B552" s="3" t="s">
        <v>2526</v>
      </c>
      <c r="C552" s="3" t="s">
        <v>293</v>
      </c>
      <c r="D552" s="3" t="s">
        <v>2527</v>
      </c>
      <c r="E552" s="3"/>
    </row>
    <row r="553" spans="1:5">
      <c r="A553" s="3" t="s">
        <v>2528</v>
      </c>
      <c r="B553" s="3" t="s">
        <v>2529</v>
      </c>
      <c r="C553" s="3" t="s">
        <v>293</v>
      </c>
      <c r="D553" s="3" t="s">
        <v>2530</v>
      </c>
      <c r="E553" s="3"/>
    </row>
    <row r="554" spans="1:5">
      <c r="A554" s="3" t="s">
        <v>2531</v>
      </c>
      <c r="B554" s="3" t="s">
        <v>2532</v>
      </c>
      <c r="C554" s="3" t="s">
        <v>293</v>
      </c>
      <c r="D554" s="3" t="s">
        <v>2533</v>
      </c>
      <c r="E554" s="3"/>
    </row>
    <row r="555" spans="1:5">
      <c r="A555" s="3" t="s">
        <v>2534</v>
      </c>
      <c r="B555" s="3" t="s">
        <v>2535</v>
      </c>
      <c r="C555" s="3" t="s">
        <v>293</v>
      </c>
      <c r="D555" s="3" t="s">
        <v>2536</v>
      </c>
      <c r="E555" s="3"/>
    </row>
    <row r="556" spans="1:5">
      <c r="A556" s="3" t="s">
        <v>2537</v>
      </c>
      <c r="B556" s="3" t="s">
        <v>2538</v>
      </c>
      <c r="C556" s="3" t="s">
        <v>293</v>
      </c>
      <c r="D556" s="3" t="s">
        <v>2539</v>
      </c>
      <c r="E556" s="3"/>
    </row>
    <row r="557" spans="1:5">
      <c r="A557" s="3" t="s">
        <v>2540</v>
      </c>
      <c r="B557" s="3" t="s">
        <v>2541</v>
      </c>
      <c r="C557" s="3" t="s">
        <v>293</v>
      </c>
      <c r="D557" s="3" t="s">
        <v>2542</v>
      </c>
      <c r="E557" s="3"/>
    </row>
    <row r="558" spans="1:5">
      <c r="A558" s="3" t="s">
        <v>2543</v>
      </c>
      <c r="B558" s="3" t="s">
        <v>2544</v>
      </c>
      <c r="C558" s="3" t="s">
        <v>293</v>
      </c>
      <c r="D558" s="3" t="s">
        <v>2545</v>
      </c>
      <c r="E558" s="3"/>
    </row>
    <row r="559" spans="1:5">
      <c r="A559" s="3" t="s">
        <v>2546</v>
      </c>
      <c r="B559" s="3" t="s">
        <v>2547</v>
      </c>
      <c r="C559" s="3" t="s">
        <v>293</v>
      </c>
      <c r="D559" s="3" t="s">
        <v>2548</v>
      </c>
      <c r="E559" s="3"/>
    </row>
    <row r="560" spans="1:5">
      <c r="A560" s="3" t="s">
        <v>2549</v>
      </c>
      <c r="B560" s="3" t="s">
        <v>2550</v>
      </c>
      <c r="C560" s="3" t="s">
        <v>293</v>
      </c>
      <c r="D560" s="3" t="s">
        <v>2551</v>
      </c>
      <c r="E560" s="3"/>
    </row>
    <row r="561" spans="1:5">
      <c r="A561" s="3" t="s">
        <v>2552</v>
      </c>
      <c r="B561" s="3" t="s">
        <v>2553</v>
      </c>
      <c r="C561" s="3" t="s">
        <v>293</v>
      </c>
      <c r="D561" s="3" t="s">
        <v>2554</v>
      </c>
      <c r="E561" s="3"/>
    </row>
    <row r="562" spans="1:5">
      <c r="A562" s="3" t="s">
        <v>2555</v>
      </c>
      <c r="B562" s="3" t="s">
        <v>2556</v>
      </c>
      <c r="C562" s="3" t="s">
        <v>293</v>
      </c>
      <c r="D562" s="3" t="s">
        <v>2557</v>
      </c>
      <c r="E562" s="3"/>
    </row>
    <row r="563" spans="1:5">
      <c r="A563" s="3" t="s">
        <v>2558</v>
      </c>
      <c r="B563" s="3" t="s">
        <v>2559</v>
      </c>
      <c r="C563" s="3" t="s">
        <v>293</v>
      </c>
      <c r="D563" s="3" t="s">
        <v>2560</v>
      </c>
      <c r="E563" s="3"/>
    </row>
    <row r="564" spans="1:5">
      <c r="A564" s="3" t="s">
        <v>2561</v>
      </c>
      <c r="B564" s="3" t="s">
        <v>2562</v>
      </c>
      <c r="C564" s="3" t="s">
        <v>293</v>
      </c>
      <c r="D564" s="3" t="s">
        <v>2563</v>
      </c>
      <c r="E564" s="3"/>
    </row>
    <row r="565" spans="1:5">
      <c r="A565" s="3" t="s">
        <v>2564</v>
      </c>
      <c r="B565" s="3" t="s">
        <v>2565</v>
      </c>
      <c r="C565" s="3" t="s">
        <v>293</v>
      </c>
      <c r="D565" s="3" t="s">
        <v>2566</v>
      </c>
      <c r="E565" s="3"/>
    </row>
    <row r="566" spans="1:5">
      <c r="A566" s="3" t="s">
        <v>2567</v>
      </c>
      <c r="B566" s="3" t="s">
        <v>2568</v>
      </c>
      <c r="C566" s="3" t="s">
        <v>293</v>
      </c>
      <c r="D566" s="3" t="s">
        <v>2569</v>
      </c>
      <c r="E566" s="3"/>
    </row>
    <row r="567" spans="1:5">
      <c r="A567" s="3" t="s">
        <v>2570</v>
      </c>
      <c r="B567" s="3" t="s">
        <v>2571</v>
      </c>
      <c r="C567" s="3" t="s">
        <v>293</v>
      </c>
      <c r="D567" s="3" t="s">
        <v>2572</v>
      </c>
      <c r="E567" s="3"/>
    </row>
    <row r="568" spans="1:5">
      <c r="A568" s="3" t="s">
        <v>2573</v>
      </c>
      <c r="B568" s="3" t="s">
        <v>2574</v>
      </c>
      <c r="C568" s="3" t="s">
        <v>293</v>
      </c>
      <c r="D568" s="3" t="s">
        <v>2575</v>
      </c>
      <c r="E568" s="3"/>
    </row>
    <row r="569" spans="1:5">
      <c r="A569" s="3" t="s">
        <v>2576</v>
      </c>
      <c r="B569" s="3" t="s">
        <v>2577</v>
      </c>
      <c r="C569" s="3" t="s">
        <v>293</v>
      </c>
      <c r="D569" s="3" t="s">
        <v>2578</v>
      </c>
      <c r="E569" s="3"/>
    </row>
    <row r="570" spans="1:5">
      <c r="A570" s="3" t="s">
        <v>2579</v>
      </c>
      <c r="B570" s="3" t="s">
        <v>2580</v>
      </c>
      <c r="C570" s="3" t="s">
        <v>293</v>
      </c>
      <c r="D570" s="3" t="s">
        <v>2581</v>
      </c>
      <c r="E570" s="3"/>
    </row>
    <row r="571" spans="1:5">
      <c r="A571" s="3" t="s">
        <v>2582</v>
      </c>
      <c r="B571" s="3" t="s">
        <v>2583</v>
      </c>
      <c r="C571" s="3" t="s">
        <v>293</v>
      </c>
      <c r="D571" s="3" t="s">
        <v>2584</v>
      </c>
      <c r="E571" s="3"/>
    </row>
    <row r="572" spans="1:5">
      <c r="A572" s="3" t="s">
        <v>2585</v>
      </c>
      <c r="B572" s="3" t="s">
        <v>2586</v>
      </c>
      <c r="C572" s="3" t="s">
        <v>293</v>
      </c>
      <c r="D572" s="3" t="s">
        <v>2587</v>
      </c>
      <c r="E572" s="3"/>
    </row>
    <row r="573" spans="1:5">
      <c r="A573" s="3" t="s">
        <v>2588</v>
      </c>
      <c r="B573" s="3" t="s">
        <v>2589</v>
      </c>
      <c r="C573" s="3" t="s">
        <v>293</v>
      </c>
      <c r="D573" s="3" t="s">
        <v>2590</v>
      </c>
      <c r="E573" s="3"/>
    </row>
    <row r="574" spans="1:5">
      <c r="A574" s="3" t="s">
        <v>2591</v>
      </c>
      <c r="B574" s="3" t="s">
        <v>2592</v>
      </c>
      <c r="C574" s="3" t="s">
        <v>293</v>
      </c>
      <c r="D574" s="3" t="s">
        <v>2593</v>
      </c>
      <c r="E574" s="3"/>
    </row>
    <row r="575" spans="1:5">
      <c r="A575" s="3" t="s">
        <v>2594</v>
      </c>
      <c r="B575" s="3" t="s">
        <v>2595</v>
      </c>
      <c r="C575" s="3" t="s">
        <v>293</v>
      </c>
      <c r="D575" s="3" t="s">
        <v>2596</v>
      </c>
      <c r="E575" s="3"/>
    </row>
    <row r="576" spans="1:5">
      <c r="A576" s="3" t="s">
        <v>2597</v>
      </c>
      <c r="B576" s="3" t="s">
        <v>2598</v>
      </c>
      <c r="C576" s="3" t="s">
        <v>293</v>
      </c>
      <c r="D576" s="3" t="s">
        <v>2599</v>
      </c>
      <c r="E576" s="3"/>
    </row>
    <row r="577" spans="1:5">
      <c r="A577" s="3" t="s">
        <v>2600</v>
      </c>
      <c r="B577" s="3" t="s">
        <v>2601</v>
      </c>
      <c r="C577" s="3" t="s">
        <v>293</v>
      </c>
      <c r="D577" s="3" t="s">
        <v>2602</v>
      </c>
      <c r="E577" s="3"/>
    </row>
    <row r="578" spans="1:5">
      <c r="A578" s="3" t="s">
        <v>2603</v>
      </c>
      <c r="B578" s="3" t="s">
        <v>2604</v>
      </c>
      <c r="C578" s="3" t="s">
        <v>293</v>
      </c>
      <c r="D578" s="3" t="s">
        <v>2605</v>
      </c>
      <c r="E578" s="3"/>
    </row>
    <row r="579" spans="1:5">
      <c r="A579" s="3" t="s">
        <v>2606</v>
      </c>
      <c r="B579" s="3" t="s">
        <v>2607</v>
      </c>
      <c r="C579" s="3" t="s">
        <v>293</v>
      </c>
      <c r="D579" s="3" t="s">
        <v>2608</v>
      </c>
      <c r="E579" s="3"/>
    </row>
    <row r="580" spans="1:5">
      <c r="A580" s="3" t="s">
        <v>2609</v>
      </c>
      <c r="B580" s="3" t="s">
        <v>2610</v>
      </c>
      <c r="C580" s="3" t="s">
        <v>293</v>
      </c>
      <c r="D580" s="3" t="s">
        <v>2611</v>
      </c>
      <c r="E580" s="3"/>
    </row>
    <row r="581" spans="1:5">
      <c r="A581" s="3" t="s">
        <v>2612</v>
      </c>
      <c r="B581" s="3" t="s">
        <v>2613</v>
      </c>
      <c r="C581" s="3" t="s">
        <v>293</v>
      </c>
      <c r="D581" s="3" t="s">
        <v>2614</v>
      </c>
      <c r="E581" s="3"/>
    </row>
    <row r="582" spans="1:5">
      <c r="A582" s="3" t="s">
        <v>2615</v>
      </c>
      <c r="B582" s="3" t="s">
        <v>2616</v>
      </c>
      <c r="C582" s="3" t="s">
        <v>293</v>
      </c>
      <c r="D582" s="3" t="s">
        <v>2617</v>
      </c>
      <c r="E582" s="3"/>
    </row>
    <row r="583" spans="1:5">
      <c r="A583" s="3" t="s">
        <v>2618</v>
      </c>
      <c r="B583" s="3" t="s">
        <v>2619</v>
      </c>
      <c r="C583" s="3" t="s">
        <v>293</v>
      </c>
      <c r="D583" s="3" t="s">
        <v>2620</v>
      </c>
      <c r="E583" s="3"/>
    </row>
    <row r="584" spans="1:5">
      <c r="A584" s="3" t="s">
        <v>2621</v>
      </c>
      <c r="B584" s="3" t="s">
        <v>2622</v>
      </c>
      <c r="C584" s="3" t="s">
        <v>293</v>
      </c>
      <c r="D584" s="3" t="s">
        <v>2623</v>
      </c>
      <c r="E584" s="3"/>
    </row>
    <row r="585" spans="1:5">
      <c r="A585" s="3" t="s">
        <v>2624</v>
      </c>
      <c r="B585" s="3" t="s">
        <v>2625</v>
      </c>
      <c r="C585" s="3" t="s">
        <v>293</v>
      </c>
      <c r="D585" s="3" t="s">
        <v>2626</v>
      </c>
      <c r="E585" s="3"/>
    </row>
    <row r="586" spans="1:5">
      <c r="A586" s="3" t="s">
        <v>2627</v>
      </c>
      <c r="B586" s="3" t="s">
        <v>2628</v>
      </c>
      <c r="C586" s="3" t="s">
        <v>293</v>
      </c>
      <c r="D586" s="3" t="s">
        <v>2629</v>
      </c>
      <c r="E586" s="3"/>
    </row>
    <row r="587" spans="1:5">
      <c r="A587" s="3" t="s">
        <v>2630</v>
      </c>
      <c r="B587" s="3" t="s">
        <v>2631</v>
      </c>
      <c r="C587" s="3" t="s">
        <v>293</v>
      </c>
      <c r="D587" s="3" t="s">
        <v>2632</v>
      </c>
      <c r="E587" s="3"/>
    </row>
    <row r="588" spans="1:5">
      <c r="A588" s="3" t="s">
        <v>2633</v>
      </c>
      <c r="B588" s="3" t="s">
        <v>2634</v>
      </c>
      <c r="C588" s="3" t="s">
        <v>293</v>
      </c>
      <c r="D588" s="3" t="s">
        <v>2635</v>
      </c>
      <c r="E588" s="3"/>
    </row>
    <row r="589" spans="1:5">
      <c r="A589" s="3" t="s">
        <v>2636</v>
      </c>
      <c r="B589" s="3" t="s">
        <v>2637</v>
      </c>
      <c r="C589" s="3" t="s">
        <v>293</v>
      </c>
      <c r="D589" s="3" t="s">
        <v>2638</v>
      </c>
      <c r="E589" s="3"/>
    </row>
    <row r="590" spans="1:5">
      <c r="A590" s="3" t="s">
        <v>2639</v>
      </c>
      <c r="B590" s="3" t="s">
        <v>2640</v>
      </c>
      <c r="C590" s="3" t="s">
        <v>293</v>
      </c>
      <c r="D590" s="3" t="s">
        <v>2641</v>
      </c>
      <c r="E590" s="3"/>
    </row>
    <row r="591" spans="1:5">
      <c r="A591" s="3" t="s">
        <v>2642</v>
      </c>
      <c r="B591" s="3" t="s">
        <v>2643</v>
      </c>
      <c r="C591" s="3" t="s">
        <v>293</v>
      </c>
      <c r="D591" s="3" t="s">
        <v>2644</v>
      </c>
      <c r="E591" s="3"/>
    </row>
    <row r="592" spans="1:5">
      <c r="A592" s="3" t="s">
        <v>2645</v>
      </c>
      <c r="B592" s="3" t="s">
        <v>2646</v>
      </c>
      <c r="C592" s="3" t="s">
        <v>293</v>
      </c>
      <c r="D592" s="3" t="s">
        <v>2647</v>
      </c>
      <c r="E592" s="3"/>
    </row>
    <row r="593" spans="1:5">
      <c r="A593" s="3" t="s">
        <v>2648</v>
      </c>
      <c r="B593" s="3" t="s">
        <v>2649</v>
      </c>
      <c r="C593" s="3" t="s">
        <v>293</v>
      </c>
      <c r="D593" s="3" t="s">
        <v>2650</v>
      </c>
      <c r="E593" s="3"/>
    </row>
    <row r="594" spans="1:5">
      <c r="A594" s="3" t="s">
        <v>2651</v>
      </c>
      <c r="B594" s="3" t="s">
        <v>2652</v>
      </c>
      <c r="C594" s="3" t="s">
        <v>293</v>
      </c>
      <c r="D594" s="3" t="s">
        <v>2653</v>
      </c>
      <c r="E594" s="3"/>
    </row>
    <row r="595" spans="1:5">
      <c r="A595" s="3" t="s">
        <v>2654</v>
      </c>
      <c r="B595" s="3" t="s">
        <v>2655</v>
      </c>
      <c r="C595" s="3" t="s">
        <v>293</v>
      </c>
      <c r="D595" s="3" t="s">
        <v>2656</v>
      </c>
      <c r="E595" s="3"/>
    </row>
    <row r="596" spans="1:5">
      <c r="A596" s="3" t="s">
        <v>2657</v>
      </c>
      <c r="B596" s="3" t="s">
        <v>2658</v>
      </c>
      <c r="C596" s="3" t="s">
        <v>293</v>
      </c>
      <c r="D596" s="3" t="s">
        <v>2659</v>
      </c>
      <c r="E596" s="3"/>
    </row>
    <row r="597" spans="1:5">
      <c r="A597" s="3" t="s">
        <v>2660</v>
      </c>
      <c r="B597" s="3" t="s">
        <v>2661</v>
      </c>
      <c r="C597" s="3" t="s">
        <v>293</v>
      </c>
      <c r="D597" s="3" t="s">
        <v>2662</v>
      </c>
      <c r="E597" s="3"/>
    </row>
    <row r="598" spans="1:5">
      <c r="A598" s="3" t="s">
        <v>2663</v>
      </c>
      <c r="B598" s="3" t="s">
        <v>2664</v>
      </c>
      <c r="C598" s="3" t="s">
        <v>293</v>
      </c>
      <c r="D598" s="3" t="s">
        <v>2665</v>
      </c>
      <c r="E598" s="3"/>
    </row>
    <row r="599" spans="1:5">
      <c r="A599" s="3" t="s">
        <v>2666</v>
      </c>
      <c r="B599" s="3" t="s">
        <v>2667</v>
      </c>
      <c r="C599" s="3" t="s">
        <v>293</v>
      </c>
      <c r="D599" s="3" t="s">
        <v>2668</v>
      </c>
      <c r="E599" s="3"/>
    </row>
    <row r="600" spans="1:5">
      <c r="A600" s="3" t="s">
        <v>2669</v>
      </c>
      <c r="B600" s="3" t="s">
        <v>2670</v>
      </c>
      <c r="C600" s="3" t="s">
        <v>293</v>
      </c>
      <c r="D600" s="3" t="s">
        <v>2671</v>
      </c>
      <c r="E600" s="3"/>
    </row>
    <row r="601" spans="1:5">
      <c r="A601" s="3" t="s">
        <v>2672</v>
      </c>
      <c r="B601" s="3" t="s">
        <v>2673</v>
      </c>
      <c r="C601" s="3" t="s">
        <v>293</v>
      </c>
      <c r="D601" s="3" t="s">
        <v>2674</v>
      </c>
      <c r="E601" s="3"/>
    </row>
    <row r="602" spans="1:5">
      <c r="A602" s="3" t="s">
        <v>2675</v>
      </c>
      <c r="B602" s="3" t="s">
        <v>2676</v>
      </c>
      <c r="C602" s="3" t="s">
        <v>293</v>
      </c>
      <c r="D602" s="3" t="s">
        <v>2677</v>
      </c>
      <c r="E602" s="3"/>
    </row>
    <row r="603" spans="1:5">
      <c r="A603" s="3" t="s">
        <v>2678</v>
      </c>
      <c r="B603" s="3" t="s">
        <v>2679</v>
      </c>
      <c r="C603" s="3" t="s">
        <v>293</v>
      </c>
      <c r="D603" s="3" t="s">
        <v>2680</v>
      </c>
      <c r="E603" s="3"/>
    </row>
    <row r="604" spans="1:5">
      <c r="A604" s="3" t="s">
        <v>2681</v>
      </c>
      <c r="B604" s="3" t="s">
        <v>2682</v>
      </c>
      <c r="C604" s="3" t="s">
        <v>293</v>
      </c>
      <c r="D604" s="3" t="s">
        <v>2683</v>
      </c>
      <c r="E604" s="3"/>
    </row>
    <row r="605" spans="1:5">
      <c r="A605" s="3" t="s">
        <v>2684</v>
      </c>
      <c r="B605" s="3" t="s">
        <v>2685</v>
      </c>
      <c r="C605" s="3" t="s">
        <v>293</v>
      </c>
      <c r="D605" s="3" t="s">
        <v>2686</v>
      </c>
      <c r="E605" s="3"/>
    </row>
    <row r="606" spans="1:5">
      <c r="A606" s="3" t="s">
        <v>2687</v>
      </c>
      <c r="B606" s="3" t="s">
        <v>2688</v>
      </c>
      <c r="C606" s="3" t="s">
        <v>293</v>
      </c>
      <c r="D606" s="3" t="s">
        <v>2689</v>
      </c>
      <c r="E606" s="3"/>
    </row>
    <row r="607" spans="1:5">
      <c r="A607" s="3" t="s">
        <v>2690</v>
      </c>
      <c r="B607" s="3" t="s">
        <v>2691</v>
      </c>
      <c r="C607" s="3" t="s">
        <v>293</v>
      </c>
      <c r="D607" s="3" t="s">
        <v>2692</v>
      </c>
      <c r="E607" s="3"/>
    </row>
    <row r="608" spans="1:5">
      <c r="A608" s="3" t="s">
        <v>2693</v>
      </c>
      <c r="B608" s="3" t="s">
        <v>2694</v>
      </c>
      <c r="C608" s="3" t="s">
        <v>293</v>
      </c>
      <c r="D608" s="3" t="s">
        <v>2695</v>
      </c>
      <c r="E608" s="3"/>
    </row>
    <row r="609" spans="1:5">
      <c r="A609" s="3" t="s">
        <v>2696</v>
      </c>
      <c r="B609" s="3" t="s">
        <v>2697</v>
      </c>
      <c r="C609" s="3" t="s">
        <v>293</v>
      </c>
      <c r="D609" s="3" t="s">
        <v>2698</v>
      </c>
      <c r="E609" s="3"/>
    </row>
    <row r="610" spans="1:5">
      <c r="A610" s="3" t="s">
        <v>2699</v>
      </c>
      <c r="B610" s="3" t="s">
        <v>2700</v>
      </c>
      <c r="C610" s="3" t="s">
        <v>293</v>
      </c>
      <c r="D610" s="3" t="s">
        <v>2701</v>
      </c>
      <c r="E610" s="3"/>
    </row>
    <row r="611" spans="1:5">
      <c r="A611" s="3" t="s">
        <v>2702</v>
      </c>
      <c r="B611" s="3" t="s">
        <v>2703</v>
      </c>
      <c r="C611" s="3" t="s">
        <v>293</v>
      </c>
      <c r="D611" s="3" t="s">
        <v>2704</v>
      </c>
      <c r="E611" s="3"/>
    </row>
    <row r="612" spans="1:5">
      <c r="A612" s="3" t="s">
        <v>2705</v>
      </c>
      <c r="B612" s="3" t="s">
        <v>2706</v>
      </c>
      <c r="C612" s="3" t="s">
        <v>293</v>
      </c>
      <c r="D612" s="3" t="s">
        <v>2707</v>
      </c>
      <c r="E612" s="3"/>
    </row>
    <row r="613" spans="1:5">
      <c r="A613" s="3" t="s">
        <v>2708</v>
      </c>
      <c r="B613" s="3" t="s">
        <v>2709</v>
      </c>
      <c r="C613" s="3" t="s">
        <v>293</v>
      </c>
      <c r="D613" s="3" t="s">
        <v>2710</v>
      </c>
      <c r="E613" s="3"/>
    </row>
    <row r="614" spans="1:5">
      <c r="A614" s="3" t="s">
        <v>2711</v>
      </c>
      <c r="B614" s="3" t="s">
        <v>2712</v>
      </c>
      <c r="C614" s="3" t="s">
        <v>293</v>
      </c>
      <c r="D614" s="3" t="s">
        <v>2713</v>
      </c>
      <c r="E614" s="3"/>
    </row>
    <row r="615" spans="1:5">
      <c r="A615" s="3" t="s">
        <v>2714</v>
      </c>
      <c r="B615" s="3" t="s">
        <v>2715</v>
      </c>
      <c r="C615" s="3" t="s">
        <v>293</v>
      </c>
      <c r="D615" s="3" t="s">
        <v>2716</v>
      </c>
      <c r="E615" s="3"/>
    </row>
    <row r="616" spans="1:5">
      <c r="A616" s="3" t="s">
        <v>2717</v>
      </c>
      <c r="B616" s="3" t="s">
        <v>2718</v>
      </c>
      <c r="C616" s="3" t="s">
        <v>293</v>
      </c>
      <c r="D616" s="3" t="s">
        <v>2719</v>
      </c>
      <c r="E616" s="3"/>
    </row>
    <row r="617" spans="1:5">
      <c r="A617" s="3" t="s">
        <v>2720</v>
      </c>
      <c r="B617" s="3" t="s">
        <v>2721</v>
      </c>
      <c r="C617" s="3" t="s">
        <v>293</v>
      </c>
      <c r="D617" s="3" t="s">
        <v>2722</v>
      </c>
      <c r="E617" s="3"/>
    </row>
    <row r="618" spans="1:5">
      <c r="A618" s="3" t="s">
        <v>2723</v>
      </c>
      <c r="B618" s="3" t="s">
        <v>2724</v>
      </c>
      <c r="C618" s="3" t="s">
        <v>293</v>
      </c>
      <c r="D618" s="3" t="s">
        <v>2725</v>
      </c>
      <c r="E618" s="3"/>
    </row>
    <row r="619" spans="1:5">
      <c r="A619" s="3" t="s">
        <v>2726</v>
      </c>
      <c r="B619" s="3" t="s">
        <v>2727</v>
      </c>
      <c r="C619" s="3" t="s">
        <v>293</v>
      </c>
      <c r="D619" s="3" t="s">
        <v>2728</v>
      </c>
      <c r="E619" s="3"/>
    </row>
    <row r="620" spans="1:5">
      <c r="A620" s="3" t="s">
        <v>2729</v>
      </c>
      <c r="B620" s="3" t="s">
        <v>2730</v>
      </c>
      <c r="C620" s="3" t="s">
        <v>293</v>
      </c>
      <c r="D620" s="3" t="s">
        <v>2731</v>
      </c>
      <c r="E620" s="3"/>
    </row>
    <row r="621" spans="1:5">
      <c r="A621" s="3" t="s">
        <v>2732</v>
      </c>
      <c r="B621" s="3" t="s">
        <v>2733</v>
      </c>
      <c r="C621" s="3" t="s">
        <v>293</v>
      </c>
      <c r="D621" s="3" t="s">
        <v>2734</v>
      </c>
      <c r="E621" s="3"/>
    </row>
    <row r="622" spans="1:5">
      <c r="A622" s="3" t="s">
        <v>2735</v>
      </c>
      <c r="B622" s="3" t="s">
        <v>2736</v>
      </c>
      <c r="C622" s="3" t="s">
        <v>293</v>
      </c>
      <c r="D622" s="3" t="s">
        <v>2737</v>
      </c>
      <c r="E622" s="3"/>
    </row>
    <row r="623" spans="1:5">
      <c r="A623" s="3" t="s">
        <v>2738</v>
      </c>
      <c r="B623" s="3" t="s">
        <v>2739</v>
      </c>
      <c r="C623" s="3" t="s">
        <v>293</v>
      </c>
      <c r="D623" s="3" t="s">
        <v>2740</v>
      </c>
      <c r="E623" s="3"/>
    </row>
    <row r="624" spans="1:5">
      <c r="A624" s="3" t="s">
        <v>2741</v>
      </c>
      <c r="B624" s="3" t="s">
        <v>2742</v>
      </c>
      <c r="C624" s="3" t="s">
        <v>293</v>
      </c>
      <c r="D624" s="3" t="s">
        <v>2743</v>
      </c>
      <c r="E624" s="3"/>
    </row>
    <row r="625" spans="1:5">
      <c r="A625" s="3" t="s">
        <v>2744</v>
      </c>
      <c r="B625" s="3" t="s">
        <v>2745</v>
      </c>
      <c r="C625" s="3" t="s">
        <v>293</v>
      </c>
      <c r="D625" s="3" t="s">
        <v>2746</v>
      </c>
      <c r="E625" s="3"/>
    </row>
    <row r="626" spans="1:5">
      <c r="A626" s="3" t="s">
        <v>2747</v>
      </c>
      <c r="B626" s="3" t="s">
        <v>2748</v>
      </c>
      <c r="C626" s="3" t="s">
        <v>293</v>
      </c>
      <c r="D626" s="3" t="s">
        <v>2749</v>
      </c>
      <c r="E626" s="3"/>
    </row>
    <row r="627" spans="1:5">
      <c r="A627" s="3" t="s">
        <v>2750</v>
      </c>
      <c r="B627" s="3" t="s">
        <v>2751</v>
      </c>
      <c r="C627" s="3" t="s">
        <v>293</v>
      </c>
      <c r="D627" s="3" t="s">
        <v>2752</v>
      </c>
      <c r="E627" s="3"/>
    </row>
    <row r="628" spans="1:5">
      <c r="A628" s="3" t="s">
        <v>2753</v>
      </c>
      <c r="B628" s="3" t="s">
        <v>2754</v>
      </c>
      <c r="C628" s="3" t="s">
        <v>293</v>
      </c>
      <c r="D628" s="3" t="s">
        <v>2755</v>
      </c>
      <c r="E628" s="3"/>
    </row>
    <row r="629" spans="1:5">
      <c r="A629" s="3" t="s">
        <v>2756</v>
      </c>
      <c r="B629" s="3" t="s">
        <v>2757</v>
      </c>
      <c r="C629" s="3" t="s">
        <v>293</v>
      </c>
      <c r="D629" s="3" t="s">
        <v>2758</v>
      </c>
      <c r="E629" s="3"/>
    </row>
    <row r="630" spans="1:5">
      <c r="A630" s="3" t="s">
        <v>2759</v>
      </c>
      <c r="B630" s="3" t="s">
        <v>2760</v>
      </c>
      <c r="C630" s="3" t="s">
        <v>293</v>
      </c>
      <c r="D630" s="3" t="s">
        <v>2761</v>
      </c>
      <c r="E630" s="3"/>
    </row>
    <row r="631" spans="1:5">
      <c r="A631" s="3" t="s">
        <v>2762</v>
      </c>
      <c r="B631" s="3" t="s">
        <v>2763</v>
      </c>
      <c r="C631" s="3" t="s">
        <v>293</v>
      </c>
      <c r="D631" s="3" t="s">
        <v>2764</v>
      </c>
      <c r="E631" s="3"/>
    </row>
    <row r="632" spans="1:5">
      <c r="A632" s="3" t="s">
        <v>2765</v>
      </c>
      <c r="B632" s="3" t="s">
        <v>2766</v>
      </c>
      <c r="C632" s="3" t="s">
        <v>293</v>
      </c>
      <c r="D632" s="3" t="s">
        <v>2767</v>
      </c>
      <c r="E632" s="3"/>
    </row>
    <row r="633" spans="1:5">
      <c r="A633" s="3" t="s">
        <v>2768</v>
      </c>
      <c r="B633" s="3" t="s">
        <v>2769</v>
      </c>
      <c r="C633" s="3" t="s">
        <v>293</v>
      </c>
      <c r="D633" s="3" t="s">
        <v>2770</v>
      </c>
      <c r="E633" s="3"/>
    </row>
    <row r="634" spans="1:5">
      <c r="A634" s="3" t="s">
        <v>2771</v>
      </c>
      <c r="B634" s="3" t="s">
        <v>2772</v>
      </c>
      <c r="C634" s="3" t="s">
        <v>293</v>
      </c>
      <c r="D634" s="3" t="s">
        <v>2773</v>
      </c>
      <c r="E634" s="3"/>
    </row>
    <row r="635" spans="1:5">
      <c r="A635" s="3" t="s">
        <v>2774</v>
      </c>
      <c r="B635" s="3" t="s">
        <v>2775</v>
      </c>
      <c r="C635" s="3" t="s">
        <v>293</v>
      </c>
      <c r="D635" s="3" t="s">
        <v>2776</v>
      </c>
      <c r="E635" s="3"/>
    </row>
    <row r="636" spans="1:5">
      <c r="A636" s="3" t="s">
        <v>2777</v>
      </c>
      <c r="B636" s="3" t="s">
        <v>2778</v>
      </c>
      <c r="C636" s="3" t="s">
        <v>293</v>
      </c>
      <c r="D636" s="3" t="s">
        <v>2779</v>
      </c>
      <c r="E636" s="3"/>
    </row>
    <row r="637" spans="1:5">
      <c r="A637" s="3" t="s">
        <v>2780</v>
      </c>
      <c r="B637" s="3" t="s">
        <v>2781</v>
      </c>
      <c r="C637" s="3" t="s">
        <v>293</v>
      </c>
      <c r="D637" s="3" t="s">
        <v>2782</v>
      </c>
      <c r="E637" s="3"/>
    </row>
    <row r="638" spans="1:5">
      <c r="A638" s="3" t="s">
        <v>2783</v>
      </c>
      <c r="B638" s="3" t="s">
        <v>2784</v>
      </c>
      <c r="C638" s="3" t="s">
        <v>293</v>
      </c>
      <c r="D638" s="3" t="s">
        <v>2785</v>
      </c>
      <c r="E638" s="3"/>
    </row>
    <row r="639" spans="1:5">
      <c r="A639" s="3" t="s">
        <v>2786</v>
      </c>
      <c r="B639" s="3" t="s">
        <v>2787</v>
      </c>
      <c r="C639" s="3" t="s">
        <v>293</v>
      </c>
      <c r="D639" s="3" t="s">
        <v>2788</v>
      </c>
      <c r="E639" s="3"/>
    </row>
    <row r="640" spans="1:5">
      <c r="A640" s="3" t="s">
        <v>2789</v>
      </c>
      <c r="B640" s="3" t="s">
        <v>2790</v>
      </c>
      <c r="C640" s="3" t="s">
        <v>293</v>
      </c>
      <c r="D640" s="3" t="s">
        <v>2791</v>
      </c>
      <c r="E640" s="3"/>
    </row>
    <row r="641" spans="1:5">
      <c r="A641" s="3" t="s">
        <v>2792</v>
      </c>
      <c r="B641" s="3" t="s">
        <v>2793</v>
      </c>
      <c r="C641" s="3" t="s">
        <v>293</v>
      </c>
      <c r="D641" s="3" t="s">
        <v>2794</v>
      </c>
      <c r="E641" s="3"/>
    </row>
    <row r="642" spans="1:5">
      <c r="A642" s="3" t="s">
        <v>2795</v>
      </c>
      <c r="B642" s="3" t="s">
        <v>2796</v>
      </c>
      <c r="C642" s="3" t="s">
        <v>293</v>
      </c>
      <c r="D642" s="3" t="s">
        <v>2797</v>
      </c>
      <c r="E642" s="3"/>
    </row>
    <row r="643" spans="1:5">
      <c r="A643" s="3" t="s">
        <v>2798</v>
      </c>
      <c r="B643" s="3" t="s">
        <v>2799</v>
      </c>
      <c r="C643" s="3" t="s">
        <v>293</v>
      </c>
      <c r="D643" s="3" t="s">
        <v>2800</v>
      </c>
      <c r="E643" s="3"/>
    </row>
    <row r="644" spans="1:5">
      <c r="A644" s="3" t="s">
        <v>2801</v>
      </c>
      <c r="B644" s="3" t="s">
        <v>2802</v>
      </c>
      <c r="C644" s="3" t="s">
        <v>293</v>
      </c>
      <c r="D644" s="3" t="s">
        <v>2803</v>
      </c>
      <c r="E644" s="3"/>
    </row>
    <row r="645" spans="1:5">
      <c r="A645" s="3" t="s">
        <v>2804</v>
      </c>
      <c r="B645" s="3" t="s">
        <v>2805</v>
      </c>
      <c r="C645" s="3" t="s">
        <v>293</v>
      </c>
      <c r="D645" s="3" t="s">
        <v>2806</v>
      </c>
      <c r="E645" s="3"/>
    </row>
    <row r="646" spans="1:5">
      <c r="A646" s="3" t="s">
        <v>2807</v>
      </c>
      <c r="B646" s="3" t="s">
        <v>2808</v>
      </c>
      <c r="C646" s="3" t="s">
        <v>293</v>
      </c>
      <c r="D646" s="3" t="s">
        <v>2809</v>
      </c>
      <c r="E646" s="3"/>
    </row>
    <row r="647" spans="1:5">
      <c r="A647" s="3" t="s">
        <v>2810</v>
      </c>
      <c r="B647" s="3" t="s">
        <v>2811</v>
      </c>
      <c r="C647" s="3" t="s">
        <v>293</v>
      </c>
      <c r="D647" s="3" t="s">
        <v>2812</v>
      </c>
      <c r="E647" s="3"/>
    </row>
    <row r="648" spans="1:5">
      <c r="A648" s="3" t="s">
        <v>2813</v>
      </c>
      <c r="B648" s="3" t="s">
        <v>2814</v>
      </c>
      <c r="C648" s="3" t="s">
        <v>293</v>
      </c>
      <c r="D648" s="3" t="s">
        <v>2815</v>
      </c>
      <c r="E648" s="3"/>
    </row>
    <row r="649" spans="1:5">
      <c r="A649" s="3" t="s">
        <v>2816</v>
      </c>
      <c r="B649" s="3" t="s">
        <v>2817</v>
      </c>
      <c r="C649" s="3" t="s">
        <v>293</v>
      </c>
      <c r="D649" s="3" t="s">
        <v>2818</v>
      </c>
      <c r="E649" s="3"/>
    </row>
    <row r="650" spans="1:5">
      <c r="A650" s="3" t="s">
        <v>2819</v>
      </c>
      <c r="B650" s="3" t="s">
        <v>2820</v>
      </c>
      <c r="C650" s="3" t="s">
        <v>293</v>
      </c>
      <c r="D650" s="3" t="s">
        <v>2821</v>
      </c>
      <c r="E650" s="3"/>
    </row>
    <row r="651" spans="1:5">
      <c r="A651" s="3" t="s">
        <v>2822</v>
      </c>
      <c r="B651" s="3" t="s">
        <v>2823</v>
      </c>
      <c r="C651" s="3" t="s">
        <v>293</v>
      </c>
      <c r="D651" s="3" t="s">
        <v>2824</v>
      </c>
      <c r="E651" s="3"/>
    </row>
    <row r="652" spans="1:5">
      <c r="A652" s="3" t="s">
        <v>2825</v>
      </c>
      <c r="B652" s="3" t="s">
        <v>2826</v>
      </c>
      <c r="C652" s="3" t="s">
        <v>293</v>
      </c>
      <c r="D652" s="3" t="s">
        <v>2827</v>
      </c>
      <c r="E652" s="3"/>
    </row>
    <row r="653" spans="1:5">
      <c r="A653" s="3" t="s">
        <v>2828</v>
      </c>
      <c r="B653" s="3" t="s">
        <v>2829</v>
      </c>
      <c r="C653" s="3" t="s">
        <v>293</v>
      </c>
      <c r="D653" s="3" t="s">
        <v>2830</v>
      </c>
      <c r="E653" s="3"/>
    </row>
    <row r="654" spans="1:5">
      <c r="A654" s="3" t="s">
        <v>2831</v>
      </c>
      <c r="B654" s="3" t="s">
        <v>2832</v>
      </c>
      <c r="C654" s="3" t="s">
        <v>293</v>
      </c>
      <c r="D654" s="3" t="s">
        <v>2833</v>
      </c>
      <c r="E654" s="3"/>
    </row>
    <row r="655" spans="1:5">
      <c r="A655" s="3" t="s">
        <v>2834</v>
      </c>
      <c r="B655" s="3" t="s">
        <v>2835</v>
      </c>
      <c r="C655" s="3" t="s">
        <v>293</v>
      </c>
      <c r="D655" s="3" t="s">
        <v>2836</v>
      </c>
      <c r="E655" s="3"/>
    </row>
    <row r="656" spans="1:5">
      <c r="A656" s="3" t="s">
        <v>2837</v>
      </c>
      <c r="B656" s="3" t="s">
        <v>2838</v>
      </c>
      <c r="C656" s="3" t="s">
        <v>293</v>
      </c>
      <c r="D656" s="3" t="s">
        <v>2839</v>
      </c>
      <c r="E656" s="3"/>
    </row>
    <row r="657" spans="1:5">
      <c r="A657" s="3" t="s">
        <v>2840</v>
      </c>
      <c r="B657" s="3" t="s">
        <v>2841</v>
      </c>
      <c r="C657" s="3" t="s">
        <v>293</v>
      </c>
      <c r="D657" s="3" t="s">
        <v>2842</v>
      </c>
      <c r="E657" s="3"/>
    </row>
    <row r="658" spans="1:5">
      <c r="A658" s="3" t="s">
        <v>2843</v>
      </c>
      <c r="B658" s="3" t="s">
        <v>2844</v>
      </c>
      <c r="C658" s="3" t="s">
        <v>293</v>
      </c>
      <c r="D658" s="3" t="s">
        <v>2845</v>
      </c>
      <c r="E658" s="3"/>
    </row>
    <row r="659" spans="1:5">
      <c r="A659" s="3" t="s">
        <v>2846</v>
      </c>
      <c r="B659" s="3" t="s">
        <v>2847</v>
      </c>
      <c r="C659" s="3" t="s">
        <v>293</v>
      </c>
      <c r="D659" s="3" t="s">
        <v>2848</v>
      </c>
      <c r="E659" s="3"/>
    </row>
    <row r="660" spans="1:5">
      <c r="A660" s="3" t="s">
        <v>2849</v>
      </c>
      <c r="B660" s="3" t="s">
        <v>2850</v>
      </c>
      <c r="C660" s="3" t="s">
        <v>293</v>
      </c>
      <c r="D660" s="3" t="s">
        <v>2851</v>
      </c>
      <c r="E660" s="3"/>
    </row>
    <row r="661" spans="1:5">
      <c r="A661" s="3" t="s">
        <v>2852</v>
      </c>
      <c r="B661" s="3" t="s">
        <v>2853</v>
      </c>
      <c r="C661" s="3" t="s">
        <v>293</v>
      </c>
      <c r="D661" s="3" t="s">
        <v>2854</v>
      </c>
      <c r="E661" s="3"/>
    </row>
    <row r="662" spans="1:5">
      <c r="A662" s="3" t="s">
        <v>2855</v>
      </c>
      <c r="B662" s="3" t="s">
        <v>2856</v>
      </c>
      <c r="C662" s="3" t="s">
        <v>293</v>
      </c>
      <c r="D662" s="3" t="s">
        <v>2857</v>
      </c>
      <c r="E662" s="3"/>
    </row>
    <row r="663" spans="1:5">
      <c r="A663" s="3" t="s">
        <v>2858</v>
      </c>
      <c r="B663" s="3" t="s">
        <v>2859</v>
      </c>
      <c r="C663" s="3" t="s">
        <v>293</v>
      </c>
      <c r="D663" s="3" t="s">
        <v>2860</v>
      </c>
      <c r="E663" s="3"/>
    </row>
    <row r="664" spans="1:5">
      <c r="A664" s="3" t="s">
        <v>2861</v>
      </c>
      <c r="B664" s="3" t="s">
        <v>2862</v>
      </c>
      <c r="C664" s="3" t="s">
        <v>293</v>
      </c>
      <c r="D664" s="3" t="s">
        <v>2863</v>
      </c>
      <c r="E664" s="3"/>
    </row>
    <row r="665" spans="1:5">
      <c r="A665" s="3" t="s">
        <v>2864</v>
      </c>
      <c r="B665" s="3" t="s">
        <v>2865</v>
      </c>
      <c r="C665" s="3" t="s">
        <v>293</v>
      </c>
      <c r="D665" s="3" t="s">
        <v>2866</v>
      </c>
      <c r="E665" s="3"/>
    </row>
    <row r="666" spans="1:5">
      <c r="A666" s="3" t="s">
        <v>2867</v>
      </c>
      <c r="B666" s="3" t="s">
        <v>2868</v>
      </c>
      <c r="C666" s="3" t="s">
        <v>293</v>
      </c>
      <c r="D666" s="3" t="s">
        <v>2869</v>
      </c>
      <c r="E666" s="3"/>
    </row>
    <row r="667" spans="1:5">
      <c r="A667" s="3" t="s">
        <v>2870</v>
      </c>
      <c r="B667" s="3" t="s">
        <v>2871</v>
      </c>
      <c r="C667" s="3" t="s">
        <v>293</v>
      </c>
      <c r="D667" s="3" t="s">
        <v>2872</v>
      </c>
      <c r="E667" s="3"/>
    </row>
    <row r="668" spans="1:5">
      <c r="A668" s="3" t="s">
        <v>2873</v>
      </c>
      <c r="B668" s="3" t="s">
        <v>2874</v>
      </c>
      <c r="C668" s="3" t="s">
        <v>293</v>
      </c>
      <c r="D668" s="3" t="s">
        <v>2875</v>
      </c>
      <c r="E668" s="3"/>
    </row>
    <row r="669" spans="1:5">
      <c r="A669" s="3" t="s">
        <v>2876</v>
      </c>
      <c r="B669" s="3" t="s">
        <v>2877</v>
      </c>
      <c r="C669" s="3" t="s">
        <v>293</v>
      </c>
      <c r="D669" s="3" t="s">
        <v>2878</v>
      </c>
      <c r="E669" s="3"/>
    </row>
    <row r="670" spans="1:5">
      <c r="A670" s="3" t="s">
        <v>2879</v>
      </c>
      <c r="B670" s="3" t="s">
        <v>2880</v>
      </c>
      <c r="C670" s="3" t="s">
        <v>293</v>
      </c>
      <c r="D670" s="3" t="s">
        <v>2881</v>
      </c>
      <c r="E670" s="3"/>
    </row>
    <row r="671" spans="1:5">
      <c r="A671" s="3" t="s">
        <v>2882</v>
      </c>
      <c r="B671" s="3" t="s">
        <v>2883</v>
      </c>
      <c r="C671" s="3" t="s">
        <v>293</v>
      </c>
      <c r="D671" s="3" t="s">
        <v>2884</v>
      </c>
      <c r="E671" s="3"/>
    </row>
    <row r="672" spans="1:5">
      <c r="A672" s="3" t="s">
        <v>2885</v>
      </c>
      <c r="B672" s="3" t="s">
        <v>2886</v>
      </c>
      <c r="C672" s="3" t="s">
        <v>293</v>
      </c>
      <c r="D672" s="3" t="s">
        <v>2887</v>
      </c>
      <c r="E672" s="3"/>
    </row>
    <row r="673" spans="1:5">
      <c r="A673" s="3" t="s">
        <v>2888</v>
      </c>
      <c r="B673" s="3" t="s">
        <v>2889</v>
      </c>
      <c r="C673" s="3" t="s">
        <v>293</v>
      </c>
      <c r="D673" s="3" t="s">
        <v>2890</v>
      </c>
      <c r="E673" s="3"/>
    </row>
    <row r="674" spans="1:5">
      <c r="A674" s="3" t="s">
        <v>2891</v>
      </c>
      <c r="B674" s="3" t="s">
        <v>2892</v>
      </c>
      <c r="C674" s="3" t="s">
        <v>293</v>
      </c>
      <c r="D674" s="3" t="s">
        <v>2893</v>
      </c>
      <c r="E674" s="3"/>
    </row>
    <row r="675" spans="1:5">
      <c r="A675" s="3" t="s">
        <v>2894</v>
      </c>
      <c r="B675" s="3" t="s">
        <v>2895</v>
      </c>
      <c r="C675" s="3" t="s">
        <v>293</v>
      </c>
      <c r="D675" s="3" t="s">
        <v>2896</v>
      </c>
      <c r="E675" s="3"/>
    </row>
    <row r="676" spans="1:5">
      <c r="A676" s="3" t="s">
        <v>2897</v>
      </c>
      <c r="B676" s="3" t="s">
        <v>2898</v>
      </c>
      <c r="C676" s="3" t="s">
        <v>293</v>
      </c>
      <c r="D676" s="3" t="s">
        <v>2899</v>
      </c>
      <c r="E676" s="3"/>
    </row>
    <row r="677" spans="1:5">
      <c r="A677" s="3" t="s">
        <v>2900</v>
      </c>
      <c r="B677" s="3" t="s">
        <v>2901</v>
      </c>
      <c r="C677" s="3" t="s">
        <v>293</v>
      </c>
      <c r="D677" s="3" t="s">
        <v>2902</v>
      </c>
      <c r="E677" s="3"/>
    </row>
    <row r="678" spans="1:5">
      <c r="A678" s="3" t="s">
        <v>2903</v>
      </c>
      <c r="B678" s="3" t="s">
        <v>2904</v>
      </c>
      <c r="C678" s="3" t="s">
        <v>293</v>
      </c>
      <c r="D678" s="3" t="s">
        <v>2905</v>
      </c>
      <c r="E678" s="3"/>
    </row>
    <row r="679" spans="1:5">
      <c r="A679" s="3" t="s">
        <v>2906</v>
      </c>
      <c r="B679" s="3" t="s">
        <v>2907</v>
      </c>
      <c r="C679" s="3" t="s">
        <v>293</v>
      </c>
      <c r="D679" s="3" t="s">
        <v>2908</v>
      </c>
      <c r="E679" s="3"/>
    </row>
    <row r="680" spans="1:5">
      <c r="A680" s="3" t="s">
        <v>2909</v>
      </c>
      <c r="B680" s="3" t="s">
        <v>2910</v>
      </c>
      <c r="C680" s="3" t="s">
        <v>293</v>
      </c>
      <c r="D680" s="3" t="s">
        <v>2911</v>
      </c>
      <c r="E680" s="3"/>
    </row>
    <row r="681" spans="1:5">
      <c r="A681" s="3" t="s">
        <v>2912</v>
      </c>
      <c r="B681" s="3" t="s">
        <v>2913</v>
      </c>
      <c r="C681" s="3" t="s">
        <v>293</v>
      </c>
      <c r="D681" s="3" t="s">
        <v>2914</v>
      </c>
      <c r="E681" s="3"/>
    </row>
    <row r="682" spans="1:5">
      <c r="A682" s="3" t="s">
        <v>2915</v>
      </c>
      <c r="B682" s="3" t="s">
        <v>2916</v>
      </c>
      <c r="C682" s="3" t="s">
        <v>293</v>
      </c>
      <c r="D682" s="3" t="s">
        <v>2917</v>
      </c>
      <c r="E682" s="3"/>
    </row>
    <row r="683" spans="1:5">
      <c r="A683" s="3" t="s">
        <v>2918</v>
      </c>
      <c r="B683" s="3" t="s">
        <v>2919</v>
      </c>
      <c r="C683" s="3" t="s">
        <v>293</v>
      </c>
      <c r="D683" s="3" t="s">
        <v>2920</v>
      </c>
      <c r="E683" s="3"/>
    </row>
    <row r="684" spans="1:5">
      <c r="A684" s="3" t="s">
        <v>2921</v>
      </c>
      <c r="B684" s="3" t="s">
        <v>2922</v>
      </c>
      <c r="C684" s="3" t="s">
        <v>293</v>
      </c>
      <c r="D684" s="3" t="s">
        <v>2923</v>
      </c>
      <c r="E684" s="3"/>
    </row>
    <row r="685" spans="1:5">
      <c r="A685" s="3" t="s">
        <v>2924</v>
      </c>
      <c r="B685" s="3" t="s">
        <v>2925</v>
      </c>
      <c r="C685" s="3" t="s">
        <v>293</v>
      </c>
      <c r="D685" s="3" t="s">
        <v>2926</v>
      </c>
      <c r="E685" s="3"/>
    </row>
    <row r="686" spans="1:5">
      <c r="A686" s="3" t="s">
        <v>2927</v>
      </c>
      <c r="B686" s="3" t="s">
        <v>2928</v>
      </c>
      <c r="C686" s="3" t="s">
        <v>293</v>
      </c>
      <c r="D686" s="3" t="s">
        <v>2929</v>
      </c>
      <c r="E686" s="3"/>
    </row>
    <row r="687" spans="1:5">
      <c r="A687" s="3" t="s">
        <v>2930</v>
      </c>
      <c r="B687" s="3" t="s">
        <v>2931</v>
      </c>
      <c r="C687" s="3" t="s">
        <v>293</v>
      </c>
      <c r="D687" s="3" t="s">
        <v>2932</v>
      </c>
      <c r="E687" s="3"/>
    </row>
    <row r="688" spans="1:5">
      <c r="A688" s="3" t="s">
        <v>2933</v>
      </c>
      <c r="B688" s="3" t="s">
        <v>2934</v>
      </c>
      <c r="C688" s="3" t="s">
        <v>293</v>
      </c>
      <c r="D688" s="3" t="s">
        <v>2935</v>
      </c>
      <c r="E688" s="3"/>
    </row>
    <row r="689" spans="1:5">
      <c r="A689" s="3" t="s">
        <v>2936</v>
      </c>
      <c r="B689" s="3" t="s">
        <v>2937</v>
      </c>
      <c r="C689" s="3" t="s">
        <v>293</v>
      </c>
      <c r="D689" s="3" t="s">
        <v>2938</v>
      </c>
      <c r="E689" s="3"/>
    </row>
    <row r="690" spans="1:5">
      <c r="A690" s="3" t="s">
        <v>2939</v>
      </c>
      <c r="B690" s="3" t="s">
        <v>2940</v>
      </c>
      <c r="C690" s="3" t="s">
        <v>293</v>
      </c>
      <c r="D690" s="3" t="s">
        <v>2941</v>
      </c>
      <c r="E690" s="3"/>
    </row>
    <row r="691" spans="1:5">
      <c r="A691" s="3" t="s">
        <v>2942</v>
      </c>
      <c r="B691" s="3" t="s">
        <v>2943</v>
      </c>
      <c r="C691" s="3" t="s">
        <v>293</v>
      </c>
      <c r="D691" s="3" t="s">
        <v>2944</v>
      </c>
      <c r="E691" s="3"/>
    </row>
    <row r="692" spans="1:5">
      <c r="A692" s="3" t="s">
        <v>2945</v>
      </c>
      <c r="B692" s="3" t="s">
        <v>2946</v>
      </c>
      <c r="C692" s="3" t="s">
        <v>293</v>
      </c>
      <c r="D692" s="3" t="s">
        <v>2947</v>
      </c>
      <c r="E692" s="3"/>
    </row>
    <row r="693" spans="1:5">
      <c r="A693" s="3" t="s">
        <v>2948</v>
      </c>
      <c r="B693" s="3" t="s">
        <v>2949</v>
      </c>
      <c r="C693" s="3" t="s">
        <v>293</v>
      </c>
      <c r="D693" s="3" t="s">
        <v>2950</v>
      </c>
      <c r="E693" s="3"/>
    </row>
    <row r="694" spans="1:5">
      <c r="A694" s="3" t="s">
        <v>2951</v>
      </c>
      <c r="B694" s="3" t="s">
        <v>2952</v>
      </c>
      <c r="C694" s="3" t="s">
        <v>293</v>
      </c>
      <c r="D694" s="3" t="s">
        <v>2953</v>
      </c>
      <c r="E694" s="3"/>
    </row>
    <row r="695" spans="1:5">
      <c r="A695" s="3" t="s">
        <v>2954</v>
      </c>
      <c r="B695" s="3" t="s">
        <v>2955</v>
      </c>
      <c r="C695" s="3" t="s">
        <v>293</v>
      </c>
      <c r="D695" s="3" t="s">
        <v>2956</v>
      </c>
      <c r="E695" s="3"/>
    </row>
    <row r="696" spans="1:5">
      <c r="A696" s="3" t="s">
        <v>2957</v>
      </c>
      <c r="B696" s="3" t="s">
        <v>2958</v>
      </c>
      <c r="C696" s="3" t="s">
        <v>293</v>
      </c>
      <c r="D696" s="3" t="s">
        <v>2959</v>
      </c>
      <c r="E696" s="3"/>
    </row>
    <row r="697" spans="1:5">
      <c r="A697" s="3" t="s">
        <v>2960</v>
      </c>
      <c r="B697" s="3" t="s">
        <v>2961</v>
      </c>
      <c r="C697" s="3" t="s">
        <v>293</v>
      </c>
      <c r="D697" s="3" t="s">
        <v>2962</v>
      </c>
      <c r="E697" s="3"/>
    </row>
    <row r="698" spans="1:5">
      <c r="A698" s="3" t="s">
        <v>2963</v>
      </c>
      <c r="B698" s="3" t="s">
        <v>2964</v>
      </c>
      <c r="C698" s="3" t="s">
        <v>293</v>
      </c>
      <c r="D698" s="3" t="s">
        <v>2965</v>
      </c>
      <c r="E698" s="3"/>
    </row>
    <row r="699" spans="1:5">
      <c r="A699" s="3" t="s">
        <v>2966</v>
      </c>
      <c r="B699" s="3" t="s">
        <v>2967</v>
      </c>
      <c r="C699" s="3" t="s">
        <v>293</v>
      </c>
      <c r="D699" s="3" t="s">
        <v>2968</v>
      </c>
      <c r="E699" s="3"/>
    </row>
    <row r="700" spans="1:5">
      <c r="A700" s="3" t="s">
        <v>2969</v>
      </c>
      <c r="B700" s="3" t="s">
        <v>2970</v>
      </c>
      <c r="C700" s="3" t="s">
        <v>293</v>
      </c>
      <c r="D700" s="3" t="s">
        <v>2971</v>
      </c>
      <c r="E700" s="3"/>
    </row>
    <row r="701" spans="1:5">
      <c r="A701" s="3" t="s">
        <v>2972</v>
      </c>
      <c r="B701" s="3" t="s">
        <v>2973</v>
      </c>
      <c r="C701" s="3" t="s">
        <v>293</v>
      </c>
      <c r="D701" s="3" t="s">
        <v>2974</v>
      </c>
      <c r="E701" s="3"/>
    </row>
    <row r="702" spans="1:5">
      <c r="A702" s="3" t="s">
        <v>2975</v>
      </c>
      <c r="B702" s="3" t="s">
        <v>2976</v>
      </c>
      <c r="C702" s="3" t="s">
        <v>293</v>
      </c>
      <c r="D702" s="3" t="s">
        <v>2977</v>
      </c>
      <c r="E702" s="3"/>
    </row>
    <row r="703" spans="1:5">
      <c r="A703" s="3" t="s">
        <v>2978</v>
      </c>
      <c r="B703" s="3" t="s">
        <v>2979</v>
      </c>
      <c r="C703" s="3" t="s">
        <v>293</v>
      </c>
      <c r="D703" s="3" t="s">
        <v>2980</v>
      </c>
      <c r="E703" s="3"/>
    </row>
    <row r="704" spans="1:5">
      <c r="A704" s="3" t="s">
        <v>2981</v>
      </c>
      <c r="B704" s="3" t="s">
        <v>2982</v>
      </c>
      <c r="C704" s="3" t="s">
        <v>293</v>
      </c>
      <c r="D704" s="3" t="s">
        <v>2983</v>
      </c>
      <c r="E704" s="3"/>
    </row>
    <row r="705" spans="1:5">
      <c r="A705" s="3" t="s">
        <v>2984</v>
      </c>
      <c r="B705" s="3" t="s">
        <v>2985</v>
      </c>
      <c r="C705" s="3" t="s">
        <v>293</v>
      </c>
      <c r="D705" s="3" t="s">
        <v>2986</v>
      </c>
      <c r="E705" s="3"/>
    </row>
    <row r="706" spans="1:5">
      <c r="A706" s="3" t="s">
        <v>2987</v>
      </c>
      <c r="B706" s="3" t="s">
        <v>2988</v>
      </c>
      <c r="C706" s="3" t="s">
        <v>293</v>
      </c>
      <c r="D706" s="3" t="s">
        <v>2989</v>
      </c>
      <c r="E706" s="3"/>
    </row>
    <row r="707" spans="1:5">
      <c r="A707" s="3" t="s">
        <v>2990</v>
      </c>
      <c r="B707" s="3" t="s">
        <v>2991</v>
      </c>
      <c r="C707" s="3" t="s">
        <v>293</v>
      </c>
      <c r="D707" s="3" t="s">
        <v>2992</v>
      </c>
      <c r="E707" s="3"/>
    </row>
    <row r="708" spans="1:5">
      <c r="A708" s="3" t="s">
        <v>2993</v>
      </c>
      <c r="B708" s="3" t="s">
        <v>2994</v>
      </c>
      <c r="C708" s="3" t="s">
        <v>293</v>
      </c>
      <c r="D708" s="3" t="s">
        <v>2995</v>
      </c>
      <c r="E708" s="3"/>
    </row>
    <row r="709" spans="1:5">
      <c r="A709" s="3" t="s">
        <v>2996</v>
      </c>
      <c r="B709" s="3" t="s">
        <v>2997</v>
      </c>
      <c r="C709" s="3" t="s">
        <v>293</v>
      </c>
      <c r="D709" s="3" t="s">
        <v>2998</v>
      </c>
      <c r="E709" s="3"/>
    </row>
    <row r="710" spans="1:5">
      <c r="A710" s="3" t="s">
        <v>2999</v>
      </c>
      <c r="B710" s="3" t="s">
        <v>3000</v>
      </c>
      <c r="C710" s="3" t="s">
        <v>293</v>
      </c>
      <c r="D710" s="3" t="s">
        <v>3001</v>
      </c>
      <c r="E710" s="3"/>
    </row>
    <row r="711" spans="1:5">
      <c r="A711" s="3" t="s">
        <v>3002</v>
      </c>
      <c r="B711" s="3" t="s">
        <v>3003</v>
      </c>
      <c r="C711" s="3" t="s">
        <v>293</v>
      </c>
      <c r="D711" s="3" t="s">
        <v>3004</v>
      </c>
      <c r="E711" s="3"/>
    </row>
    <row r="712" spans="1:5">
      <c r="A712" s="3" t="s">
        <v>3005</v>
      </c>
      <c r="B712" s="3" t="s">
        <v>3006</v>
      </c>
      <c r="C712" s="3" t="s">
        <v>293</v>
      </c>
      <c r="D712" s="3" t="s">
        <v>3007</v>
      </c>
      <c r="E712" s="3"/>
    </row>
    <row r="713" spans="1:5">
      <c r="A713" s="3" t="s">
        <v>3008</v>
      </c>
      <c r="B713" s="3" t="s">
        <v>3009</v>
      </c>
      <c r="C713" s="3" t="s">
        <v>293</v>
      </c>
      <c r="D713" s="3" t="s">
        <v>3010</v>
      </c>
      <c r="E713" s="3"/>
    </row>
    <row r="714" spans="1:5">
      <c r="A714" s="3" t="s">
        <v>3011</v>
      </c>
      <c r="B714" s="3" t="s">
        <v>3012</v>
      </c>
      <c r="C714" s="3" t="s">
        <v>293</v>
      </c>
      <c r="D714" s="3" t="s">
        <v>3013</v>
      </c>
      <c r="E714" s="3"/>
    </row>
    <row r="715" spans="1:5">
      <c r="A715" s="3" t="s">
        <v>3014</v>
      </c>
      <c r="B715" s="3" t="s">
        <v>3015</v>
      </c>
      <c r="C715" s="3" t="s">
        <v>293</v>
      </c>
      <c r="D715" s="3" t="s">
        <v>3016</v>
      </c>
      <c r="E715" s="3"/>
    </row>
    <row r="716" spans="1:5">
      <c r="A716" s="3" t="s">
        <v>3017</v>
      </c>
      <c r="B716" s="3" t="s">
        <v>3018</v>
      </c>
      <c r="C716" s="3" t="s">
        <v>293</v>
      </c>
      <c r="D716" s="3" t="s">
        <v>3019</v>
      </c>
      <c r="E716" s="3"/>
    </row>
    <row r="717" spans="1:5">
      <c r="A717" s="3" t="s">
        <v>3020</v>
      </c>
      <c r="B717" s="3" t="s">
        <v>3021</v>
      </c>
      <c r="C717" s="3" t="s">
        <v>293</v>
      </c>
      <c r="D717" s="3" t="s">
        <v>3022</v>
      </c>
      <c r="E717" s="3"/>
    </row>
    <row r="718" spans="1:5">
      <c r="A718" s="3" t="s">
        <v>3023</v>
      </c>
      <c r="B718" s="3" t="s">
        <v>3024</v>
      </c>
      <c r="C718" s="3" t="s">
        <v>293</v>
      </c>
      <c r="D718" s="3" t="s">
        <v>3025</v>
      </c>
      <c r="E718" s="3"/>
    </row>
    <row r="719" spans="1:5">
      <c r="A719" s="3" t="s">
        <v>3026</v>
      </c>
      <c r="B719" s="3" t="s">
        <v>3027</v>
      </c>
      <c r="C719" s="3" t="s">
        <v>293</v>
      </c>
      <c r="D719" s="3" t="s">
        <v>3028</v>
      </c>
      <c r="E719" s="3"/>
    </row>
    <row r="720" spans="1:5">
      <c r="A720" s="3" t="s">
        <v>3029</v>
      </c>
      <c r="B720" s="3" t="s">
        <v>3030</v>
      </c>
      <c r="C720" s="3" t="s">
        <v>293</v>
      </c>
      <c r="D720" s="3" t="s">
        <v>3031</v>
      </c>
      <c r="E720" s="3"/>
    </row>
    <row r="721" spans="1:5">
      <c r="A721" s="3" t="s">
        <v>3032</v>
      </c>
      <c r="B721" s="3" t="s">
        <v>3033</v>
      </c>
      <c r="C721" s="3" t="s">
        <v>293</v>
      </c>
      <c r="D721" s="3" t="s">
        <v>3034</v>
      </c>
      <c r="E721" s="3"/>
    </row>
    <row r="722" spans="1:5">
      <c r="A722" s="3" t="s">
        <v>3035</v>
      </c>
      <c r="B722" s="3" t="s">
        <v>3036</v>
      </c>
      <c r="C722" s="3" t="s">
        <v>293</v>
      </c>
      <c r="D722" s="3" t="s">
        <v>3037</v>
      </c>
      <c r="E722" s="3"/>
    </row>
    <row r="723" spans="1:5">
      <c r="A723" s="3" t="s">
        <v>3038</v>
      </c>
      <c r="B723" s="3" t="s">
        <v>3039</v>
      </c>
      <c r="C723" s="3" t="s">
        <v>293</v>
      </c>
      <c r="D723" s="3" t="s">
        <v>3040</v>
      </c>
      <c r="E723" s="3"/>
    </row>
    <row r="724" spans="1:5">
      <c r="A724" s="3" t="s">
        <v>3041</v>
      </c>
      <c r="B724" s="3" t="s">
        <v>3042</v>
      </c>
      <c r="C724" s="3" t="s">
        <v>293</v>
      </c>
      <c r="D724" s="3" t="s">
        <v>3043</v>
      </c>
      <c r="E724" s="3"/>
    </row>
    <row r="725" spans="1:5">
      <c r="A725" s="3" t="s">
        <v>3044</v>
      </c>
      <c r="B725" s="3" t="s">
        <v>3045</v>
      </c>
      <c r="C725" s="3" t="s">
        <v>293</v>
      </c>
      <c r="D725" s="3" t="s">
        <v>3046</v>
      </c>
      <c r="E725" s="3"/>
    </row>
    <row r="726" spans="1:5">
      <c r="A726" s="3" t="s">
        <v>3047</v>
      </c>
      <c r="B726" s="3" t="s">
        <v>3048</v>
      </c>
      <c r="C726" s="3" t="s">
        <v>293</v>
      </c>
      <c r="D726" s="3" t="s">
        <v>3049</v>
      </c>
      <c r="E726" s="3"/>
    </row>
    <row r="727" spans="1:5">
      <c r="A727" s="3" t="s">
        <v>3050</v>
      </c>
      <c r="B727" s="3" t="s">
        <v>3051</v>
      </c>
      <c r="C727" s="3" t="s">
        <v>293</v>
      </c>
      <c r="D727" s="3" t="s">
        <v>3052</v>
      </c>
      <c r="E727" s="3"/>
    </row>
    <row r="728" spans="1:5">
      <c r="A728" s="3" t="s">
        <v>3053</v>
      </c>
      <c r="B728" s="3" t="s">
        <v>3054</v>
      </c>
      <c r="C728" s="3" t="s">
        <v>293</v>
      </c>
      <c r="D728" s="3" t="s">
        <v>3055</v>
      </c>
      <c r="E728" s="3"/>
    </row>
    <row r="729" spans="1:5">
      <c r="A729" s="3" t="s">
        <v>3056</v>
      </c>
      <c r="B729" s="3" t="s">
        <v>3057</v>
      </c>
      <c r="C729" s="3" t="s">
        <v>293</v>
      </c>
      <c r="D729" s="3" t="s">
        <v>3058</v>
      </c>
      <c r="E729" s="3"/>
    </row>
    <row r="730" spans="1:5">
      <c r="A730" s="3" t="s">
        <v>3059</v>
      </c>
      <c r="B730" s="3" t="s">
        <v>3060</v>
      </c>
      <c r="C730" s="3" t="s">
        <v>293</v>
      </c>
      <c r="D730" s="3" t="s">
        <v>3061</v>
      </c>
      <c r="E730" s="3"/>
    </row>
    <row r="731" spans="1:5">
      <c r="A731" s="3" t="s">
        <v>3062</v>
      </c>
      <c r="B731" s="3" t="s">
        <v>3063</v>
      </c>
      <c r="C731" s="3" t="s">
        <v>293</v>
      </c>
      <c r="D731" s="3" t="s">
        <v>3064</v>
      </c>
      <c r="E731" s="3"/>
    </row>
    <row r="732" spans="1:5">
      <c r="A732" s="3" t="s">
        <v>3065</v>
      </c>
      <c r="B732" s="3" t="s">
        <v>3066</v>
      </c>
      <c r="C732" s="3" t="s">
        <v>293</v>
      </c>
      <c r="D732" s="3" t="s">
        <v>3067</v>
      </c>
      <c r="E732" s="3"/>
    </row>
    <row r="733" spans="1:5">
      <c r="A733" s="3" t="s">
        <v>3068</v>
      </c>
      <c r="B733" s="3" t="s">
        <v>3069</v>
      </c>
      <c r="C733" s="3" t="s">
        <v>293</v>
      </c>
      <c r="D733" s="3" t="s">
        <v>3070</v>
      </c>
      <c r="E733" s="3"/>
    </row>
    <row r="734" spans="1:5">
      <c r="A734" s="3" t="s">
        <v>3071</v>
      </c>
      <c r="B734" s="3" t="s">
        <v>3072</v>
      </c>
      <c r="C734" s="3" t="s">
        <v>293</v>
      </c>
      <c r="D734" s="3" t="s">
        <v>3073</v>
      </c>
      <c r="E734" s="3"/>
    </row>
    <row r="735" spans="1:5">
      <c r="A735" s="3" t="s">
        <v>3074</v>
      </c>
      <c r="B735" s="3" t="s">
        <v>3075</v>
      </c>
      <c r="C735" s="3" t="s">
        <v>293</v>
      </c>
      <c r="D735" s="3" t="s">
        <v>3076</v>
      </c>
      <c r="E735" s="3"/>
    </row>
    <row r="736" spans="1:5">
      <c r="A736" s="3" t="s">
        <v>3077</v>
      </c>
      <c r="B736" s="3" t="s">
        <v>3078</v>
      </c>
      <c r="C736" s="3" t="s">
        <v>293</v>
      </c>
      <c r="D736" s="3" t="s">
        <v>3079</v>
      </c>
      <c r="E736" s="3"/>
    </row>
    <row r="737" spans="1:5">
      <c r="A737" s="3" t="s">
        <v>3080</v>
      </c>
      <c r="B737" s="3" t="s">
        <v>3081</v>
      </c>
      <c r="C737" s="3" t="s">
        <v>293</v>
      </c>
      <c r="D737" s="3" t="s">
        <v>3082</v>
      </c>
      <c r="E737" s="3"/>
    </row>
    <row r="738" spans="1:5">
      <c r="A738" s="3" t="s">
        <v>3083</v>
      </c>
      <c r="B738" s="3" t="s">
        <v>3084</v>
      </c>
      <c r="C738" s="3" t="s">
        <v>293</v>
      </c>
      <c r="D738" s="3" t="s">
        <v>3085</v>
      </c>
      <c r="E738" s="3"/>
    </row>
    <row r="739" spans="1:5">
      <c r="A739" s="3" t="s">
        <v>3086</v>
      </c>
      <c r="B739" s="3" t="s">
        <v>3087</v>
      </c>
      <c r="C739" s="3" t="s">
        <v>293</v>
      </c>
      <c r="D739" s="3" t="s">
        <v>3088</v>
      </c>
      <c r="E739" s="3"/>
    </row>
    <row r="740" spans="1:5">
      <c r="A740" s="3" t="s">
        <v>3089</v>
      </c>
      <c r="B740" s="3" t="s">
        <v>3090</v>
      </c>
      <c r="C740" s="3" t="s">
        <v>293</v>
      </c>
      <c r="D740" s="3" t="s">
        <v>3091</v>
      </c>
      <c r="E740" s="3"/>
    </row>
    <row r="741" spans="1:5">
      <c r="A741" s="3" t="s">
        <v>3092</v>
      </c>
      <c r="B741" s="3" t="s">
        <v>3093</v>
      </c>
      <c r="C741" s="3" t="s">
        <v>293</v>
      </c>
      <c r="D741" s="3" t="s">
        <v>3094</v>
      </c>
      <c r="E741" s="3"/>
    </row>
    <row r="742" spans="1:5">
      <c r="A742" s="3" t="s">
        <v>3095</v>
      </c>
      <c r="B742" s="3" t="s">
        <v>3096</v>
      </c>
      <c r="C742" s="3" t="s">
        <v>293</v>
      </c>
      <c r="D742" s="3" t="s">
        <v>3097</v>
      </c>
      <c r="E742" s="3"/>
    </row>
    <row r="743" spans="1:5">
      <c r="A743" s="3" t="s">
        <v>3098</v>
      </c>
      <c r="B743" s="3" t="s">
        <v>3099</v>
      </c>
      <c r="C743" s="3" t="s">
        <v>293</v>
      </c>
      <c r="D743" s="3" t="s">
        <v>3100</v>
      </c>
      <c r="E743" s="3"/>
    </row>
    <row r="744" spans="1:5">
      <c r="A744" s="3" t="s">
        <v>3101</v>
      </c>
      <c r="B744" s="3" t="s">
        <v>3102</v>
      </c>
      <c r="C744" s="3" t="s">
        <v>293</v>
      </c>
      <c r="D744" s="3" t="s">
        <v>3103</v>
      </c>
      <c r="E744" s="3"/>
    </row>
    <row r="745" spans="1:5">
      <c r="A745" s="3" t="s">
        <v>3104</v>
      </c>
      <c r="B745" s="3" t="s">
        <v>3105</v>
      </c>
      <c r="C745" s="3" t="s">
        <v>293</v>
      </c>
      <c r="D745" s="3" t="s">
        <v>3106</v>
      </c>
      <c r="E745" s="3"/>
    </row>
    <row r="746" spans="1:5">
      <c r="A746" s="3" t="s">
        <v>3107</v>
      </c>
      <c r="B746" s="3" t="s">
        <v>3108</v>
      </c>
      <c r="C746" s="3" t="s">
        <v>293</v>
      </c>
      <c r="D746" s="3" t="s">
        <v>3109</v>
      </c>
      <c r="E746" s="3"/>
    </row>
    <row r="747" spans="1:5">
      <c r="A747" s="3" t="s">
        <v>3110</v>
      </c>
      <c r="B747" s="3" t="s">
        <v>3111</v>
      </c>
      <c r="C747" s="3" t="s">
        <v>293</v>
      </c>
      <c r="D747" s="3" t="s">
        <v>3112</v>
      </c>
      <c r="E747" s="3"/>
    </row>
    <row r="748" spans="1:5">
      <c r="A748" s="3" t="s">
        <v>3113</v>
      </c>
      <c r="B748" s="3" t="s">
        <v>3114</v>
      </c>
      <c r="C748" s="3" t="s">
        <v>293</v>
      </c>
      <c r="D748" s="3" t="s">
        <v>3115</v>
      </c>
      <c r="E748" s="3"/>
    </row>
    <row r="749" spans="1:5">
      <c r="A749" s="3" t="s">
        <v>3116</v>
      </c>
      <c r="B749" s="3" t="s">
        <v>3117</v>
      </c>
      <c r="C749" s="3" t="s">
        <v>293</v>
      </c>
      <c r="D749" s="3" t="s">
        <v>3118</v>
      </c>
      <c r="E749" s="3"/>
    </row>
    <row r="750" spans="1:5">
      <c r="A750" s="3" t="s">
        <v>3119</v>
      </c>
      <c r="B750" s="3" t="s">
        <v>3120</v>
      </c>
      <c r="C750" s="3" t="s">
        <v>293</v>
      </c>
      <c r="D750" s="3" t="s">
        <v>3121</v>
      </c>
      <c r="E750" s="3"/>
    </row>
    <row r="751" spans="1:5">
      <c r="A751" s="3" t="s">
        <v>3122</v>
      </c>
      <c r="B751" s="3" t="s">
        <v>3123</v>
      </c>
      <c r="C751" s="3" t="s">
        <v>293</v>
      </c>
      <c r="D751" s="3" t="s">
        <v>3124</v>
      </c>
      <c r="E751" s="3"/>
    </row>
    <row r="752" spans="1:5">
      <c r="A752" s="3" t="s">
        <v>3125</v>
      </c>
      <c r="B752" s="3" t="s">
        <v>3126</v>
      </c>
      <c r="C752" s="3" t="s">
        <v>293</v>
      </c>
      <c r="D752" s="3" t="s">
        <v>3127</v>
      </c>
      <c r="E752" s="3"/>
    </row>
    <row r="753" spans="1:5">
      <c r="A753" s="3" t="s">
        <v>3128</v>
      </c>
      <c r="B753" s="3" t="s">
        <v>3129</v>
      </c>
      <c r="C753" s="3" t="s">
        <v>293</v>
      </c>
      <c r="D753" s="3" t="s">
        <v>3130</v>
      </c>
      <c r="E753" s="3"/>
    </row>
    <row r="754" spans="1:5">
      <c r="A754" s="3" t="s">
        <v>3131</v>
      </c>
      <c r="B754" s="3" t="s">
        <v>3132</v>
      </c>
      <c r="C754" s="3" t="s">
        <v>293</v>
      </c>
      <c r="D754" s="3" t="s">
        <v>3133</v>
      </c>
      <c r="E754" s="3"/>
    </row>
    <row r="755" spans="1:5">
      <c r="A755" s="3" t="s">
        <v>3134</v>
      </c>
      <c r="B755" s="3" t="s">
        <v>3135</v>
      </c>
      <c r="C755" s="3" t="s">
        <v>293</v>
      </c>
      <c r="D755" s="3" t="s">
        <v>3136</v>
      </c>
      <c r="E755" s="3"/>
    </row>
    <row r="756" spans="1:5">
      <c r="A756" s="3" t="s">
        <v>3137</v>
      </c>
      <c r="B756" s="3" t="s">
        <v>3138</v>
      </c>
      <c r="C756" s="3" t="s">
        <v>293</v>
      </c>
      <c r="D756" s="3" t="s">
        <v>3139</v>
      </c>
      <c r="E756" s="3"/>
    </row>
    <row r="757" spans="1:5">
      <c r="A757" s="3" t="s">
        <v>3140</v>
      </c>
      <c r="B757" s="3" t="s">
        <v>3141</v>
      </c>
      <c r="C757" s="3" t="s">
        <v>293</v>
      </c>
      <c r="D757" s="3" t="s">
        <v>3142</v>
      </c>
      <c r="E757" s="3"/>
    </row>
    <row r="758" spans="1:5">
      <c r="A758" s="3" t="s">
        <v>3143</v>
      </c>
      <c r="B758" s="3" t="s">
        <v>3144</v>
      </c>
      <c r="C758" s="3" t="s">
        <v>293</v>
      </c>
      <c r="D758" s="3" t="s">
        <v>3145</v>
      </c>
      <c r="E758" s="3"/>
    </row>
    <row r="759" spans="1:5">
      <c r="A759" s="3" t="s">
        <v>3146</v>
      </c>
      <c r="B759" s="3" t="s">
        <v>3147</v>
      </c>
      <c r="C759" s="3" t="s">
        <v>293</v>
      </c>
      <c r="D759" s="3" t="s">
        <v>3148</v>
      </c>
      <c r="E759" s="3"/>
    </row>
    <row r="760" spans="1:5">
      <c r="A760" s="3" t="s">
        <v>3149</v>
      </c>
      <c r="B760" s="3" t="s">
        <v>3150</v>
      </c>
      <c r="C760" s="3" t="s">
        <v>293</v>
      </c>
      <c r="D760" s="3" t="s">
        <v>3151</v>
      </c>
      <c r="E760" s="3"/>
    </row>
    <row r="761" spans="1:5">
      <c r="A761" s="3" t="s">
        <v>3152</v>
      </c>
      <c r="B761" s="3" t="s">
        <v>3153</v>
      </c>
      <c r="C761" s="3" t="s">
        <v>293</v>
      </c>
      <c r="D761" s="3" t="s">
        <v>3154</v>
      </c>
      <c r="E761" s="3"/>
    </row>
    <row r="762" spans="1:5">
      <c r="A762" s="3" t="s">
        <v>3155</v>
      </c>
      <c r="B762" s="3" t="s">
        <v>3156</v>
      </c>
      <c r="C762" s="3" t="s">
        <v>293</v>
      </c>
      <c r="D762" s="3" t="s">
        <v>3157</v>
      </c>
      <c r="E762" s="3"/>
    </row>
    <row r="763" spans="1:5">
      <c r="A763" s="3" t="s">
        <v>3158</v>
      </c>
      <c r="B763" s="3" t="s">
        <v>3159</v>
      </c>
      <c r="C763" s="3" t="s">
        <v>293</v>
      </c>
      <c r="D763" s="3" t="s">
        <v>3160</v>
      </c>
      <c r="E763" s="3"/>
    </row>
    <row r="764" spans="1:5">
      <c r="A764" s="3" t="s">
        <v>3161</v>
      </c>
      <c r="B764" s="3" t="s">
        <v>3162</v>
      </c>
      <c r="C764" s="3" t="s">
        <v>293</v>
      </c>
      <c r="D764" s="3" t="s">
        <v>3163</v>
      </c>
      <c r="E764" s="3"/>
    </row>
    <row r="765" spans="1:5">
      <c r="A765" s="3" t="s">
        <v>3164</v>
      </c>
      <c r="B765" s="3" t="s">
        <v>3165</v>
      </c>
      <c r="C765" s="3" t="s">
        <v>293</v>
      </c>
      <c r="D765" s="3" t="s">
        <v>3166</v>
      </c>
      <c r="E765" s="3"/>
    </row>
    <row r="766" spans="1:5">
      <c r="A766" s="3" t="s">
        <v>3167</v>
      </c>
      <c r="B766" s="3" t="s">
        <v>3168</v>
      </c>
      <c r="C766" s="3" t="s">
        <v>293</v>
      </c>
      <c r="D766" s="3" t="s">
        <v>3169</v>
      </c>
      <c r="E766" s="3"/>
    </row>
    <row r="767" spans="1:5">
      <c r="A767" s="3" t="s">
        <v>3170</v>
      </c>
      <c r="B767" s="3" t="s">
        <v>3171</v>
      </c>
      <c r="C767" s="3" t="s">
        <v>293</v>
      </c>
      <c r="D767" s="3" t="s">
        <v>3172</v>
      </c>
      <c r="E767" s="3"/>
    </row>
    <row r="768" spans="1:5">
      <c r="A768" s="3" t="s">
        <v>3173</v>
      </c>
      <c r="B768" s="3" t="s">
        <v>3174</v>
      </c>
      <c r="C768" s="3" t="s">
        <v>293</v>
      </c>
      <c r="D768" s="3" t="s">
        <v>3175</v>
      </c>
      <c r="E768" s="3"/>
    </row>
    <row r="769" spans="1:5">
      <c r="A769" s="3" t="s">
        <v>3176</v>
      </c>
      <c r="B769" s="3" t="s">
        <v>3177</v>
      </c>
      <c r="C769" s="3" t="s">
        <v>293</v>
      </c>
      <c r="D769" s="3" t="s">
        <v>3178</v>
      </c>
      <c r="E769" s="3"/>
    </row>
    <row r="770" spans="1:5">
      <c r="A770" s="3" t="s">
        <v>3179</v>
      </c>
      <c r="B770" s="3" t="s">
        <v>3180</v>
      </c>
      <c r="C770" s="3" t="s">
        <v>293</v>
      </c>
      <c r="D770" s="3" t="s">
        <v>3181</v>
      </c>
      <c r="E770" s="3"/>
    </row>
    <row r="771" spans="1:5">
      <c r="A771" s="3" t="s">
        <v>3182</v>
      </c>
      <c r="B771" s="3" t="s">
        <v>3183</v>
      </c>
      <c r="C771" s="3" t="s">
        <v>293</v>
      </c>
      <c r="D771" s="3" t="s">
        <v>3184</v>
      </c>
      <c r="E771" s="3"/>
    </row>
    <row r="772" spans="1:5">
      <c r="A772" s="3" t="s">
        <v>3185</v>
      </c>
      <c r="B772" s="3" t="s">
        <v>3186</v>
      </c>
      <c r="C772" s="3" t="s">
        <v>293</v>
      </c>
      <c r="D772" s="3" t="s">
        <v>3187</v>
      </c>
      <c r="E772" s="3"/>
    </row>
    <row r="773" spans="1:5">
      <c r="A773" s="3" t="s">
        <v>3188</v>
      </c>
      <c r="B773" s="3" t="s">
        <v>3189</v>
      </c>
      <c r="C773" s="3" t="s">
        <v>293</v>
      </c>
      <c r="D773" s="3" t="s">
        <v>3190</v>
      </c>
      <c r="E773" s="3"/>
    </row>
    <row r="774" spans="1:5">
      <c r="A774" s="3" t="s">
        <v>3191</v>
      </c>
      <c r="B774" s="3" t="s">
        <v>3192</v>
      </c>
      <c r="C774" s="3" t="s">
        <v>293</v>
      </c>
      <c r="D774" s="3" t="s">
        <v>3193</v>
      </c>
      <c r="E774" s="3"/>
    </row>
    <row r="775" spans="1:5">
      <c r="A775" s="3" t="s">
        <v>3194</v>
      </c>
      <c r="B775" s="3" t="s">
        <v>3195</v>
      </c>
      <c r="C775" s="3" t="s">
        <v>293</v>
      </c>
      <c r="D775" s="3" t="s">
        <v>3196</v>
      </c>
      <c r="E775" s="3"/>
    </row>
    <row r="776" spans="1:5">
      <c r="A776" s="3" t="s">
        <v>3197</v>
      </c>
      <c r="B776" s="3" t="s">
        <v>3198</v>
      </c>
      <c r="C776" s="3" t="s">
        <v>293</v>
      </c>
      <c r="D776" s="3" t="s">
        <v>3199</v>
      </c>
      <c r="E776" s="3"/>
    </row>
    <row r="777" spans="1:5">
      <c r="A777" s="3" t="s">
        <v>3200</v>
      </c>
      <c r="B777" s="3" t="s">
        <v>3201</v>
      </c>
      <c r="C777" s="3" t="s">
        <v>293</v>
      </c>
      <c r="D777" s="3" t="s">
        <v>3202</v>
      </c>
      <c r="E777" s="3"/>
    </row>
    <row r="778" spans="1:5">
      <c r="A778" s="3" t="s">
        <v>3203</v>
      </c>
      <c r="B778" s="3" t="s">
        <v>3204</v>
      </c>
      <c r="C778" s="3" t="s">
        <v>293</v>
      </c>
      <c r="D778" s="3" t="s">
        <v>3205</v>
      </c>
      <c r="E778" s="3"/>
    </row>
    <row r="779" spans="1:5">
      <c r="A779" s="3" t="s">
        <v>3206</v>
      </c>
      <c r="B779" s="3" t="s">
        <v>3207</v>
      </c>
      <c r="C779" s="3" t="s">
        <v>293</v>
      </c>
      <c r="D779" s="3" t="s">
        <v>3208</v>
      </c>
      <c r="E779" s="3"/>
    </row>
    <row r="780" spans="1:5">
      <c r="A780" s="3" t="s">
        <v>3209</v>
      </c>
      <c r="B780" s="3" t="s">
        <v>3210</v>
      </c>
      <c r="C780" s="3" t="s">
        <v>293</v>
      </c>
      <c r="D780" s="3" t="s">
        <v>3211</v>
      </c>
      <c r="E780" s="3"/>
    </row>
    <row r="781" spans="1:5">
      <c r="A781" s="3" t="s">
        <v>3212</v>
      </c>
      <c r="B781" s="3" t="s">
        <v>3213</v>
      </c>
      <c r="C781" s="3" t="s">
        <v>293</v>
      </c>
      <c r="D781" s="3" t="s">
        <v>3214</v>
      </c>
      <c r="E781" s="3"/>
    </row>
    <row r="782" spans="1:5">
      <c r="A782" s="3" t="s">
        <v>3215</v>
      </c>
      <c r="B782" s="3" t="s">
        <v>3216</v>
      </c>
      <c r="C782" s="3" t="s">
        <v>293</v>
      </c>
      <c r="D782" s="3" t="s">
        <v>3217</v>
      </c>
      <c r="E782" s="3"/>
    </row>
    <row r="783" spans="1:5">
      <c r="A783" s="3" t="s">
        <v>3218</v>
      </c>
      <c r="B783" s="3" t="s">
        <v>3219</v>
      </c>
      <c r="C783" s="3" t="s">
        <v>293</v>
      </c>
      <c r="D783" s="3" t="s">
        <v>3220</v>
      </c>
      <c r="E783" s="3"/>
    </row>
    <row r="784" spans="1:5">
      <c r="A784" s="3" t="s">
        <v>3221</v>
      </c>
      <c r="B784" s="3" t="s">
        <v>3222</v>
      </c>
      <c r="C784" s="3" t="s">
        <v>293</v>
      </c>
      <c r="D784" s="3" t="s">
        <v>3223</v>
      </c>
      <c r="E784" s="3"/>
    </row>
    <row r="785" spans="1:5">
      <c r="A785" s="3" t="s">
        <v>3224</v>
      </c>
      <c r="B785" s="3" t="s">
        <v>3225</v>
      </c>
      <c r="C785" s="3" t="s">
        <v>293</v>
      </c>
      <c r="D785" s="3" t="s">
        <v>3226</v>
      </c>
      <c r="E785" s="3"/>
    </row>
    <row r="786" spans="1:5">
      <c r="A786" s="3" t="s">
        <v>3227</v>
      </c>
      <c r="B786" s="3" t="s">
        <v>3228</v>
      </c>
      <c r="C786" s="3" t="s">
        <v>293</v>
      </c>
      <c r="D786" s="3" t="s">
        <v>3229</v>
      </c>
      <c r="E786" s="3"/>
    </row>
    <row r="787" spans="1:5">
      <c r="A787" s="3" t="s">
        <v>3230</v>
      </c>
      <c r="B787" s="3" t="s">
        <v>3231</v>
      </c>
      <c r="C787" s="3" t="s">
        <v>293</v>
      </c>
      <c r="D787" s="3" t="s">
        <v>3232</v>
      </c>
      <c r="E787" s="3"/>
    </row>
    <row r="788" spans="1:5">
      <c r="A788" s="3" t="s">
        <v>3233</v>
      </c>
      <c r="B788" s="3" t="s">
        <v>3234</v>
      </c>
      <c r="C788" s="3" t="s">
        <v>293</v>
      </c>
      <c r="D788" s="3" t="s">
        <v>3235</v>
      </c>
      <c r="E788" s="3"/>
    </row>
    <row r="789" spans="1:5">
      <c r="A789" s="3" t="s">
        <v>3236</v>
      </c>
      <c r="B789" s="3" t="s">
        <v>3237</v>
      </c>
      <c r="C789" s="3" t="s">
        <v>293</v>
      </c>
      <c r="D789" s="3" t="s">
        <v>3238</v>
      </c>
      <c r="E789" s="3"/>
    </row>
    <row r="790" spans="1:5">
      <c r="A790" s="3" t="s">
        <v>3239</v>
      </c>
      <c r="B790" s="3" t="s">
        <v>3240</v>
      </c>
      <c r="C790" s="3" t="s">
        <v>293</v>
      </c>
      <c r="D790" s="3" t="s">
        <v>3241</v>
      </c>
      <c r="E790" s="3"/>
    </row>
    <row r="791" spans="1:5">
      <c r="A791" s="3" t="s">
        <v>3242</v>
      </c>
      <c r="B791" s="3" t="s">
        <v>3243</v>
      </c>
      <c r="C791" s="3" t="s">
        <v>293</v>
      </c>
      <c r="D791" s="3" t="s">
        <v>3244</v>
      </c>
      <c r="E791" s="3"/>
    </row>
    <row r="792" spans="1:5">
      <c r="A792" s="3" t="s">
        <v>3245</v>
      </c>
      <c r="B792" s="3" t="s">
        <v>3246</v>
      </c>
      <c r="C792" s="3" t="s">
        <v>293</v>
      </c>
      <c r="D792" s="3" t="s">
        <v>3247</v>
      </c>
      <c r="E792" s="3"/>
    </row>
    <row r="793" spans="1:5">
      <c r="A793" s="3" t="s">
        <v>3248</v>
      </c>
      <c r="B793" s="3" t="s">
        <v>3249</v>
      </c>
      <c r="C793" s="3" t="s">
        <v>293</v>
      </c>
      <c r="D793" s="3" t="s">
        <v>3250</v>
      </c>
      <c r="E793" s="3"/>
    </row>
    <row r="794" spans="1:5">
      <c r="A794" s="3" t="s">
        <v>3251</v>
      </c>
      <c r="B794" s="3" t="s">
        <v>3252</v>
      </c>
      <c r="C794" s="3" t="s">
        <v>293</v>
      </c>
      <c r="D794" s="3" t="s">
        <v>3253</v>
      </c>
      <c r="E794" s="3"/>
    </row>
    <row r="795" spans="1:5">
      <c r="A795" s="3" t="s">
        <v>3254</v>
      </c>
      <c r="B795" s="3" t="s">
        <v>3255</v>
      </c>
      <c r="C795" s="3" t="s">
        <v>293</v>
      </c>
      <c r="D795" s="3" t="s">
        <v>3256</v>
      </c>
      <c r="E795" s="3"/>
    </row>
    <row r="796" spans="1:5">
      <c r="A796" s="3" t="s">
        <v>3257</v>
      </c>
      <c r="B796" s="3" t="s">
        <v>3258</v>
      </c>
      <c r="C796" s="3" t="s">
        <v>293</v>
      </c>
      <c r="D796" s="3" t="s">
        <v>3259</v>
      </c>
      <c r="E796" s="3"/>
    </row>
    <row r="797" spans="1:5">
      <c r="A797" s="3" t="s">
        <v>3260</v>
      </c>
      <c r="B797" s="3" t="s">
        <v>3261</v>
      </c>
      <c r="C797" s="3" t="s">
        <v>293</v>
      </c>
      <c r="D797" s="3" t="s">
        <v>3262</v>
      </c>
      <c r="E797" s="3"/>
    </row>
    <row r="798" spans="1:5">
      <c r="A798" s="3" t="s">
        <v>3263</v>
      </c>
      <c r="B798" s="3" t="s">
        <v>3264</v>
      </c>
      <c r="C798" s="3" t="s">
        <v>293</v>
      </c>
      <c r="D798" s="3" t="s">
        <v>3265</v>
      </c>
      <c r="E798" s="3"/>
    </row>
    <row r="799" spans="1:5">
      <c r="A799" s="3" t="s">
        <v>3266</v>
      </c>
      <c r="B799" s="3" t="s">
        <v>3267</v>
      </c>
      <c r="C799" s="3" t="s">
        <v>293</v>
      </c>
      <c r="D799" s="3" t="s">
        <v>3268</v>
      </c>
      <c r="E799" s="3"/>
    </row>
    <row r="800" spans="1:5">
      <c r="A800" s="3" t="s">
        <v>3269</v>
      </c>
      <c r="B800" s="3" t="s">
        <v>3270</v>
      </c>
      <c r="C800" s="3" t="s">
        <v>293</v>
      </c>
      <c r="D800" s="3" t="s">
        <v>3271</v>
      </c>
      <c r="E800" s="3"/>
    </row>
    <row r="801" spans="1:5">
      <c r="A801" s="3" t="s">
        <v>3272</v>
      </c>
      <c r="B801" s="3" t="s">
        <v>3273</v>
      </c>
      <c r="C801" s="3" t="s">
        <v>293</v>
      </c>
      <c r="D801" s="3" t="s">
        <v>3274</v>
      </c>
      <c r="E801" s="3"/>
    </row>
    <row r="802" spans="1:5">
      <c r="A802" s="3" t="s">
        <v>3275</v>
      </c>
      <c r="B802" s="3" t="s">
        <v>3276</v>
      </c>
      <c r="C802" s="3" t="s">
        <v>293</v>
      </c>
      <c r="D802" s="3" t="s">
        <v>3277</v>
      </c>
      <c r="E802" s="3"/>
    </row>
    <row r="803" spans="1:5">
      <c r="A803" s="3" t="s">
        <v>3278</v>
      </c>
      <c r="B803" s="3" t="s">
        <v>3279</v>
      </c>
      <c r="C803" s="3" t="s">
        <v>293</v>
      </c>
      <c r="D803" s="3" t="s">
        <v>3280</v>
      </c>
      <c r="E803" s="3"/>
    </row>
    <row r="804" spans="1:5">
      <c r="A804" s="3" t="s">
        <v>3281</v>
      </c>
      <c r="B804" s="3" t="s">
        <v>3282</v>
      </c>
      <c r="C804" s="3" t="s">
        <v>293</v>
      </c>
      <c r="D804" s="3" t="s">
        <v>3283</v>
      </c>
      <c r="E804" s="3"/>
    </row>
    <row r="805" spans="1:5">
      <c r="A805" s="3" t="s">
        <v>3284</v>
      </c>
      <c r="B805" s="3" t="s">
        <v>3285</v>
      </c>
      <c r="C805" s="3" t="s">
        <v>293</v>
      </c>
      <c r="D805" s="3" t="s">
        <v>3286</v>
      </c>
      <c r="E805" s="3"/>
    </row>
    <row r="806" spans="1:5">
      <c r="A806" s="3" t="s">
        <v>3287</v>
      </c>
      <c r="B806" s="3" t="s">
        <v>3288</v>
      </c>
      <c r="C806" s="3" t="s">
        <v>293</v>
      </c>
      <c r="D806" s="3" t="s">
        <v>3289</v>
      </c>
      <c r="E806" s="3"/>
    </row>
    <row r="807" spans="1:5">
      <c r="A807" s="3" t="s">
        <v>3290</v>
      </c>
      <c r="B807" s="3" t="s">
        <v>3291</v>
      </c>
      <c r="C807" s="3" t="s">
        <v>293</v>
      </c>
      <c r="D807" s="3" t="s">
        <v>3292</v>
      </c>
      <c r="E807" s="3"/>
    </row>
    <row r="808" spans="1:5">
      <c r="A808" s="3" t="s">
        <v>3293</v>
      </c>
      <c r="B808" s="3" t="s">
        <v>3294</v>
      </c>
      <c r="C808" s="3" t="s">
        <v>293</v>
      </c>
      <c r="D808" s="3" t="s">
        <v>3295</v>
      </c>
      <c r="E808" s="3"/>
    </row>
    <row r="809" spans="1:5">
      <c r="A809" s="3" t="s">
        <v>3296</v>
      </c>
      <c r="B809" s="3" t="s">
        <v>3297</v>
      </c>
      <c r="C809" s="3" t="s">
        <v>293</v>
      </c>
      <c r="D809" s="3" t="s">
        <v>3298</v>
      </c>
      <c r="E809" s="3"/>
    </row>
    <row r="810" spans="1:5">
      <c r="A810" s="3" t="s">
        <v>3299</v>
      </c>
      <c r="B810" s="3" t="s">
        <v>3300</v>
      </c>
      <c r="C810" s="3" t="s">
        <v>293</v>
      </c>
      <c r="D810" s="3" t="s">
        <v>3301</v>
      </c>
      <c r="E810" s="3"/>
    </row>
    <row r="811" spans="1:5">
      <c r="A811" s="3" t="s">
        <v>3302</v>
      </c>
      <c r="B811" s="3" t="s">
        <v>3303</v>
      </c>
      <c r="C811" s="3" t="s">
        <v>293</v>
      </c>
      <c r="D811" s="3" t="s">
        <v>3304</v>
      </c>
      <c r="E811" s="3"/>
    </row>
    <row r="812" spans="1:5">
      <c r="A812" s="3" t="s">
        <v>3305</v>
      </c>
      <c r="B812" s="3" t="s">
        <v>3306</v>
      </c>
      <c r="C812" s="3" t="s">
        <v>293</v>
      </c>
      <c r="D812" s="3" t="s">
        <v>3307</v>
      </c>
      <c r="E812" s="3"/>
    </row>
    <row r="813" spans="1:5">
      <c r="A813" s="3" t="s">
        <v>3308</v>
      </c>
      <c r="B813" s="3" t="s">
        <v>3309</v>
      </c>
      <c r="C813" s="3" t="s">
        <v>293</v>
      </c>
      <c r="D813" s="3" t="s">
        <v>3310</v>
      </c>
      <c r="E813" s="3"/>
    </row>
    <row r="814" spans="1:5">
      <c r="A814" s="3" t="s">
        <v>3311</v>
      </c>
      <c r="B814" s="3" t="s">
        <v>3312</v>
      </c>
      <c r="C814" s="3" t="s">
        <v>293</v>
      </c>
      <c r="D814" s="3" t="s">
        <v>3313</v>
      </c>
      <c r="E814" s="3"/>
    </row>
    <row r="815" spans="1:5">
      <c r="A815" s="3" t="s">
        <v>3314</v>
      </c>
      <c r="B815" s="3" t="s">
        <v>3315</v>
      </c>
      <c r="C815" s="3" t="s">
        <v>293</v>
      </c>
      <c r="D815" s="3" t="s">
        <v>3316</v>
      </c>
      <c r="E815" s="3"/>
    </row>
    <row r="816" spans="1:5">
      <c r="A816" s="3" t="s">
        <v>3317</v>
      </c>
      <c r="B816" s="3" t="s">
        <v>3318</v>
      </c>
      <c r="C816" s="3" t="s">
        <v>293</v>
      </c>
      <c r="D816" s="3" t="s">
        <v>3319</v>
      </c>
      <c r="E816" s="3"/>
    </row>
    <row r="817" spans="1:5">
      <c r="A817" s="3" t="s">
        <v>3320</v>
      </c>
      <c r="B817" s="3" t="s">
        <v>3321</v>
      </c>
      <c r="C817" s="3" t="s">
        <v>293</v>
      </c>
      <c r="D817" s="3" t="s">
        <v>3322</v>
      </c>
      <c r="E817" s="3"/>
    </row>
    <row r="818" spans="1:5">
      <c r="A818" s="3" t="s">
        <v>3323</v>
      </c>
      <c r="B818" s="3" t="s">
        <v>3324</v>
      </c>
      <c r="C818" s="3" t="s">
        <v>293</v>
      </c>
      <c r="D818" s="3" t="s">
        <v>3325</v>
      </c>
      <c r="E818" s="3"/>
    </row>
    <row r="819" spans="1:5">
      <c r="A819" s="3" t="s">
        <v>3326</v>
      </c>
      <c r="B819" s="3" t="s">
        <v>3327</v>
      </c>
      <c r="C819" s="3" t="s">
        <v>293</v>
      </c>
      <c r="D819" s="3" t="s">
        <v>3328</v>
      </c>
      <c r="E819" s="3"/>
    </row>
    <row r="820" spans="1:5">
      <c r="A820" s="3" t="s">
        <v>3329</v>
      </c>
      <c r="B820" s="3" t="s">
        <v>3330</v>
      </c>
      <c r="C820" s="3" t="s">
        <v>293</v>
      </c>
      <c r="D820" s="3" t="s">
        <v>3331</v>
      </c>
      <c r="E820" s="3"/>
    </row>
    <row r="821" spans="1:5">
      <c r="A821" s="3" t="s">
        <v>3332</v>
      </c>
      <c r="B821" s="3" t="s">
        <v>3333</v>
      </c>
      <c r="C821" s="3" t="s">
        <v>293</v>
      </c>
      <c r="D821" s="3" t="s">
        <v>3334</v>
      </c>
      <c r="E821" s="3"/>
    </row>
    <row r="822" spans="1:5">
      <c r="A822" s="3" t="s">
        <v>3335</v>
      </c>
      <c r="B822" s="3" t="s">
        <v>3336</v>
      </c>
      <c r="C822" s="3" t="s">
        <v>293</v>
      </c>
      <c r="D822" s="3" t="s">
        <v>3337</v>
      </c>
      <c r="E822" s="3"/>
    </row>
    <row r="823" spans="1:5">
      <c r="A823" s="3" t="s">
        <v>3338</v>
      </c>
      <c r="B823" s="3" t="s">
        <v>3339</v>
      </c>
      <c r="C823" s="3" t="s">
        <v>293</v>
      </c>
      <c r="D823" s="3" t="s">
        <v>3340</v>
      </c>
      <c r="E823" s="3"/>
    </row>
    <row r="824" spans="1:5">
      <c r="A824" s="3" t="s">
        <v>3341</v>
      </c>
      <c r="B824" s="3" t="s">
        <v>3342</v>
      </c>
      <c r="C824" s="3" t="s">
        <v>293</v>
      </c>
      <c r="D824" s="3" t="s">
        <v>3343</v>
      </c>
      <c r="E824" s="3"/>
    </row>
    <row r="825" spans="1:5">
      <c r="A825" s="3" t="s">
        <v>3344</v>
      </c>
      <c r="B825" s="3" t="s">
        <v>3345</v>
      </c>
      <c r="C825" s="3" t="s">
        <v>293</v>
      </c>
      <c r="D825" s="3" t="s">
        <v>3346</v>
      </c>
      <c r="E825" s="3"/>
    </row>
    <row r="826" spans="1:5">
      <c r="A826" s="3" t="s">
        <v>3347</v>
      </c>
      <c r="B826" s="3" t="s">
        <v>3348</v>
      </c>
      <c r="C826" s="3" t="s">
        <v>293</v>
      </c>
      <c r="D826" s="3" t="s">
        <v>3349</v>
      </c>
      <c r="E826" s="3"/>
    </row>
    <row r="827" spans="1:5">
      <c r="A827" s="3" t="s">
        <v>3350</v>
      </c>
      <c r="B827" s="3" t="s">
        <v>3351</v>
      </c>
      <c r="C827" s="3" t="s">
        <v>293</v>
      </c>
      <c r="D827" s="3" t="s">
        <v>3352</v>
      </c>
      <c r="E827" s="3"/>
    </row>
    <row r="828" spans="1:5">
      <c r="A828" s="3" t="s">
        <v>3353</v>
      </c>
      <c r="B828" s="3" t="s">
        <v>3354</v>
      </c>
      <c r="C828" s="3" t="s">
        <v>293</v>
      </c>
      <c r="D828" s="3" t="s">
        <v>3355</v>
      </c>
      <c r="E828" s="3"/>
    </row>
    <row r="829" spans="1:5">
      <c r="A829" s="3" t="s">
        <v>3356</v>
      </c>
      <c r="B829" s="3" t="s">
        <v>3357</v>
      </c>
      <c r="C829" s="3" t="s">
        <v>293</v>
      </c>
      <c r="D829" s="3" t="s">
        <v>3358</v>
      </c>
      <c r="E829" s="3"/>
    </row>
    <row r="830" spans="1:5">
      <c r="A830" s="3" t="s">
        <v>3359</v>
      </c>
      <c r="B830" s="3" t="s">
        <v>3360</v>
      </c>
      <c r="C830" s="3" t="s">
        <v>293</v>
      </c>
      <c r="D830" s="3" t="s">
        <v>3361</v>
      </c>
      <c r="E830" s="3"/>
    </row>
    <row r="831" spans="1:5">
      <c r="A831" s="3" t="s">
        <v>3362</v>
      </c>
      <c r="B831" s="3" t="s">
        <v>3363</v>
      </c>
      <c r="C831" s="3" t="s">
        <v>293</v>
      </c>
      <c r="D831" s="3" t="s">
        <v>3364</v>
      </c>
      <c r="E831" s="3"/>
    </row>
    <row r="832" spans="1:5">
      <c r="A832" s="3" t="s">
        <v>3365</v>
      </c>
      <c r="B832" s="3" t="s">
        <v>3366</v>
      </c>
      <c r="C832" s="3" t="s">
        <v>293</v>
      </c>
      <c r="D832" s="3" t="s">
        <v>3367</v>
      </c>
      <c r="E832" s="3"/>
    </row>
    <row r="833" spans="1:5">
      <c r="A833" s="3" t="s">
        <v>3368</v>
      </c>
      <c r="B833" s="3" t="s">
        <v>3369</v>
      </c>
      <c r="C833" s="3" t="s">
        <v>293</v>
      </c>
      <c r="D833" s="3" t="s">
        <v>3370</v>
      </c>
      <c r="E833" s="3"/>
    </row>
    <row r="834" spans="1:5">
      <c r="A834" s="3" t="s">
        <v>3371</v>
      </c>
      <c r="B834" s="3" t="s">
        <v>3372</v>
      </c>
      <c r="C834" s="3" t="s">
        <v>293</v>
      </c>
      <c r="D834" s="3" t="s">
        <v>3373</v>
      </c>
      <c r="E834" s="3"/>
    </row>
    <row r="835" spans="1:5">
      <c r="A835" s="3" t="s">
        <v>3374</v>
      </c>
      <c r="B835" s="3" t="s">
        <v>3375</v>
      </c>
      <c r="C835" s="3" t="s">
        <v>293</v>
      </c>
      <c r="D835" s="3" t="s">
        <v>3376</v>
      </c>
      <c r="E835" s="3"/>
    </row>
    <row r="836" spans="1:5">
      <c r="A836" s="3" t="s">
        <v>3377</v>
      </c>
      <c r="B836" s="3" t="s">
        <v>3378</v>
      </c>
      <c r="C836" s="3" t="s">
        <v>293</v>
      </c>
      <c r="D836" s="3" t="s">
        <v>3379</v>
      </c>
      <c r="E836" s="3"/>
    </row>
    <row r="837" spans="1:5">
      <c r="A837" s="3" t="s">
        <v>3380</v>
      </c>
      <c r="B837" s="3" t="s">
        <v>3381</v>
      </c>
      <c r="C837" s="3" t="s">
        <v>293</v>
      </c>
      <c r="D837" s="3" t="s">
        <v>3382</v>
      </c>
      <c r="E837" s="3"/>
    </row>
    <row r="838" spans="1:5">
      <c r="A838" s="3" t="s">
        <v>3383</v>
      </c>
      <c r="B838" s="3" t="s">
        <v>3384</v>
      </c>
      <c r="C838" s="3" t="s">
        <v>293</v>
      </c>
      <c r="D838" s="3" t="s">
        <v>3385</v>
      </c>
      <c r="E838" s="3"/>
    </row>
    <row r="839" spans="1:5">
      <c r="A839" s="3" t="s">
        <v>3386</v>
      </c>
      <c r="B839" s="3" t="s">
        <v>3387</v>
      </c>
      <c r="C839" s="3" t="s">
        <v>293</v>
      </c>
      <c r="D839" s="3" t="s">
        <v>3388</v>
      </c>
      <c r="E839" s="3"/>
    </row>
    <row r="840" spans="1:5">
      <c r="A840" s="3" t="s">
        <v>3389</v>
      </c>
      <c r="B840" s="3" t="s">
        <v>3390</v>
      </c>
      <c r="C840" s="3" t="s">
        <v>293</v>
      </c>
      <c r="D840" s="3" t="s">
        <v>3391</v>
      </c>
      <c r="E840" s="3"/>
    </row>
    <row r="841" spans="1:5">
      <c r="A841" s="3" t="s">
        <v>3392</v>
      </c>
      <c r="B841" s="3" t="s">
        <v>3393</v>
      </c>
      <c r="C841" s="3" t="s">
        <v>293</v>
      </c>
      <c r="D841" s="3" t="s">
        <v>3394</v>
      </c>
      <c r="E841" s="3"/>
    </row>
    <row r="842" spans="1:5">
      <c r="A842" s="3" t="s">
        <v>3395</v>
      </c>
      <c r="B842" s="3" t="s">
        <v>3396</v>
      </c>
      <c r="C842" s="3" t="s">
        <v>293</v>
      </c>
      <c r="D842" s="3" t="s">
        <v>3397</v>
      </c>
      <c r="E842" s="3"/>
    </row>
    <row r="843" spans="1:5">
      <c r="A843" s="3" t="s">
        <v>3398</v>
      </c>
      <c r="B843" s="3" t="s">
        <v>3399</v>
      </c>
      <c r="C843" s="3" t="s">
        <v>293</v>
      </c>
      <c r="D843" s="3" t="s">
        <v>3400</v>
      </c>
      <c r="E843" s="3"/>
    </row>
    <row r="844" spans="1:5">
      <c r="A844" s="3" t="s">
        <v>3401</v>
      </c>
      <c r="B844" s="3" t="s">
        <v>3402</v>
      </c>
      <c r="C844" s="3" t="s">
        <v>293</v>
      </c>
      <c r="D844" s="3" t="s">
        <v>3403</v>
      </c>
      <c r="E844" s="3"/>
    </row>
    <row r="845" spans="1:5">
      <c r="A845" s="3" t="s">
        <v>3404</v>
      </c>
      <c r="B845" s="3" t="s">
        <v>3405</v>
      </c>
      <c r="C845" s="3" t="s">
        <v>293</v>
      </c>
      <c r="D845" s="3" t="s">
        <v>3406</v>
      </c>
      <c r="E845" s="3"/>
    </row>
    <row r="846" spans="1:5">
      <c r="A846" s="3" t="s">
        <v>3407</v>
      </c>
      <c r="B846" s="3" t="s">
        <v>3408</v>
      </c>
      <c r="C846" s="3" t="s">
        <v>293</v>
      </c>
      <c r="D846" s="3" t="s">
        <v>3409</v>
      </c>
      <c r="E846" s="3"/>
    </row>
    <row r="847" spans="1:5">
      <c r="A847" s="3" t="s">
        <v>3410</v>
      </c>
      <c r="B847" s="3" t="s">
        <v>3411</v>
      </c>
      <c r="C847" s="3" t="s">
        <v>293</v>
      </c>
      <c r="D847" s="3" t="s">
        <v>3412</v>
      </c>
      <c r="E847" s="3"/>
    </row>
    <row r="848" spans="1:5">
      <c r="A848" s="3" t="s">
        <v>3413</v>
      </c>
      <c r="B848" s="3" t="s">
        <v>3414</v>
      </c>
      <c r="C848" s="3" t="s">
        <v>293</v>
      </c>
      <c r="D848" s="3" t="s">
        <v>3415</v>
      </c>
      <c r="E848" s="3"/>
    </row>
    <row r="849" spans="1:5">
      <c r="A849" s="3" t="s">
        <v>3416</v>
      </c>
      <c r="B849" s="3" t="s">
        <v>3417</v>
      </c>
      <c r="C849" s="3" t="s">
        <v>293</v>
      </c>
      <c r="D849" s="3" t="s">
        <v>3418</v>
      </c>
      <c r="E849" s="3"/>
    </row>
    <row r="850" spans="1:5">
      <c r="A850" s="3" t="s">
        <v>3419</v>
      </c>
      <c r="B850" s="3" t="s">
        <v>3420</v>
      </c>
      <c r="C850" s="3" t="s">
        <v>293</v>
      </c>
      <c r="D850" s="3" t="s">
        <v>3421</v>
      </c>
      <c r="E850" s="3"/>
    </row>
    <row r="851" spans="1:5">
      <c r="A851" s="3" t="s">
        <v>3422</v>
      </c>
      <c r="B851" s="3" t="s">
        <v>3423</v>
      </c>
      <c r="C851" s="3" t="s">
        <v>293</v>
      </c>
      <c r="D851" s="3" t="s">
        <v>3424</v>
      </c>
      <c r="E851" s="3"/>
    </row>
    <row r="852" spans="1:5">
      <c r="A852" s="3" t="s">
        <v>3425</v>
      </c>
      <c r="B852" s="3" t="s">
        <v>3426</v>
      </c>
      <c r="C852" s="3" t="s">
        <v>293</v>
      </c>
      <c r="D852" s="3" t="s">
        <v>3427</v>
      </c>
      <c r="E852" s="3"/>
    </row>
    <row r="853" spans="1:5">
      <c r="A853" s="3" t="s">
        <v>3428</v>
      </c>
      <c r="B853" s="3" t="s">
        <v>3429</v>
      </c>
      <c r="C853" s="3" t="s">
        <v>293</v>
      </c>
      <c r="D853" s="3" t="s">
        <v>3430</v>
      </c>
      <c r="E853" s="3"/>
    </row>
    <row r="854" spans="1:5">
      <c r="A854" s="3" t="s">
        <v>3431</v>
      </c>
      <c r="B854" s="3" t="s">
        <v>3432</v>
      </c>
      <c r="C854" s="3" t="s">
        <v>293</v>
      </c>
      <c r="D854" s="3" t="s">
        <v>3433</v>
      </c>
      <c r="E854" s="3"/>
    </row>
    <row r="855" spans="1:5">
      <c r="A855" s="3" t="s">
        <v>3434</v>
      </c>
      <c r="B855" s="3" t="s">
        <v>3435</v>
      </c>
      <c r="C855" s="3" t="s">
        <v>293</v>
      </c>
      <c r="D855" s="3" t="s">
        <v>3436</v>
      </c>
      <c r="E855" s="3"/>
    </row>
    <row r="856" spans="1:5">
      <c r="A856" s="3" t="s">
        <v>3437</v>
      </c>
      <c r="B856" s="3" t="s">
        <v>3438</v>
      </c>
      <c r="C856" s="3" t="s">
        <v>293</v>
      </c>
      <c r="D856" s="3" t="s">
        <v>3439</v>
      </c>
      <c r="E856" s="3"/>
    </row>
    <row r="857" spans="1:5">
      <c r="A857" s="3" t="s">
        <v>3440</v>
      </c>
      <c r="B857" s="3" t="s">
        <v>3441</v>
      </c>
      <c r="C857" s="3" t="s">
        <v>293</v>
      </c>
      <c r="D857" s="3" t="s">
        <v>3442</v>
      </c>
      <c r="E857" s="3"/>
    </row>
    <row r="858" spans="1:5">
      <c r="A858" s="3" t="s">
        <v>3443</v>
      </c>
      <c r="B858" s="3" t="s">
        <v>3444</v>
      </c>
      <c r="C858" s="3" t="s">
        <v>293</v>
      </c>
      <c r="D858" s="3" t="s">
        <v>3445</v>
      </c>
      <c r="E858" s="3"/>
    </row>
    <row r="859" spans="1:5">
      <c r="A859" s="3" t="s">
        <v>3446</v>
      </c>
      <c r="B859" s="3" t="s">
        <v>3447</v>
      </c>
      <c r="C859" s="3" t="s">
        <v>293</v>
      </c>
      <c r="D859" s="3" t="s">
        <v>3448</v>
      </c>
      <c r="E859" s="3"/>
    </row>
    <row r="860" spans="1:5">
      <c r="A860" s="3" t="s">
        <v>3449</v>
      </c>
      <c r="B860" s="3" t="s">
        <v>3450</v>
      </c>
      <c r="C860" s="3" t="s">
        <v>293</v>
      </c>
      <c r="D860" s="3" t="s">
        <v>3451</v>
      </c>
      <c r="E860" s="3"/>
    </row>
    <row r="861" spans="1:5">
      <c r="A861" s="3" t="s">
        <v>3452</v>
      </c>
      <c r="B861" s="3" t="s">
        <v>3453</v>
      </c>
      <c r="C861" s="3" t="s">
        <v>293</v>
      </c>
      <c r="D861" s="3" t="s">
        <v>3454</v>
      </c>
      <c r="E861" s="3"/>
    </row>
    <row r="862" spans="1:5">
      <c r="A862" s="3" t="s">
        <v>3455</v>
      </c>
      <c r="B862" s="3" t="s">
        <v>3456</v>
      </c>
      <c r="C862" s="3" t="s">
        <v>293</v>
      </c>
      <c r="D862" s="3" t="s">
        <v>3457</v>
      </c>
      <c r="E862" s="3"/>
    </row>
    <row r="863" spans="1:5">
      <c r="A863" s="3" t="s">
        <v>3458</v>
      </c>
      <c r="B863" s="3" t="s">
        <v>3459</v>
      </c>
      <c r="C863" s="3" t="s">
        <v>293</v>
      </c>
      <c r="D863" s="3" t="s">
        <v>3460</v>
      </c>
      <c r="E863" s="3"/>
    </row>
    <row r="864" spans="1:5">
      <c r="A864" s="3" t="s">
        <v>3461</v>
      </c>
      <c r="B864" s="3" t="s">
        <v>3462</v>
      </c>
      <c r="C864" s="3" t="s">
        <v>293</v>
      </c>
      <c r="D864" s="3" t="s">
        <v>3463</v>
      </c>
      <c r="E864" s="3"/>
    </row>
    <row r="865" spans="1:5">
      <c r="A865" s="3" t="s">
        <v>3464</v>
      </c>
      <c r="B865" s="3" t="s">
        <v>3465</v>
      </c>
      <c r="C865" s="3" t="s">
        <v>293</v>
      </c>
      <c r="D865" s="3" t="s">
        <v>3466</v>
      </c>
      <c r="E865" s="3"/>
    </row>
    <row r="866" spans="1:5">
      <c r="A866" s="3" t="s">
        <v>3467</v>
      </c>
      <c r="B866" s="3" t="s">
        <v>3468</v>
      </c>
      <c r="C866" s="3" t="s">
        <v>293</v>
      </c>
      <c r="D866" s="3" t="s">
        <v>3469</v>
      </c>
      <c r="E866" s="3"/>
    </row>
    <row r="867" spans="1:5">
      <c r="A867" s="3" t="s">
        <v>3470</v>
      </c>
      <c r="B867" s="3" t="s">
        <v>3471</v>
      </c>
      <c r="C867" s="3" t="s">
        <v>293</v>
      </c>
      <c r="D867" s="3" t="s">
        <v>3472</v>
      </c>
      <c r="E867" s="3"/>
    </row>
    <row r="868" spans="1:5">
      <c r="A868" s="3" t="s">
        <v>3473</v>
      </c>
      <c r="B868" s="3" t="s">
        <v>3474</v>
      </c>
      <c r="C868" s="3" t="s">
        <v>293</v>
      </c>
      <c r="D868" s="3" t="s">
        <v>3475</v>
      </c>
      <c r="E868" s="3"/>
    </row>
    <row r="869" spans="1:5">
      <c r="A869" s="3" t="s">
        <v>3476</v>
      </c>
      <c r="B869" s="3" t="s">
        <v>3477</v>
      </c>
      <c r="C869" s="3" t="s">
        <v>293</v>
      </c>
      <c r="D869" s="3" t="s">
        <v>3478</v>
      </c>
      <c r="E869" s="3"/>
    </row>
    <row r="870" spans="1:5">
      <c r="A870" s="3" t="s">
        <v>3479</v>
      </c>
      <c r="B870" s="3" t="s">
        <v>3480</v>
      </c>
      <c r="C870" s="3" t="s">
        <v>293</v>
      </c>
      <c r="D870" s="3" t="s">
        <v>3481</v>
      </c>
      <c r="E870" s="3"/>
    </row>
    <row r="871" spans="1:5">
      <c r="A871" s="3" t="s">
        <v>3482</v>
      </c>
      <c r="B871" s="3" t="s">
        <v>3483</v>
      </c>
      <c r="C871" s="3" t="s">
        <v>293</v>
      </c>
      <c r="D871" s="3" t="s">
        <v>3484</v>
      </c>
      <c r="E871" s="3"/>
    </row>
    <row r="872" spans="1:5">
      <c r="A872" s="3" t="s">
        <v>3485</v>
      </c>
      <c r="B872" s="3" t="s">
        <v>3486</v>
      </c>
      <c r="C872" s="3" t="s">
        <v>293</v>
      </c>
      <c r="D872" s="3" t="s">
        <v>3487</v>
      </c>
      <c r="E872" s="3"/>
    </row>
    <row r="873" spans="1:5">
      <c r="A873" s="3" t="s">
        <v>3488</v>
      </c>
      <c r="B873" s="3" t="s">
        <v>3489</v>
      </c>
      <c r="C873" s="3" t="s">
        <v>293</v>
      </c>
      <c r="D873" s="3" t="s">
        <v>3490</v>
      </c>
      <c r="E873" s="3"/>
    </row>
    <row r="874" spans="1:5">
      <c r="A874" s="3" t="s">
        <v>3491</v>
      </c>
      <c r="B874" s="3" t="s">
        <v>3492</v>
      </c>
      <c r="C874" s="3" t="s">
        <v>293</v>
      </c>
      <c r="D874" s="3" t="s">
        <v>3493</v>
      </c>
      <c r="E874" s="3"/>
    </row>
    <row r="875" spans="1:5">
      <c r="A875" s="3" t="s">
        <v>3494</v>
      </c>
      <c r="B875" s="3" t="s">
        <v>3495</v>
      </c>
      <c r="C875" s="3" t="s">
        <v>293</v>
      </c>
      <c r="D875" s="3" t="s">
        <v>3496</v>
      </c>
      <c r="E875" s="3"/>
    </row>
    <row r="876" spans="1:5">
      <c r="A876" s="3" t="s">
        <v>3497</v>
      </c>
      <c r="B876" s="3" t="s">
        <v>3498</v>
      </c>
      <c r="C876" s="3" t="s">
        <v>293</v>
      </c>
      <c r="D876" s="3" t="s">
        <v>3499</v>
      </c>
      <c r="E876" s="3"/>
    </row>
    <row r="877" spans="1:5">
      <c r="A877" s="3" t="s">
        <v>3500</v>
      </c>
      <c r="B877" s="3" t="s">
        <v>3501</v>
      </c>
      <c r="C877" s="3" t="s">
        <v>293</v>
      </c>
      <c r="D877" s="3" t="s">
        <v>3502</v>
      </c>
      <c r="E877" s="3"/>
    </row>
    <row r="878" spans="1:5">
      <c r="A878" s="3" t="s">
        <v>3503</v>
      </c>
      <c r="B878" s="3" t="s">
        <v>3504</v>
      </c>
      <c r="C878" s="3" t="s">
        <v>293</v>
      </c>
      <c r="D878" s="3" t="s">
        <v>3505</v>
      </c>
      <c r="E878" s="3"/>
    </row>
    <row r="879" spans="1:5">
      <c r="A879" s="3" t="s">
        <v>3506</v>
      </c>
      <c r="B879" s="3" t="s">
        <v>3507</v>
      </c>
      <c r="C879" s="3" t="s">
        <v>293</v>
      </c>
      <c r="D879" s="3" t="s">
        <v>3508</v>
      </c>
      <c r="E879" s="3"/>
    </row>
    <row r="880" spans="1:5">
      <c r="A880" s="3" t="s">
        <v>3509</v>
      </c>
      <c r="B880" s="3" t="s">
        <v>3510</v>
      </c>
      <c r="C880" s="3" t="s">
        <v>293</v>
      </c>
      <c r="D880" s="3" t="s">
        <v>3511</v>
      </c>
      <c r="E880" s="3"/>
    </row>
    <row r="881" spans="1:5">
      <c r="A881" s="3" t="s">
        <v>3512</v>
      </c>
      <c r="B881" s="3" t="s">
        <v>3513</v>
      </c>
      <c r="C881" s="3" t="s">
        <v>293</v>
      </c>
      <c r="D881" s="3" t="s">
        <v>3514</v>
      </c>
      <c r="E881" s="3"/>
    </row>
    <row r="882" spans="1:5">
      <c r="A882" s="3" t="s">
        <v>3515</v>
      </c>
      <c r="B882" s="3" t="s">
        <v>3516</v>
      </c>
      <c r="C882" s="3" t="s">
        <v>293</v>
      </c>
      <c r="D882" s="3" t="s">
        <v>3517</v>
      </c>
      <c r="E882" s="3"/>
    </row>
    <row r="883" spans="1:5">
      <c r="A883" s="3" t="s">
        <v>3518</v>
      </c>
      <c r="B883" s="3" t="s">
        <v>3519</v>
      </c>
      <c r="C883" s="3" t="s">
        <v>293</v>
      </c>
      <c r="D883" s="3" t="s">
        <v>3520</v>
      </c>
      <c r="E883" s="3"/>
    </row>
    <row r="884" spans="1:5">
      <c r="A884" s="3" t="s">
        <v>3521</v>
      </c>
      <c r="B884" s="3" t="s">
        <v>3522</v>
      </c>
      <c r="C884" s="3" t="s">
        <v>293</v>
      </c>
      <c r="D884" s="3" t="s">
        <v>3523</v>
      </c>
      <c r="E884" s="3"/>
    </row>
    <row r="885" spans="1:5">
      <c r="A885" s="3" t="s">
        <v>3524</v>
      </c>
      <c r="B885" s="3" t="s">
        <v>3525</v>
      </c>
      <c r="C885" s="3" t="s">
        <v>293</v>
      </c>
      <c r="D885" s="3" t="s">
        <v>3526</v>
      </c>
      <c r="E885" s="3"/>
    </row>
    <row r="886" spans="1:5">
      <c r="A886" s="3" t="s">
        <v>3527</v>
      </c>
      <c r="B886" s="3" t="s">
        <v>3528</v>
      </c>
      <c r="C886" s="3" t="s">
        <v>293</v>
      </c>
      <c r="D886" s="3" t="s">
        <v>3529</v>
      </c>
      <c r="E886" s="3"/>
    </row>
    <row r="887" spans="1:5">
      <c r="A887" s="3" t="s">
        <v>3530</v>
      </c>
      <c r="B887" s="3" t="s">
        <v>3531</v>
      </c>
      <c r="C887" s="3" t="s">
        <v>293</v>
      </c>
      <c r="D887" s="3" t="s">
        <v>3532</v>
      </c>
      <c r="E887" s="3"/>
    </row>
    <row r="888" spans="1:5">
      <c r="A888" s="3" t="s">
        <v>3533</v>
      </c>
      <c r="B888" s="3" t="s">
        <v>3534</v>
      </c>
      <c r="C888" s="3" t="s">
        <v>293</v>
      </c>
      <c r="D888" s="3" t="s">
        <v>3535</v>
      </c>
      <c r="E888" s="3"/>
    </row>
    <row r="889" spans="1:5">
      <c r="A889" s="3" t="s">
        <v>3536</v>
      </c>
      <c r="B889" s="3" t="s">
        <v>3537</v>
      </c>
      <c r="C889" s="3" t="s">
        <v>293</v>
      </c>
      <c r="D889" s="3" t="s">
        <v>3538</v>
      </c>
      <c r="E889" s="3"/>
    </row>
    <row r="890" spans="1:5">
      <c r="A890" s="3" t="s">
        <v>3539</v>
      </c>
      <c r="B890" s="3" t="s">
        <v>3540</v>
      </c>
      <c r="C890" s="3" t="s">
        <v>293</v>
      </c>
      <c r="D890" s="3" t="s">
        <v>3541</v>
      </c>
      <c r="E890" s="3"/>
    </row>
    <row r="891" spans="1:5">
      <c r="A891" s="3" t="s">
        <v>3542</v>
      </c>
      <c r="B891" s="3" t="s">
        <v>3543</v>
      </c>
      <c r="C891" s="3" t="s">
        <v>293</v>
      </c>
      <c r="D891" s="3" t="s">
        <v>3544</v>
      </c>
      <c r="E891" s="3"/>
    </row>
    <row r="892" spans="1:5">
      <c r="A892" s="3" t="s">
        <v>3545</v>
      </c>
      <c r="B892" s="3" t="s">
        <v>3546</v>
      </c>
      <c r="C892" s="3" t="s">
        <v>293</v>
      </c>
      <c r="D892" s="3" t="s">
        <v>3547</v>
      </c>
      <c r="E892" s="3"/>
    </row>
    <row r="893" spans="1:5">
      <c r="A893" s="3" t="s">
        <v>3548</v>
      </c>
      <c r="B893" s="3" t="s">
        <v>3549</v>
      </c>
      <c r="C893" s="3" t="s">
        <v>293</v>
      </c>
      <c r="D893" s="3" t="s">
        <v>3550</v>
      </c>
      <c r="E893" s="3"/>
    </row>
    <row r="894" spans="1:5">
      <c r="A894" s="3" t="s">
        <v>3551</v>
      </c>
      <c r="B894" s="3" t="s">
        <v>3552</v>
      </c>
      <c r="C894" s="3" t="s">
        <v>293</v>
      </c>
      <c r="D894" s="3" t="s">
        <v>3553</v>
      </c>
      <c r="E894" s="3"/>
    </row>
    <row r="895" spans="1:5">
      <c r="A895" s="3" t="s">
        <v>3554</v>
      </c>
      <c r="B895" s="3" t="s">
        <v>3555</v>
      </c>
      <c r="C895" s="3" t="s">
        <v>293</v>
      </c>
      <c r="D895" s="3" t="s">
        <v>3556</v>
      </c>
      <c r="E895" s="3"/>
    </row>
    <row r="896" spans="1:5">
      <c r="A896" s="3" t="s">
        <v>3557</v>
      </c>
      <c r="B896" s="3" t="s">
        <v>3558</v>
      </c>
      <c r="C896" s="3" t="s">
        <v>293</v>
      </c>
      <c r="D896" s="3" t="s">
        <v>3559</v>
      </c>
      <c r="E896" s="3"/>
    </row>
    <row r="897" spans="1:5">
      <c r="A897" s="3" t="s">
        <v>3560</v>
      </c>
      <c r="B897" s="3" t="s">
        <v>3561</v>
      </c>
      <c r="C897" s="3" t="s">
        <v>293</v>
      </c>
      <c r="D897" s="3" t="s">
        <v>3562</v>
      </c>
      <c r="E897" s="3"/>
    </row>
    <row r="898" spans="1:5">
      <c r="A898" s="3" t="s">
        <v>3563</v>
      </c>
      <c r="B898" s="3" t="s">
        <v>3564</v>
      </c>
      <c r="C898" s="3" t="s">
        <v>293</v>
      </c>
      <c r="D898" s="3" t="s">
        <v>3565</v>
      </c>
      <c r="E898" s="3"/>
    </row>
    <row r="899" spans="1:5">
      <c r="A899" s="3" t="s">
        <v>3566</v>
      </c>
      <c r="B899" s="3" t="s">
        <v>3567</v>
      </c>
      <c r="C899" s="3" t="s">
        <v>293</v>
      </c>
      <c r="D899" s="3" t="s">
        <v>3568</v>
      </c>
      <c r="E899" s="3"/>
    </row>
    <row r="900" spans="1:5">
      <c r="A900" s="3" t="s">
        <v>3569</v>
      </c>
      <c r="B900" s="3" t="s">
        <v>3570</v>
      </c>
      <c r="C900" s="3" t="s">
        <v>293</v>
      </c>
      <c r="D900" s="3" t="s">
        <v>3571</v>
      </c>
      <c r="E900" s="3"/>
    </row>
    <row r="901" spans="1:5">
      <c r="A901" s="3" t="s">
        <v>3572</v>
      </c>
      <c r="B901" s="3" t="s">
        <v>3573</v>
      </c>
      <c r="C901" s="3" t="s">
        <v>293</v>
      </c>
      <c r="D901" s="3" t="s">
        <v>3574</v>
      </c>
      <c r="E901" s="3"/>
    </row>
    <row r="902" spans="1:5">
      <c r="A902" s="3" t="s">
        <v>3575</v>
      </c>
      <c r="B902" s="3" t="s">
        <v>3576</v>
      </c>
      <c r="C902" s="3" t="s">
        <v>293</v>
      </c>
      <c r="D902" s="3" t="s">
        <v>3577</v>
      </c>
      <c r="E902" s="3"/>
    </row>
    <row r="903" spans="1:5">
      <c r="A903" s="3" t="s">
        <v>3578</v>
      </c>
      <c r="B903" s="3" t="s">
        <v>3579</v>
      </c>
      <c r="C903" s="3" t="s">
        <v>293</v>
      </c>
      <c r="D903" s="3" t="s">
        <v>3580</v>
      </c>
      <c r="E903" s="3"/>
    </row>
    <row r="904" spans="1:5">
      <c r="A904" s="3" t="s">
        <v>3581</v>
      </c>
      <c r="B904" s="3" t="s">
        <v>3582</v>
      </c>
      <c r="C904" s="3" t="s">
        <v>293</v>
      </c>
      <c r="D904" s="3" t="s">
        <v>3583</v>
      </c>
      <c r="E904" s="3"/>
    </row>
    <row r="905" spans="1:5">
      <c r="A905" s="3" t="s">
        <v>3584</v>
      </c>
      <c r="B905" s="3" t="s">
        <v>3585</v>
      </c>
      <c r="C905" s="3" t="s">
        <v>293</v>
      </c>
      <c r="D905" s="3" t="s">
        <v>3586</v>
      </c>
      <c r="E905" s="3"/>
    </row>
    <row r="906" spans="1:5">
      <c r="A906" s="3" t="s">
        <v>3587</v>
      </c>
      <c r="B906" s="3" t="s">
        <v>3588</v>
      </c>
      <c r="C906" s="3" t="s">
        <v>293</v>
      </c>
      <c r="D906" s="3" t="s">
        <v>3589</v>
      </c>
      <c r="E906" s="3"/>
    </row>
    <row r="907" spans="1:5">
      <c r="A907" s="3" t="s">
        <v>3590</v>
      </c>
      <c r="B907" s="3" t="s">
        <v>3591</v>
      </c>
      <c r="C907" s="3" t="s">
        <v>293</v>
      </c>
      <c r="D907" s="3" t="s">
        <v>3592</v>
      </c>
      <c r="E907" s="3"/>
    </row>
    <row r="908" spans="1:5">
      <c r="A908" s="3" t="s">
        <v>3593</v>
      </c>
      <c r="B908" s="3" t="s">
        <v>3594</v>
      </c>
      <c r="C908" s="3" t="s">
        <v>293</v>
      </c>
      <c r="D908" s="3" t="s">
        <v>3595</v>
      </c>
      <c r="E908" s="3"/>
    </row>
    <row r="909" spans="1:5">
      <c r="A909" s="3" t="s">
        <v>3596</v>
      </c>
      <c r="B909" s="3" t="s">
        <v>3597</v>
      </c>
      <c r="C909" s="3" t="s">
        <v>293</v>
      </c>
      <c r="D909" s="3" t="s">
        <v>3598</v>
      </c>
      <c r="E909" s="3"/>
    </row>
    <row r="910" spans="1:5">
      <c r="A910" s="3" t="s">
        <v>3599</v>
      </c>
      <c r="B910" s="3" t="s">
        <v>3600</v>
      </c>
      <c r="C910" s="3" t="s">
        <v>293</v>
      </c>
      <c r="D910" s="3" t="s">
        <v>3601</v>
      </c>
      <c r="E910" s="3"/>
    </row>
    <row r="911" spans="1:5">
      <c r="A911" s="3" t="s">
        <v>3602</v>
      </c>
      <c r="B911" s="3" t="s">
        <v>3603</v>
      </c>
      <c r="C911" s="3" t="s">
        <v>293</v>
      </c>
      <c r="D911" s="3" t="s">
        <v>3604</v>
      </c>
      <c r="E911" s="3"/>
    </row>
    <row r="912" spans="1:5">
      <c r="A912" s="3" t="s">
        <v>3605</v>
      </c>
      <c r="B912" s="3" t="s">
        <v>3606</v>
      </c>
      <c r="C912" s="3" t="s">
        <v>293</v>
      </c>
      <c r="D912" s="3" t="s">
        <v>3607</v>
      </c>
      <c r="E912" s="3"/>
    </row>
    <row r="913" spans="1:5">
      <c r="A913" s="3" t="s">
        <v>3608</v>
      </c>
      <c r="B913" s="3" t="s">
        <v>3609</v>
      </c>
      <c r="C913" s="3" t="s">
        <v>293</v>
      </c>
      <c r="D913" s="3" t="s">
        <v>3610</v>
      </c>
      <c r="E913" s="3"/>
    </row>
    <row r="914" spans="1:5">
      <c r="A914" s="3" t="s">
        <v>3611</v>
      </c>
      <c r="B914" s="3" t="s">
        <v>3612</v>
      </c>
      <c r="C914" s="3" t="s">
        <v>293</v>
      </c>
      <c r="D914" s="3" t="s">
        <v>3613</v>
      </c>
      <c r="E914" s="3"/>
    </row>
    <row r="915" spans="1:5">
      <c r="A915" s="3" t="s">
        <v>3614</v>
      </c>
      <c r="B915" s="3" t="s">
        <v>3615</v>
      </c>
      <c r="C915" s="3" t="s">
        <v>293</v>
      </c>
      <c r="D915" s="3" t="s">
        <v>3616</v>
      </c>
      <c r="E915" s="3"/>
    </row>
    <row r="916" spans="1:5">
      <c r="A916" s="3" t="s">
        <v>3617</v>
      </c>
      <c r="B916" s="3" t="s">
        <v>3618</v>
      </c>
      <c r="C916" s="3" t="s">
        <v>293</v>
      </c>
      <c r="D916" s="3" t="s">
        <v>3619</v>
      </c>
      <c r="E916" s="3"/>
    </row>
    <row r="917" spans="1:5">
      <c r="A917" s="3" t="s">
        <v>3620</v>
      </c>
      <c r="B917" s="3" t="s">
        <v>3621</v>
      </c>
      <c r="C917" s="3" t="s">
        <v>293</v>
      </c>
      <c r="D917" s="3" t="s">
        <v>3622</v>
      </c>
      <c r="E917" s="3"/>
    </row>
    <row r="918" spans="1:5">
      <c r="A918" s="3" t="s">
        <v>3623</v>
      </c>
      <c r="B918" s="3" t="s">
        <v>3624</v>
      </c>
      <c r="C918" s="3" t="s">
        <v>293</v>
      </c>
      <c r="D918" s="3" t="s">
        <v>3625</v>
      </c>
      <c r="E918" s="3"/>
    </row>
    <row r="919" spans="1:5">
      <c r="A919" s="3" t="s">
        <v>3626</v>
      </c>
      <c r="B919" s="3" t="s">
        <v>3627</v>
      </c>
      <c r="C919" s="3" t="s">
        <v>293</v>
      </c>
      <c r="D919" s="3" t="s">
        <v>3628</v>
      </c>
      <c r="E919" s="3"/>
    </row>
    <row r="920" spans="1:5">
      <c r="A920" s="3" t="s">
        <v>3629</v>
      </c>
      <c r="B920" s="3" t="s">
        <v>3630</v>
      </c>
      <c r="C920" s="3" t="s">
        <v>293</v>
      </c>
      <c r="D920" s="3" t="s">
        <v>3631</v>
      </c>
      <c r="E920" s="3"/>
    </row>
    <row r="921" spans="1:5">
      <c r="A921" s="3" t="s">
        <v>3632</v>
      </c>
      <c r="B921" s="3" t="s">
        <v>3633</v>
      </c>
      <c r="C921" s="3" t="s">
        <v>293</v>
      </c>
      <c r="D921" s="3" t="s">
        <v>3634</v>
      </c>
      <c r="E921" s="3"/>
    </row>
    <row r="922" spans="1:5">
      <c r="A922" s="3" t="s">
        <v>3635</v>
      </c>
      <c r="B922" s="3" t="s">
        <v>3636</v>
      </c>
      <c r="C922" s="3" t="s">
        <v>293</v>
      </c>
      <c r="D922" s="3" t="s">
        <v>3637</v>
      </c>
      <c r="E922" s="3"/>
    </row>
    <row r="923" spans="1:5">
      <c r="A923" s="3" t="s">
        <v>3638</v>
      </c>
      <c r="B923" s="3" t="s">
        <v>3639</v>
      </c>
      <c r="C923" s="3" t="s">
        <v>293</v>
      </c>
      <c r="D923" s="3" t="s">
        <v>3640</v>
      </c>
      <c r="E923" s="3"/>
    </row>
    <row r="924" spans="1:5">
      <c r="A924" s="3" t="s">
        <v>3641</v>
      </c>
      <c r="B924" s="3" t="s">
        <v>3642</v>
      </c>
      <c r="C924" s="3" t="s">
        <v>293</v>
      </c>
      <c r="D924" s="3" t="s">
        <v>3643</v>
      </c>
      <c r="E924" s="3"/>
    </row>
    <row r="925" spans="1:5">
      <c r="A925" s="3" t="s">
        <v>3644</v>
      </c>
      <c r="B925" s="3" t="s">
        <v>3645</v>
      </c>
      <c r="C925" s="3" t="s">
        <v>293</v>
      </c>
      <c r="D925" s="3" t="s">
        <v>3646</v>
      </c>
      <c r="E925" s="3"/>
    </row>
    <row r="926" spans="1:5">
      <c r="A926" s="3" t="s">
        <v>3647</v>
      </c>
      <c r="B926" s="3" t="s">
        <v>3648</v>
      </c>
      <c r="C926" s="3" t="s">
        <v>293</v>
      </c>
      <c r="D926" s="3" t="s">
        <v>3649</v>
      </c>
      <c r="E926" s="3"/>
    </row>
    <row r="927" spans="1:5">
      <c r="A927" s="3" t="s">
        <v>3650</v>
      </c>
      <c r="B927" s="3" t="s">
        <v>3651</v>
      </c>
      <c r="C927" s="3" t="s">
        <v>293</v>
      </c>
      <c r="D927" s="3" t="s">
        <v>3652</v>
      </c>
      <c r="E927" s="3"/>
    </row>
    <row r="928" spans="1:5">
      <c r="A928" s="3" t="s">
        <v>3653</v>
      </c>
      <c r="B928" s="3" t="s">
        <v>563</v>
      </c>
      <c r="C928" s="3" t="s">
        <v>3654</v>
      </c>
      <c r="D928" s="3" t="s">
        <v>3653</v>
      </c>
      <c r="E928" s="3"/>
    </row>
  </sheetData>
  <pageMargins left="0.75" right="0.75" top="1" bottom="1" header="0.511805555555556" footer="0.511805555555556"/>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28"/>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spans="1:3">
      <c r="A2" s="2" t="s">
        <v>186</v>
      </c>
      <c r="B2" s="2" t="s">
        <v>8718</v>
      </c>
      <c r="C2" s="2" t="s">
        <v>186</v>
      </c>
    </row>
    <row r="3" spans="1:5">
      <c r="A3" s="1" t="s">
        <v>259</v>
      </c>
      <c r="B3" s="1" t="s">
        <v>260</v>
      </c>
      <c r="C3" s="1" t="s">
        <v>261</v>
      </c>
      <c r="D3" s="1" t="s">
        <v>262</v>
      </c>
      <c r="E3" s="1" t="s">
        <v>263</v>
      </c>
    </row>
    <row r="4" spans="1:5">
      <c r="A4" s="3" t="s">
        <v>533</v>
      </c>
      <c r="B4" s="3" t="s">
        <v>534</v>
      </c>
      <c r="C4" s="3" t="s">
        <v>266</v>
      </c>
      <c r="D4" s="3" t="s">
        <v>533</v>
      </c>
      <c r="E4" s="3"/>
    </row>
    <row r="5" spans="1:5">
      <c r="A5" s="3" t="s">
        <v>535</v>
      </c>
      <c r="B5" s="3" t="s">
        <v>536</v>
      </c>
      <c r="C5" s="3" t="s">
        <v>886</v>
      </c>
      <c r="D5" s="3" t="s">
        <v>535</v>
      </c>
      <c r="E5" s="3"/>
    </row>
    <row r="6" spans="1:5">
      <c r="A6" s="3" t="s">
        <v>887</v>
      </c>
      <c r="B6" s="3" t="s">
        <v>888</v>
      </c>
      <c r="C6" s="3" t="s">
        <v>293</v>
      </c>
      <c r="D6" s="3" t="s">
        <v>889</v>
      </c>
      <c r="E6" s="3"/>
    </row>
    <row r="7" spans="1:5">
      <c r="A7" s="3" t="s">
        <v>890</v>
      </c>
      <c r="B7" s="3" t="s">
        <v>891</v>
      </c>
      <c r="C7" s="3" t="s">
        <v>293</v>
      </c>
      <c r="D7" s="3" t="s">
        <v>892</v>
      </c>
      <c r="E7" s="3"/>
    </row>
    <row r="8" spans="1:5">
      <c r="A8" s="3" t="s">
        <v>893</v>
      </c>
      <c r="B8" s="3" t="s">
        <v>894</v>
      </c>
      <c r="C8" s="3" t="s">
        <v>293</v>
      </c>
      <c r="D8" s="3" t="s">
        <v>895</v>
      </c>
      <c r="E8" s="3"/>
    </row>
    <row r="9" spans="1:5">
      <c r="A9" s="3" t="s">
        <v>896</v>
      </c>
      <c r="B9" s="3" t="s">
        <v>897</v>
      </c>
      <c r="C9" s="3" t="s">
        <v>293</v>
      </c>
      <c r="D9" s="3" t="s">
        <v>898</v>
      </c>
      <c r="E9" s="3"/>
    </row>
    <row r="10" spans="1:5">
      <c r="A10" s="3" t="s">
        <v>899</v>
      </c>
      <c r="B10" s="3" t="s">
        <v>900</v>
      </c>
      <c r="C10" s="3" t="s">
        <v>293</v>
      </c>
      <c r="D10" s="3" t="s">
        <v>901</v>
      </c>
      <c r="E10" s="3"/>
    </row>
    <row r="11" spans="1:5">
      <c r="A11" s="3" t="s">
        <v>902</v>
      </c>
      <c r="B11" s="3" t="s">
        <v>903</v>
      </c>
      <c r="C11" s="3" t="s">
        <v>293</v>
      </c>
      <c r="D11" s="3" t="s">
        <v>904</v>
      </c>
      <c r="E11" s="3"/>
    </row>
    <row r="12" spans="1:5">
      <c r="A12" s="3" t="s">
        <v>905</v>
      </c>
      <c r="B12" s="3" t="s">
        <v>906</v>
      </c>
      <c r="C12" s="3" t="s">
        <v>293</v>
      </c>
      <c r="D12" s="3" t="s">
        <v>907</v>
      </c>
      <c r="E12" s="3"/>
    </row>
    <row r="13" spans="1:5">
      <c r="A13" s="3" t="s">
        <v>908</v>
      </c>
      <c r="B13" s="3" t="s">
        <v>909</v>
      </c>
      <c r="C13" s="3" t="s">
        <v>293</v>
      </c>
      <c r="D13" s="3" t="s">
        <v>910</v>
      </c>
      <c r="E13" s="3"/>
    </row>
    <row r="14" spans="1:5">
      <c r="A14" s="3" t="s">
        <v>911</v>
      </c>
      <c r="B14" s="3" t="s">
        <v>912</v>
      </c>
      <c r="C14" s="3" t="s">
        <v>293</v>
      </c>
      <c r="D14" s="3" t="s">
        <v>913</v>
      </c>
      <c r="E14" s="3"/>
    </row>
    <row r="15" spans="1:5">
      <c r="A15" s="3" t="s">
        <v>914</v>
      </c>
      <c r="B15" s="3" t="s">
        <v>915</v>
      </c>
      <c r="C15" s="3" t="s">
        <v>293</v>
      </c>
      <c r="D15" s="3" t="s">
        <v>916</v>
      </c>
      <c r="E15" s="3"/>
    </row>
    <row r="16" spans="1:5">
      <c r="A16" s="3" t="s">
        <v>917</v>
      </c>
      <c r="B16" s="3" t="s">
        <v>918</v>
      </c>
      <c r="C16" s="3" t="s">
        <v>293</v>
      </c>
      <c r="D16" s="3" t="s">
        <v>919</v>
      </c>
      <c r="E16" s="3"/>
    </row>
    <row r="17" spans="1:5">
      <c r="A17" s="3" t="s">
        <v>920</v>
      </c>
      <c r="B17" s="3" t="s">
        <v>921</v>
      </c>
      <c r="C17" s="3" t="s">
        <v>293</v>
      </c>
      <c r="D17" s="3" t="s">
        <v>922</v>
      </c>
      <c r="E17" s="3"/>
    </row>
    <row r="18" spans="1:5">
      <c r="A18" s="3" t="s">
        <v>923</v>
      </c>
      <c r="B18" s="3" t="s">
        <v>924</v>
      </c>
      <c r="C18" s="3" t="s">
        <v>293</v>
      </c>
      <c r="D18" s="3" t="s">
        <v>925</v>
      </c>
      <c r="E18" s="3"/>
    </row>
    <row r="19" spans="1:5">
      <c r="A19" s="3" t="s">
        <v>926</v>
      </c>
      <c r="B19" s="3" t="s">
        <v>927</v>
      </c>
      <c r="C19" s="3" t="s">
        <v>293</v>
      </c>
      <c r="D19" s="3" t="s">
        <v>928</v>
      </c>
      <c r="E19" s="3"/>
    </row>
    <row r="20" spans="1:5">
      <c r="A20" s="3" t="s">
        <v>929</v>
      </c>
      <c r="B20" s="3" t="s">
        <v>930</v>
      </c>
      <c r="C20" s="3" t="s">
        <v>293</v>
      </c>
      <c r="D20" s="3" t="s">
        <v>931</v>
      </c>
      <c r="E20" s="3"/>
    </row>
    <row r="21" spans="1:5">
      <c r="A21" s="3" t="s">
        <v>932</v>
      </c>
      <c r="B21" s="3" t="s">
        <v>933</v>
      </c>
      <c r="C21" s="3" t="s">
        <v>293</v>
      </c>
      <c r="D21" s="3" t="s">
        <v>934</v>
      </c>
      <c r="E21" s="3"/>
    </row>
    <row r="22" spans="1:5">
      <c r="A22" s="3" t="s">
        <v>935</v>
      </c>
      <c r="B22" s="3" t="s">
        <v>936</v>
      </c>
      <c r="C22" s="3" t="s">
        <v>293</v>
      </c>
      <c r="D22" s="3" t="s">
        <v>937</v>
      </c>
      <c r="E22" s="3"/>
    </row>
    <row r="23" spans="1:5">
      <c r="A23" s="3" t="s">
        <v>938</v>
      </c>
      <c r="B23" s="3" t="s">
        <v>939</v>
      </c>
      <c r="C23" s="3" t="s">
        <v>293</v>
      </c>
      <c r="D23" s="3" t="s">
        <v>940</v>
      </c>
      <c r="E23" s="3"/>
    </row>
    <row r="24" spans="1:5">
      <c r="A24" s="3" t="s">
        <v>941</v>
      </c>
      <c r="B24" s="3" t="s">
        <v>942</v>
      </c>
      <c r="C24" s="3" t="s">
        <v>293</v>
      </c>
      <c r="D24" s="3" t="s">
        <v>943</v>
      </c>
      <c r="E24" s="3"/>
    </row>
    <row r="25" spans="1:5">
      <c r="A25" s="3" t="s">
        <v>944</v>
      </c>
      <c r="B25" s="3" t="s">
        <v>945</v>
      </c>
      <c r="C25" s="3" t="s">
        <v>293</v>
      </c>
      <c r="D25" s="3" t="s">
        <v>946</v>
      </c>
      <c r="E25" s="3"/>
    </row>
    <row r="26" spans="1:5">
      <c r="A26" s="3" t="s">
        <v>947</v>
      </c>
      <c r="B26" s="3" t="s">
        <v>948</v>
      </c>
      <c r="C26" s="3" t="s">
        <v>293</v>
      </c>
      <c r="D26" s="3" t="s">
        <v>949</v>
      </c>
      <c r="E26" s="3"/>
    </row>
    <row r="27" spans="1:5">
      <c r="A27" s="3" t="s">
        <v>950</v>
      </c>
      <c r="B27" s="3" t="s">
        <v>951</v>
      </c>
      <c r="C27" s="3" t="s">
        <v>293</v>
      </c>
      <c r="D27" s="3" t="s">
        <v>952</v>
      </c>
      <c r="E27" s="3"/>
    </row>
    <row r="28" spans="1:5">
      <c r="A28" s="3" t="s">
        <v>953</v>
      </c>
      <c r="B28" s="3" t="s">
        <v>954</v>
      </c>
      <c r="C28" s="3" t="s">
        <v>293</v>
      </c>
      <c r="D28" s="3" t="s">
        <v>955</v>
      </c>
      <c r="E28" s="3"/>
    </row>
    <row r="29" spans="1:5">
      <c r="A29" s="3" t="s">
        <v>956</v>
      </c>
      <c r="B29" s="3" t="s">
        <v>957</v>
      </c>
      <c r="C29" s="3" t="s">
        <v>293</v>
      </c>
      <c r="D29" s="3" t="s">
        <v>958</v>
      </c>
      <c r="E29" s="3"/>
    </row>
    <row r="30" spans="1:5">
      <c r="A30" s="3" t="s">
        <v>959</v>
      </c>
      <c r="B30" s="3" t="s">
        <v>960</v>
      </c>
      <c r="C30" s="3" t="s">
        <v>293</v>
      </c>
      <c r="D30" s="3" t="s">
        <v>961</v>
      </c>
      <c r="E30" s="3"/>
    </row>
    <row r="31" spans="1:5">
      <c r="A31" s="3" t="s">
        <v>962</v>
      </c>
      <c r="B31" s="3" t="s">
        <v>963</v>
      </c>
      <c r="C31" s="3" t="s">
        <v>293</v>
      </c>
      <c r="D31" s="3" t="s">
        <v>964</v>
      </c>
      <c r="E31" s="3"/>
    </row>
    <row r="32" spans="1:5">
      <c r="A32" s="3" t="s">
        <v>965</v>
      </c>
      <c r="B32" s="3" t="s">
        <v>966</v>
      </c>
      <c r="C32" s="3" t="s">
        <v>293</v>
      </c>
      <c r="D32" s="3" t="s">
        <v>967</v>
      </c>
      <c r="E32" s="3"/>
    </row>
    <row r="33" spans="1:5">
      <c r="A33" s="3" t="s">
        <v>968</v>
      </c>
      <c r="B33" s="3" t="s">
        <v>969</v>
      </c>
      <c r="C33" s="3" t="s">
        <v>293</v>
      </c>
      <c r="D33" s="3" t="s">
        <v>970</v>
      </c>
      <c r="E33" s="3"/>
    </row>
    <row r="34" spans="1:5">
      <c r="A34" s="3" t="s">
        <v>971</v>
      </c>
      <c r="B34" s="3" t="s">
        <v>972</v>
      </c>
      <c r="C34" s="3" t="s">
        <v>293</v>
      </c>
      <c r="D34" s="3" t="s">
        <v>973</v>
      </c>
      <c r="E34" s="3"/>
    </row>
    <row r="35" spans="1:5">
      <c r="A35" s="3" t="s">
        <v>974</v>
      </c>
      <c r="B35" s="3" t="s">
        <v>975</v>
      </c>
      <c r="C35" s="3" t="s">
        <v>293</v>
      </c>
      <c r="D35" s="3" t="s">
        <v>976</v>
      </c>
      <c r="E35" s="3"/>
    </row>
    <row r="36" spans="1:5">
      <c r="A36" s="3" t="s">
        <v>977</v>
      </c>
      <c r="B36" s="3" t="s">
        <v>978</v>
      </c>
      <c r="C36" s="3" t="s">
        <v>293</v>
      </c>
      <c r="D36" s="3" t="s">
        <v>979</v>
      </c>
      <c r="E36" s="3"/>
    </row>
    <row r="37" spans="1:5">
      <c r="A37" s="3" t="s">
        <v>980</v>
      </c>
      <c r="B37" s="3" t="s">
        <v>981</v>
      </c>
      <c r="C37" s="3" t="s">
        <v>293</v>
      </c>
      <c r="D37" s="3" t="s">
        <v>982</v>
      </c>
      <c r="E37" s="3"/>
    </row>
    <row r="38" spans="1:5">
      <c r="A38" s="3" t="s">
        <v>983</v>
      </c>
      <c r="B38" s="3" t="s">
        <v>984</v>
      </c>
      <c r="C38" s="3" t="s">
        <v>293</v>
      </c>
      <c r="D38" s="3" t="s">
        <v>985</v>
      </c>
      <c r="E38" s="3"/>
    </row>
    <row r="39" spans="1:5">
      <c r="A39" s="3" t="s">
        <v>986</v>
      </c>
      <c r="B39" s="3" t="s">
        <v>987</v>
      </c>
      <c r="C39" s="3" t="s">
        <v>293</v>
      </c>
      <c r="D39" s="3" t="s">
        <v>988</v>
      </c>
      <c r="E39" s="3"/>
    </row>
    <row r="40" spans="1:5">
      <c r="A40" s="3" t="s">
        <v>989</v>
      </c>
      <c r="B40" s="3" t="s">
        <v>990</v>
      </c>
      <c r="C40" s="3" t="s">
        <v>293</v>
      </c>
      <c r="D40" s="3" t="s">
        <v>991</v>
      </c>
      <c r="E40" s="3"/>
    </row>
    <row r="41" spans="1:5">
      <c r="A41" s="3" t="s">
        <v>992</v>
      </c>
      <c r="B41" s="3" t="s">
        <v>993</v>
      </c>
      <c r="C41" s="3" t="s">
        <v>293</v>
      </c>
      <c r="D41" s="3" t="s">
        <v>994</v>
      </c>
      <c r="E41" s="3"/>
    </row>
    <row r="42" spans="1:5">
      <c r="A42" s="3" t="s">
        <v>995</v>
      </c>
      <c r="B42" s="3" t="s">
        <v>996</v>
      </c>
      <c r="C42" s="3" t="s">
        <v>293</v>
      </c>
      <c r="D42" s="3" t="s">
        <v>997</v>
      </c>
      <c r="E42" s="3"/>
    </row>
    <row r="43" spans="1:5">
      <c r="A43" s="3" t="s">
        <v>998</v>
      </c>
      <c r="B43" s="3" t="s">
        <v>999</v>
      </c>
      <c r="C43" s="3" t="s">
        <v>293</v>
      </c>
      <c r="D43" s="3" t="s">
        <v>1000</v>
      </c>
      <c r="E43" s="3"/>
    </row>
    <row r="44" spans="1:5">
      <c r="A44" s="3" t="s">
        <v>1001</v>
      </c>
      <c r="B44" s="3" t="s">
        <v>1002</v>
      </c>
      <c r="C44" s="3" t="s">
        <v>293</v>
      </c>
      <c r="D44" s="3" t="s">
        <v>1003</v>
      </c>
      <c r="E44" s="3"/>
    </row>
    <row r="45" spans="1:5">
      <c r="A45" s="3" t="s">
        <v>1004</v>
      </c>
      <c r="B45" s="3" t="s">
        <v>1005</v>
      </c>
      <c r="C45" s="3" t="s">
        <v>293</v>
      </c>
      <c r="D45" s="3" t="s">
        <v>1006</v>
      </c>
      <c r="E45" s="3"/>
    </row>
    <row r="46" spans="1:5">
      <c r="A46" s="3" t="s">
        <v>1007</v>
      </c>
      <c r="B46" s="3" t="s">
        <v>1008</v>
      </c>
      <c r="C46" s="3" t="s">
        <v>293</v>
      </c>
      <c r="D46" s="3" t="s">
        <v>1009</v>
      </c>
      <c r="E46" s="3"/>
    </row>
    <row r="47" spans="1:5">
      <c r="A47" s="3" t="s">
        <v>1010</v>
      </c>
      <c r="B47" s="3" t="s">
        <v>1011</v>
      </c>
      <c r="C47" s="3" t="s">
        <v>293</v>
      </c>
      <c r="D47" s="3" t="s">
        <v>1012</v>
      </c>
      <c r="E47" s="3"/>
    </row>
    <row r="48" spans="1:5">
      <c r="A48" s="3" t="s">
        <v>1013</v>
      </c>
      <c r="B48" s="3" t="s">
        <v>1014</v>
      </c>
      <c r="C48" s="3" t="s">
        <v>293</v>
      </c>
      <c r="D48" s="3" t="s">
        <v>1015</v>
      </c>
      <c r="E48" s="3"/>
    </row>
    <row r="49" spans="1:5">
      <c r="A49" s="3" t="s">
        <v>1016</v>
      </c>
      <c r="B49" s="3" t="s">
        <v>1017</v>
      </c>
      <c r="C49" s="3" t="s">
        <v>293</v>
      </c>
      <c r="D49" s="3" t="s">
        <v>1018</v>
      </c>
      <c r="E49" s="3"/>
    </row>
    <row r="50" spans="1:5">
      <c r="A50" s="3" t="s">
        <v>1019</v>
      </c>
      <c r="B50" s="3" t="s">
        <v>1020</v>
      </c>
      <c r="C50" s="3" t="s">
        <v>293</v>
      </c>
      <c r="D50" s="3" t="s">
        <v>1021</v>
      </c>
      <c r="E50" s="3"/>
    </row>
    <row r="51" spans="1:5">
      <c r="A51" s="3" t="s">
        <v>1022</v>
      </c>
      <c r="B51" s="3" t="s">
        <v>1023</v>
      </c>
      <c r="C51" s="3" t="s">
        <v>293</v>
      </c>
      <c r="D51" s="3" t="s">
        <v>1024</v>
      </c>
      <c r="E51" s="3"/>
    </row>
    <row r="52" spans="1:5">
      <c r="A52" s="3" t="s">
        <v>1025</v>
      </c>
      <c r="B52" s="3" t="s">
        <v>1026</v>
      </c>
      <c r="C52" s="3" t="s">
        <v>293</v>
      </c>
      <c r="D52" s="3" t="s">
        <v>1027</v>
      </c>
      <c r="E52" s="3"/>
    </row>
    <row r="53" spans="1:5">
      <c r="A53" s="3" t="s">
        <v>1028</v>
      </c>
      <c r="B53" s="3" t="s">
        <v>1029</v>
      </c>
      <c r="C53" s="3" t="s">
        <v>293</v>
      </c>
      <c r="D53" s="3" t="s">
        <v>1030</v>
      </c>
      <c r="E53" s="3"/>
    </row>
    <row r="54" spans="1:5">
      <c r="A54" s="3" t="s">
        <v>1031</v>
      </c>
      <c r="B54" s="3" t="s">
        <v>1032</v>
      </c>
      <c r="C54" s="3" t="s">
        <v>293</v>
      </c>
      <c r="D54" s="3" t="s">
        <v>1033</v>
      </c>
      <c r="E54" s="3"/>
    </row>
    <row r="55" spans="1:5">
      <c r="A55" s="3" t="s">
        <v>1034</v>
      </c>
      <c r="B55" s="3" t="s">
        <v>1035</v>
      </c>
      <c r="C55" s="3" t="s">
        <v>293</v>
      </c>
      <c r="D55" s="3" t="s">
        <v>1036</v>
      </c>
      <c r="E55" s="3"/>
    </row>
    <row r="56" spans="1:5">
      <c r="A56" s="3" t="s">
        <v>1037</v>
      </c>
      <c r="B56" s="3" t="s">
        <v>1038</v>
      </c>
      <c r="C56" s="3" t="s">
        <v>293</v>
      </c>
      <c r="D56" s="3" t="s">
        <v>1039</v>
      </c>
      <c r="E56" s="3"/>
    </row>
    <row r="57" spans="1:5">
      <c r="A57" s="3" t="s">
        <v>1040</v>
      </c>
      <c r="B57" s="3" t="s">
        <v>1041</v>
      </c>
      <c r="C57" s="3" t="s">
        <v>293</v>
      </c>
      <c r="D57" s="3" t="s">
        <v>1042</v>
      </c>
      <c r="E57" s="3"/>
    </row>
    <row r="58" spans="1:5">
      <c r="A58" s="3" t="s">
        <v>1043</v>
      </c>
      <c r="B58" s="3" t="s">
        <v>1044</v>
      </c>
      <c r="C58" s="3" t="s">
        <v>293</v>
      </c>
      <c r="D58" s="3" t="s">
        <v>1045</v>
      </c>
      <c r="E58" s="3"/>
    </row>
    <row r="59" spans="1:5">
      <c r="A59" s="3" t="s">
        <v>1046</v>
      </c>
      <c r="B59" s="3" t="s">
        <v>1047</v>
      </c>
      <c r="C59" s="3" t="s">
        <v>293</v>
      </c>
      <c r="D59" s="3" t="s">
        <v>1048</v>
      </c>
      <c r="E59" s="3"/>
    </row>
    <row r="60" spans="1:5">
      <c r="A60" s="3" t="s">
        <v>1049</v>
      </c>
      <c r="B60" s="3" t="s">
        <v>1050</v>
      </c>
      <c r="C60" s="3" t="s">
        <v>293</v>
      </c>
      <c r="D60" s="3" t="s">
        <v>1051</v>
      </c>
      <c r="E60" s="3"/>
    </row>
    <row r="61" spans="1:5">
      <c r="A61" s="3" t="s">
        <v>1052</v>
      </c>
      <c r="B61" s="3" t="s">
        <v>1053</v>
      </c>
      <c r="C61" s="3" t="s">
        <v>293</v>
      </c>
      <c r="D61" s="3" t="s">
        <v>1054</v>
      </c>
      <c r="E61" s="3"/>
    </row>
    <row r="62" spans="1:5">
      <c r="A62" s="3" t="s">
        <v>1055</v>
      </c>
      <c r="B62" s="3" t="s">
        <v>1056</v>
      </c>
      <c r="C62" s="3" t="s">
        <v>293</v>
      </c>
      <c r="D62" s="3" t="s">
        <v>1057</v>
      </c>
      <c r="E62" s="3"/>
    </row>
    <row r="63" spans="1:5">
      <c r="A63" s="3" t="s">
        <v>1058</v>
      </c>
      <c r="B63" s="3" t="s">
        <v>1059</v>
      </c>
      <c r="C63" s="3" t="s">
        <v>293</v>
      </c>
      <c r="D63" s="3" t="s">
        <v>1060</v>
      </c>
      <c r="E63" s="3"/>
    </row>
    <row r="64" spans="1:5">
      <c r="A64" s="3" t="s">
        <v>1061</v>
      </c>
      <c r="B64" s="3" t="s">
        <v>1062</v>
      </c>
      <c r="C64" s="3" t="s">
        <v>293</v>
      </c>
      <c r="D64" s="3" t="s">
        <v>1063</v>
      </c>
      <c r="E64" s="3"/>
    </row>
    <row r="65" spans="1:5">
      <c r="A65" s="3" t="s">
        <v>1064</v>
      </c>
      <c r="B65" s="3" t="s">
        <v>1065</v>
      </c>
      <c r="C65" s="3" t="s">
        <v>293</v>
      </c>
      <c r="D65" s="3" t="s">
        <v>1066</v>
      </c>
      <c r="E65" s="3"/>
    </row>
    <row r="66" spans="1:5">
      <c r="A66" s="3" t="s">
        <v>1067</v>
      </c>
      <c r="B66" s="3" t="s">
        <v>1068</v>
      </c>
      <c r="C66" s="3" t="s">
        <v>293</v>
      </c>
      <c r="D66" s="3" t="s">
        <v>1069</v>
      </c>
      <c r="E66" s="3"/>
    </row>
    <row r="67" spans="1:5">
      <c r="A67" s="3" t="s">
        <v>1070</v>
      </c>
      <c r="B67" s="3" t="s">
        <v>1071</v>
      </c>
      <c r="C67" s="3" t="s">
        <v>293</v>
      </c>
      <c r="D67" s="3" t="s">
        <v>1072</v>
      </c>
      <c r="E67" s="3"/>
    </row>
    <row r="68" spans="1:5">
      <c r="A68" s="3" t="s">
        <v>1073</v>
      </c>
      <c r="B68" s="3" t="s">
        <v>1074</v>
      </c>
      <c r="C68" s="3" t="s">
        <v>293</v>
      </c>
      <c r="D68" s="3" t="s">
        <v>1075</v>
      </c>
      <c r="E68" s="3"/>
    </row>
    <row r="69" spans="1:5">
      <c r="A69" s="3" t="s">
        <v>1076</v>
      </c>
      <c r="B69" s="3" t="s">
        <v>1077</v>
      </c>
      <c r="C69" s="3" t="s">
        <v>293</v>
      </c>
      <c r="D69" s="3" t="s">
        <v>1078</v>
      </c>
      <c r="E69" s="3"/>
    </row>
    <row r="70" spans="1:5">
      <c r="A70" s="3" t="s">
        <v>1079</v>
      </c>
      <c r="B70" s="3" t="s">
        <v>1080</v>
      </c>
      <c r="C70" s="3" t="s">
        <v>293</v>
      </c>
      <c r="D70" s="3" t="s">
        <v>1081</v>
      </c>
      <c r="E70" s="3"/>
    </row>
    <row r="71" spans="1:5">
      <c r="A71" s="3" t="s">
        <v>1082</v>
      </c>
      <c r="B71" s="3" t="s">
        <v>1083</v>
      </c>
      <c r="C71" s="3" t="s">
        <v>293</v>
      </c>
      <c r="D71" s="3" t="s">
        <v>1084</v>
      </c>
      <c r="E71" s="3"/>
    </row>
    <row r="72" spans="1:5">
      <c r="A72" s="3" t="s">
        <v>1085</v>
      </c>
      <c r="B72" s="3" t="s">
        <v>1086</v>
      </c>
      <c r="C72" s="3" t="s">
        <v>293</v>
      </c>
      <c r="D72" s="3" t="s">
        <v>1087</v>
      </c>
      <c r="E72" s="3"/>
    </row>
    <row r="73" spans="1:5">
      <c r="A73" s="3" t="s">
        <v>1088</v>
      </c>
      <c r="B73" s="3" t="s">
        <v>1089</v>
      </c>
      <c r="C73" s="3" t="s">
        <v>293</v>
      </c>
      <c r="D73" s="3" t="s">
        <v>1090</v>
      </c>
      <c r="E73" s="3"/>
    </row>
    <row r="74" spans="1:5">
      <c r="A74" s="3" t="s">
        <v>1091</v>
      </c>
      <c r="B74" s="3" t="s">
        <v>1092</v>
      </c>
      <c r="C74" s="3" t="s">
        <v>293</v>
      </c>
      <c r="D74" s="3" t="s">
        <v>1093</v>
      </c>
      <c r="E74" s="3"/>
    </row>
    <row r="75" spans="1:5">
      <c r="A75" s="3" t="s">
        <v>1094</v>
      </c>
      <c r="B75" s="3" t="s">
        <v>1095</v>
      </c>
      <c r="C75" s="3" t="s">
        <v>293</v>
      </c>
      <c r="D75" s="3" t="s">
        <v>1096</v>
      </c>
      <c r="E75" s="3"/>
    </row>
    <row r="76" spans="1:5">
      <c r="A76" s="3" t="s">
        <v>1097</v>
      </c>
      <c r="B76" s="3" t="s">
        <v>1098</v>
      </c>
      <c r="C76" s="3" t="s">
        <v>293</v>
      </c>
      <c r="D76" s="3" t="s">
        <v>1099</v>
      </c>
      <c r="E76" s="3"/>
    </row>
    <row r="77" spans="1:5">
      <c r="A77" s="3" t="s">
        <v>1100</v>
      </c>
      <c r="B77" s="3" t="s">
        <v>1101</v>
      </c>
      <c r="C77" s="3" t="s">
        <v>293</v>
      </c>
      <c r="D77" s="3" t="s">
        <v>1102</v>
      </c>
      <c r="E77" s="3"/>
    </row>
    <row r="78" spans="1:5">
      <c r="A78" s="3" t="s">
        <v>1103</v>
      </c>
      <c r="B78" s="3" t="s">
        <v>1104</v>
      </c>
      <c r="C78" s="3" t="s">
        <v>293</v>
      </c>
      <c r="D78" s="3" t="s">
        <v>1105</v>
      </c>
      <c r="E78" s="3"/>
    </row>
    <row r="79" spans="1:5">
      <c r="A79" s="3" t="s">
        <v>1106</v>
      </c>
      <c r="B79" s="3" t="s">
        <v>1107</v>
      </c>
      <c r="C79" s="3" t="s">
        <v>293</v>
      </c>
      <c r="D79" s="3" t="s">
        <v>1108</v>
      </c>
      <c r="E79" s="3"/>
    </row>
    <row r="80" spans="1:5">
      <c r="A80" s="3" t="s">
        <v>1109</v>
      </c>
      <c r="B80" s="3" t="s">
        <v>1110</v>
      </c>
      <c r="C80" s="3" t="s">
        <v>293</v>
      </c>
      <c r="D80" s="3" t="s">
        <v>1111</v>
      </c>
      <c r="E80" s="3"/>
    </row>
    <row r="81" spans="1:5">
      <c r="A81" s="3" t="s">
        <v>1112</v>
      </c>
      <c r="B81" s="3" t="s">
        <v>1113</v>
      </c>
      <c r="C81" s="3" t="s">
        <v>293</v>
      </c>
      <c r="D81" s="3" t="s">
        <v>1114</v>
      </c>
      <c r="E81" s="3"/>
    </row>
    <row r="82" spans="1:5">
      <c r="A82" s="3" t="s">
        <v>1115</v>
      </c>
      <c r="B82" s="3" t="s">
        <v>1116</v>
      </c>
      <c r="C82" s="3" t="s">
        <v>293</v>
      </c>
      <c r="D82" s="3" t="s">
        <v>1117</v>
      </c>
      <c r="E82" s="3"/>
    </row>
    <row r="83" spans="1:5">
      <c r="A83" s="3" t="s">
        <v>1118</v>
      </c>
      <c r="B83" s="3" t="s">
        <v>1119</v>
      </c>
      <c r="C83" s="3" t="s">
        <v>293</v>
      </c>
      <c r="D83" s="3" t="s">
        <v>1120</v>
      </c>
      <c r="E83" s="3"/>
    </row>
    <row r="84" spans="1:5">
      <c r="A84" s="3" t="s">
        <v>1121</v>
      </c>
      <c r="B84" s="3" t="s">
        <v>1122</v>
      </c>
      <c r="C84" s="3" t="s">
        <v>293</v>
      </c>
      <c r="D84" s="3" t="s">
        <v>1123</v>
      </c>
      <c r="E84" s="3"/>
    </row>
    <row r="85" spans="1:5">
      <c r="A85" s="3" t="s">
        <v>1124</v>
      </c>
      <c r="B85" s="3" t="s">
        <v>1125</v>
      </c>
      <c r="C85" s="3" t="s">
        <v>293</v>
      </c>
      <c r="D85" s="3" t="s">
        <v>1126</v>
      </c>
      <c r="E85" s="3"/>
    </row>
    <row r="86" spans="1:5">
      <c r="A86" s="3" t="s">
        <v>1127</v>
      </c>
      <c r="B86" s="3" t="s">
        <v>1128</v>
      </c>
      <c r="C86" s="3" t="s">
        <v>293</v>
      </c>
      <c r="D86" s="3" t="s">
        <v>1129</v>
      </c>
      <c r="E86" s="3"/>
    </row>
    <row r="87" spans="1:5">
      <c r="A87" s="3" t="s">
        <v>1130</v>
      </c>
      <c r="B87" s="3" t="s">
        <v>1131</v>
      </c>
      <c r="C87" s="3" t="s">
        <v>293</v>
      </c>
      <c r="D87" s="3" t="s">
        <v>1132</v>
      </c>
      <c r="E87" s="3"/>
    </row>
    <row r="88" spans="1:5">
      <c r="A88" s="3" t="s">
        <v>1133</v>
      </c>
      <c r="B88" s="3" t="s">
        <v>1134</v>
      </c>
      <c r="C88" s="3" t="s">
        <v>293</v>
      </c>
      <c r="D88" s="3" t="s">
        <v>1135</v>
      </c>
      <c r="E88" s="3"/>
    </row>
    <row r="89" spans="1:5">
      <c r="A89" s="3" t="s">
        <v>1136</v>
      </c>
      <c r="B89" s="3" t="s">
        <v>1137</v>
      </c>
      <c r="C89" s="3" t="s">
        <v>293</v>
      </c>
      <c r="D89" s="3" t="s">
        <v>1138</v>
      </c>
      <c r="E89" s="3"/>
    </row>
    <row r="90" spans="1:5">
      <c r="A90" s="3" t="s">
        <v>1139</v>
      </c>
      <c r="B90" s="3" t="s">
        <v>1140</v>
      </c>
      <c r="C90" s="3" t="s">
        <v>293</v>
      </c>
      <c r="D90" s="3" t="s">
        <v>1141</v>
      </c>
      <c r="E90" s="3"/>
    </row>
    <row r="91" spans="1:5">
      <c r="A91" s="3" t="s">
        <v>1142</v>
      </c>
      <c r="B91" s="3" t="s">
        <v>1143</v>
      </c>
      <c r="C91" s="3" t="s">
        <v>293</v>
      </c>
      <c r="D91" s="3" t="s">
        <v>1144</v>
      </c>
      <c r="E91" s="3"/>
    </row>
    <row r="92" spans="1:5">
      <c r="A92" s="3" t="s">
        <v>1145</v>
      </c>
      <c r="B92" s="3" t="s">
        <v>1146</v>
      </c>
      <c r="C92" s="3" t="s">
        <v>293</v>
      </c>
      <c r="D92" s="3" t="s">
        <v>1147</v>
      </c>
      <c r="E92" s="3"/>
    </row>
    <row r="93" spans="1:5">
      <c r="A93" s="3" t="s">
        <v>1148</v>
      </c>
      <c r="B93" s="3" t="s">
        <v>1149</v>
      </c>
      <c r="C93" s="3" t="s">
        <v>293</v>
      </c>
      <c r="D93" s="3" t="s">
        <v>1150</v>
      </c>
      <c r="E93" s="3"/>
    </row>
    <row r="94" spans="1:5">
      <c r="A94" s="3" t="s">
        <v>1151</v>
      </c>
      <c r="B94" s="3" t="s">
        <v>1152</v>
      </c>
      <c r="C94" s="3" t="s">
        <v>293</v>
      </c>
      <c r="D94" s="3" t="s">
        <v>1153</v>
      </c>
      <c r="E94" s="3"/>
    </row>
    <row r="95" spans="1:5">
      <c r="A95" s="3" t="s">
        <v>1154</v>
      </c>
      <c r="B95" s="3" t="s">
        <v>1155</v>
      </c>
      <c r="C95" s="3" t="s">
        <v>293</v>
      </c>
      <c r="D95" s="3" t="s">
        <v>1156</v>
      </c>
      <c r="E95" s="3"/>
    </row>
    <row r="96" spans="1:5">
      <c r="A96" s="3" t="s">
        <v>1157</v>
      </c>
      <c r="B96" s="3" t="s">
        <v>1158</v>
      </c>
      <c r="C96" s="3" t="s">
        <v>293</v>
      </c>
      <c r="D96" s="3" t="s">
        <v>1159</v>
      </c>
      <c r="E96" s="3"/>
    </row>
    <row r="97" spans="1:5">
      <c r="A97" s="3" t="s">
        <v>1160</v>
      </c>
      <c r="B97" s="3" t="s">
        <v>1161</v>
      </c>
      <c r="C97" s="3" t="s">
        <v>293</v>
      </c>
      <c r="D97" s="3" t="s">
        <v>1162</v>
      </c>
      <c r="E97" s="3"/>
    </row>
    <row r="98" spans="1:5">
      <c r="A98" s="3" t="s">
        <v>1163</v>
      </c>
      <c r="B98" s="3" t="s">
        <v>1164</v>
      </c>
      <c r="C98" s="3" t="s">
        <v>293</v>
      </c>
      <c r="D98" s="3" t="s">
        <v>1165</v>
      </c>
      <c r="E98" s="3"/>
    </row>
    <row r="99" spans="1:5">
      <c r="A99" s="3" t="s">
        <v>1166</v>
      </c>
      <c r="B99" s="3" t="s">
        <v>1167</v>
      </c>
      <c r="C99" s="3" t="s">
        <v>293</v>
      </c>
      <c r="D99" s="3" t="s">
        <v>1168</v>
      </c>
      <c r="E99" s="3"/>
    </row>
    <row r="100" spans="1:5">
      <c r="A100" s="3" t="s">
        <v>1169</v>
      </c>
      <c r="B100" s="3" t="s">
        <v>1170</v>
      </c>
      <c r="C100" s="3" t="s">
        <v>293</v>
      </c>
      <c r="D100" s="3" t="s">
        <v>1171</v>
      </c>
      <c r="E100" s="3"/>
    </row>
    <row r="101" spans="1:5">
      <c r="A101" s="3" t="s">
        <v>1172</v>
      </c>
      <c r="B101" s="3" t="s">
        <v>1173</v>
      </c>
      <c r="C101" s="3" t="s">
        <v>293</v>
      </c>
      <c r="D101" s="3" t="s">
        <v>1174</v>
      </c>
      <c r="E101" s="3"/>
    </row>
    <row r="102" spans="1:5">
      <c r="A102" s="3" t="s">
        <v>1175</v>
      </c>
      <c r="B102" s="3" t="s">
        <v>1176</v>
      </c>
      <c r="C102" s="3" t="s">
        <v>293</v>
      </c>
      <c r="D102" s="3" t="s">
        <v>1177</v>
      </c>
      <c r="E102" s="3"/>
    </row>
    <row r="103" spans="1:5">
      <c r="A103" s="3" t="s">
        <v>1178</v>
      </c>
      <c r="B103" s="3" t="s">
        <v>1179</v>
      </c>
      <c r="C103" s="3" t="s">
        <v>293</v>
      </c>
      <c r="D103" s="3" t="s">
        <v>1180</v>
      </c>
      <c r="E103" s="3"/>
    </row>
    <row r="104" spans="1:5">
      <c r="A104" s="3" t="s">
        <v>1181</v>
      </c>
      <c r="B104" s="3" t="s">
        <v>1182</v>
      </c>
      <c r="C104" s="3" t="s">
        <v>293</v>
      </c>
      <c r="D104" s="3" t="s">
        <v>1183</v>
      </c>
      <c r="E104" s="3"/>
    </row>
    <row r="105" spans="1:5">
      <c r="A105" s="3" t="s">
        <v>1184</v>
      </c>
      <c r="B105" s="3" t="s">
        <v>1185</v>
      </c>
      <c r="C105" s="3" t="s">
        <v>293</v>
      </c>
      <c r="D105" s="3" t="s">
        <v>1186</v>
      </c>
      <c r="E105" s="3"/>
    </row>
    <row r="106" spans="1:5">
      <c r="A106" s="3" t="s">
        <v>1187</v>
      </c>
      <c r="B106" s="3" t="s">
        <v>1188</v>
      </c>
      <c r="C106" s="3" t="s">
        <v>293</v>
      </c>
      <c r="D106" s="3" t="s">
        <v>1189</v>
      </c>
      <c r="E106" s="3"/>
    </row>
    <row r="107" spans="1:5">
      <c r="A107" s="3" t="s">
        <v>1190</v>
      </c>
      <c r="B107" s="3" t="s">
        <v>1191</v>
      </c>
      <c r="C107" s="3" t="s">
        <v>293</v>
      </c>
      <c r="D107" s="3" t="s">
        <v>1192</v>
      </c>
      <c r="E107" s="3"/>
    </row>
    <row r="108" spans="1:5">
      <c r="A108" s="3" t="s">
        <v>1193</v>
      </c>
      <c r="B108" s="3" t="s">
        <v>1194</v>
      </c>
      <c r="C108" s="3" t="s">
        <v>293</v>
      </c>
      <c r="D108" s="3" t="s">
        <v>1195</v>
      </c>
      <c r="E108" s="3"/>
    </row>
    <row r="109" spans="1:5">
      <c r="A109" s="3" t="s">
        <v>1196</v>
      </c>
      <c r="B109" s="3" t="s">
        <v>1197</v>
      </c>
      <c r="C109" s="3" t="s">
        <v>293</v>
      </c>
      <c r="D109" s="3" t="s">
        <v>1198</v>
      </c>
      <c r="E109" s="3"/>
    </row>
    <row r="110" spans="1:5">
      <c r="A110" s="3" t="s">
        <v>1199</v>
      </c>
      <c r="B110" s="3" t="s">
        <v>1200</v>
      </c>
      <c r="C110" s="3" t="s">
        <v>293</v>
      </c>
      <c r="D110" s="3" t="s">
        <v>1201</v>
      </c>
      <c r="E110" s="3"/>
    </row>
    <row r="111" spans="1:5">
      <c r="A111" s="3" t="s">
        <v>1202</v>
      </c>
      <c r="B111" s="3" t="s">
        <v>1203</v>
      </c>
      <c r="C111" s="3" t="s">
        <v>293</v>
      </c>
      <c r="D111" s="3" t="s">
        <v>1204</v>
      </c>
      <c r="E111" s="3"/>
    </row>
    <row r="112" spans="1:5">
      <c r="A112" s="3" t="s">
        <v>1205</v>
      </c>
      <c r="B112" s="3" t="s">
        <v>1206</v>
      </c>
      <c r="C112" s="3" t="s">
        <v>293</v>
      </c>
      <c r="D112" s="3" t="s">
        <v>1207</v>
      </c>
      <c r="E112" s="3"/>
    </row>
    <row r="113" spans="1:5">
      <c r="A113" s="3" t="s">
        <v>1208</v>
      </c>
      <c r="B113" s="3" t="s">
        <v>1209</v>
      </c>
      <c r="C113" s="3" t="s">
        <v>293</v>
      </c>
      <c r="D113" s="3" t="s">
        <v>1210</v>
      </c>
      <c r="E113" s="3"/>
    </row>
    <row r="114" spans="1:5">
      <c r="A114" s="3" t="s">
        <v>1211</v>
      </c>
      <c r="B114" s="3" t="s">
        <v>1212</v>
      </c>
      <c r="C114" s="3" t="s">
        <v>293</v>
      </c>
      <c r="D114" s="3" t="s">
        <v>1213</v>
      </c>
      <c r="E114" s="3"/>
    </row>
    <row r="115" spans="1:5">
      <c r="A115" s="3" t="s">
        <v>1214</v>
      </c>
      <c r="B115" s="3" t="s">
        <v>1215</v>
      </c>
      <c r="C115" s="3" t="s">
        <v>293</v>
      </c>
      <c r="D115" s="3" t="s">
        <v>1216</v>
      </c>
      <c r="E115" s="3"/>
    </row>
    <row r="116" spans="1:5">
      <c r="A116" s="3" t="s">
        <v>1217</v>
      </c>
      <c r="B116" s="3" t="s">
        <v>1218</v>
      </c>
      <c r="C116" s="3" t="s">
        <v>293</v>
      </c>
      <c r="D116" s="3" t="s">
        <v>1219</v>
      </c>
      <c r="E116" s="3"/>
    </row>
    <row r="117" spans="1:5">
      <c r="A117" s="3" t="s">
        <v>1220</v>
      </c>
      <c r="B117" s="3" t="s">
        <v>1221</v>
      </c>
      <c r="C117" s="3" t="s">
        <v>293</v>
      </c>
      <c r="D117" s="3" t="s">
        <v>1222</v>
      </c>
      <c r="E117" s="3"/>
    </row>
    <row r="118" spans="1:5">
      <c r="A118" s="3" t="s">
        <v>1223</v>
      </c>
      <c r="B118" s="3" t="s">
        <v>1224</v>
      </c>
      <c r="C118" s="3" t="s">
        <v>293</v>
      </c>
      <c r="D118" s="3" t="s">
        <v>1225</v>
      </c>
      <c r="E118" s="3"/>
    </row>
    <row r="119" spans="1:5">
      <c r="A119" s="3" t="s">
        <v>1226</v>
      </c>
      <c r="B119" s="3" t="s">
        <v>1227</v>
      </c>
      <c r="C119" s="3" t="s">
        <v>293</v>
      </c>
      <c r="D119" s="3" t="s">
        <v>1228</v>
      </c>
      <c r="E119" s="3"/>
    </row>
    <row r="120" spans="1:5">
      <c r="A120" s="3" t="s">
        <v>1229</v>
      </c>
      <c r="B120" s="3" t="s">
        <v>1230</v>
      </c>
      <c r="C120" s="3" t="s">
        <v>293</v>
      </c>
      <c r="D120" s="3" t="s">
        <v>1231</v>
      </c>
      <c r="E120" s="3"/>
    </row>
    <row r="121" spans="1:5">
      <c r="A121" s="3" t="s">
        <v>1232</v>
      </c>
      <c r="B121" s="3" t="s">
        <v>1233</v>
      </c>
      <c r="C121" s="3" t="s">
        <v>293</v>
      </c>
      <c r="D121" s="3" t="s">
        <v>1234</v>
      </c>
      <c r="E121" s="3"/>
    </row>
    <row r="122" spans="1:5">
      <c r="A122" s="3" t="s">
        <v>1235</v>
      </c>
      <c r="B122" s="3" t="s">
        <v>1236</v>
      </c>
      <c r="C122" s="3" t="s">
        <v>293</v>
      </c>
      <c r="D122" s="3" t="s">
        <v>1237</v>
      </c>
      <c r="E122" s="3"/>
    </row>
    <row r="123" spans="1:5">
      <c r="A123" s="3" t="s">
        <v>1238</v>
      </c>
      <c r="B123" s="3" t="s">
        <v>1239</v>
      </c>
      <c r="C123" s="3" t="s">
        <v>293</v>
      </c>
      <c r="D123" s="3" t="s">
        <v>1240</v>
      </c>
      <c r="E123" s="3"/>
    </row>
    <row r="124" spans="1:5">
      <c r="A124" s="3" t="s">
        <v>1241</v>
      </c>
      <c r="B124" s="3" t="s">
        <v>1242</v>
      </c>
      <c r="C124" s="3" t="s">
        <v>293</v>
      </c>
      <c r="D124" s="3" t="s">
        <v>1243</v>
      </c>
      <c r="E124" s="3"/>
    </row>
    <row r="125" spans="1:5">
      <c r="A125" s="3" t="s">
        <v>1244</v>
      </c>
      <c r="B125" s="3" t="s">
        <v>1245</v>
      </c>
      <c r="C125" s="3" t="s">
        <v>293</v>
      </c>
      <c r="D125" s="3" t="s">
        <v>1246</v>
      </c>
      <c r="E125" s="3"/>
    </row>
    <row r="126" spans="1:5">
      <c r="A126" s="3" t="s">
        <v>1247</v>
      </c>
      <c r="B126" s="3" t="s">
        <v>1248</v>
      </c>
      <c r="C126" s="3" t="s">
        <v>293</v>
      </c>
      <c r="D126" s="3" t="s">
        <v>1249</v>
      </c>
      <c r="E126" s="3"/>
    </row>
    <row r="127" spans="1:5">
      <c r="A127" s="3" t="s">
        <v>1250</v>
      </c>
      <c r="B127" s="3" t="s">
        <v>1251</v>
      </c>
      <c r="C127" s="3" t="s">
        <v>293</v>
      </c>
      <c r="D127" s="3" t="s">
        <v>1252</v>
      </c>
      <c r="E127" s="3"/>
    </row>
    <row r="128" spans="1:5">
      <c r="A128" s="3" t="s">
        <v>1253</v>
      </c>
      <c r="B128" s="3" t="s">
        <v>1254</v>
      </c>
      <c r="C128" s="3" t="s">
        <v>293</v>
      </c>
      <c r="D128" s="3" t="s">
        <v>1255</v>
      </c>
      <c r="E128" s="3"/>
    </row>
    <row r="129" spans="1:5">
      <c r="A129" s="3" t="s">
        <v>1256</v>
      </c>
      <c r="B129" s="3" t="s">
        <v>1257</v>
      </c>
      <c r="C129" s="3" t="s">
        <v>293</v>
      </c>
      <c r="D129" s="3" t="s">
        <v>1258</v>
      </c>
      <c r="E129" s="3"/>
    </row>
    <row r="130" spans="1:5">
      <c r="A130" s="3" t="s">
        <v>1259</v>
      </c>
      <c r="B130" s="3" t="s">
        <v>1260</v>
      </c>
      <c r="C130" s="3" t="s">
        <v>293</v>
      </c>
      <c r="D130" s="3" t="s">
        <v>1261</v>
      </c>
      <c r="E130" s="3"/>
    </row>
    <row r="131" spans="1:5">
      <c r="A131" s="3" t="s">
        <v>1262</v>
      </c>
      <c r="B131" s="3" t="s">
        <v>1263</v>
      </c>
      <c r="C131" s="3" t="s">
        <v>293</v>
      </c>
      <c r="D131" s="3" t="s">
        <v>1264</v>
      </c>
      <c r="E131" s="3"/>
    </row>
    <row r="132" spans="1:5">
      <c r="A132" s="3" t="s">
        <v>1265</v>
      </c>
      <c r="B132" s="3" t="s">
        <v>1266</v>
      </c>
      <c r="C132" s="3" t="s">
        <v>293</v>
      </c>
      <c r="D132" s="3" t="s">
        <v>1267</v>
      </c>
      <c r="E132" s="3"/>
    </row>
    <row r="133" spans="1:5">
      <c r="A133" s="3" t="s">
        <v>1268</v>
      </c>
      <c r="B133" s="3" t="s">
        <v>1269</v>
      </c>
      <c r="C133" s="3" t="s">
        <v>293</v>
      </c>
      <c r="D133" s="3" t="s">
        <v>1270</v>
      </c>
      <c r="E133" s="3"/>
    </row>
    <row r="134" spans="1:5">
      <c r="A134" s="3" t="s">
        <v>1271</v>
      </c>
      <c r="B134" s="3" t="s">
        <v>1272</v>
      </c>
      <c r="C134" s="3" t="s">
        <v>293</v>
      </c>
      <c r="D134" s="3" t="s">
        <v>1273</v>
      </c>
      <c r="E134" s="3"/>
    </row>
    <row r="135" spans="1:5">
      <c r="A135" s="3" t="s">
        <v>1274</v>
      </c>
      <c r="B135" s="3" t="s">
        <v>1275</v>
      </c>
      <c r="C135" s="3" t="s">
        <v>293</v>
      </c>
      <c r="D135" s="3" t="s">
        <v>1276</v>
      </c>
      <c r="E135" s="3"/>
    </row>
    <row r="136" spans="1:5">
      <c r="A136" s="3" t="s">
        <v>1277</v>
      </c>
      <c r="B136" s="3" t="s">
        <v>1278</v>
      </c>
      <c r="C136" s="3" t="s">
        <v>293</v>
      </c>
      <c r="D136" s="3" t="s">
        <v>1279</v>
      </c>
      <c r="E136" s="3"/>
    </row>
    <row r="137" spans="1:5">
      <c r="A137" s="3" t="s">
        <v>1280</v>
      </c>
      <c r="B137" s="3" t="s">
        <v>1281</v>
      </c>
      <c r="C137" s="3" t="s">
        <v>293</v>
      </c>
      <c r="D137" s="3" t="s">
        <v>1282</v>
      </c>
      <c r="E137" s="3"/>
    </row>
    <row r="138" spans="1:5">
      <c r="A138" s="3" t="s">
        <v>1283</v>
      </c>
      <c r="B138" s="3" t="s">
        <v>1284</v>
      </c>
      <c r="C138" s="3" t="s">
        <v>293</v>
      </c>
      <c r="D138" s="3" t="s">
        <v>1285</v>
      </c>
      <c r="E138" s="3"/>
    </row>
    <row r="139" spans="1:5">
      <c r="A139" s="3" t="s">
        <v>1286</v>
      </c>
      <c r="B139" s="3" t="s">
        <v>1287</v>
      </c>
      <c r="C139" s="3" t="s">
        <v>293</v>
      </c>
      <c r="D139" s="3" t="s">
        <v>1288</v>
      </c>
      <c r="E139" s="3"/>
    </row>
    <row r="140" spans="1:5">
      <c r="A140" s="3" t="s">
        <v>1289</v>
      </c>
      <c r="B140" s="3" t="s">
        <v>1290</v>
      </c>
      <c r="C140" s="3" t="s">
        <v>293</v>
      </c>
      <c r="D140" s="3" t="s">
        <v>1291</v>
      </c>
      <c r="E140" s="3"/>
    </row>
    <row r="141" spans="1:5">
      <c r="A141" s="3" t="s">
        <v>1292</v>
      </c>
      <c r="B141" s="3" t="s">
        <v>1293</v>
      </c>
      <c r="C141" s="3" t="s">
        <v>293</v>
      </c>
      <c r="D141" s="3" t="s">
        <v>1294</v>
      </c>
      <c r="E141" s="3"/>
    </row>
    <row r="142" spans="1:5">
      <c r="A142" s="3" t="s">
        <v>1295</v>
      </c>
      <c r="B142" s="3" t="s">
        <v>1296</v>
      </c>
      <c r="C142" s="3" t="s">
        <v>293</v>
      </c>
      <c r="D142" s="3" t="s">
        <v>1297</v>
      </c>
      <c r="E142" s="3"/>
    </row>
    <row r="143" spans="1:5">
      <c r="A143" s="3" t="s">
        <v>1298</v>
      </c>
      <c r="B143" s="3" t="s">
        <v>1299</v>
      </c>
      <c r="C143" s="3" t="s">
        <v>293</v>
      </c>
      <c r="D143" s="3" t="s">
        <v>1300</v>
      </c>
      <c r="E143" s="3"/>
    </row>
    <row r="144" spans="1:5">
      <c r="A144" s="3" t="s">
        <v>1301</v>
      </c>
      <c r="B144" s="3" t="s">
        <v>1302</v>
      </c>
      <c r="C144" s="3" t="s">
        <v>293</v>
      </c>
      <c r="D144" s="3" t="s">
        <v>1303</v>
      </c>
      <c r="E144" s="3"/>
    </row>
    <row r="145" spans="1:5">
      <c r="A145" s="3" t="s">
        <v>1304</v>
      </c>
      <c r="B145" s="3" t="s">
        <v>1305</v>
      </c>
      <c r="C145" s="3" t="s">
        <v>293</v>
      </c>
      <c r="D145" s="3" t="s">
        <v>1306</v>
      </c>
      <c r="E145" s="3"/>
    </row>
    <row r="146" spans="1:5">
      <c r="A146" s="3" t="s">
        <v>1307</v>
      </c>
      <c r="B146" s="3" t="s">
        <v>1308</v>
      </c>
      <c r="C146" s="3" t="s">
        <v>293</v>
      </c>
      <c r="D146" s="3" t="s">
        <v>1309</v>
      </c>
      <c r="E146" s="3"/>
    </row>
    <row r="147" spans="1:5">
      <c r="A147" s="3" t="s">
        <v>1310</v>
      </c>
      <c r="B147" s="3" t="s">
        <v>1311</v>
      </c>
      <c r="C147" s="3" t="s">
        <v>293</v>
      </c>
      <c r="D147" s="3" t="s">
        <v>1312</v>
      </c>
      <c r="E147" s="3"/>
    </row>
    <row r="148" spans="1:5">
      <c r="A148" s="3" t="s">
        <v>1313</v>
      </c>
      <c r="B148" s="3" t="s">
        <v>1314</v>
      </c>
      <c r="C148" s="3" t="s">
        <v>293</v>
      </c>
      <c r="D148" s="3" t="s">
        <v>1315</v>
      </c>
      <c r="E148" s="3"/>
    </row>
    <row r="149" spans="1:5">
      <c r="A149" s="3" t="s">
        <v>1316</v>
      </c>
      <c r="B149" s="3" t="s">
        <v>1317</v>
      </c>
      <c r="C149" s="3" t="s">
        <v>293</v>
      </c>
      <c r="D149" s="3" t="s">
        <v>1318</v>
      </c>
      <c r="E149" s="3"/>
    </row>
    <row r="150" spans="1:5">
      <c r="A150" s="3" t="s">
        <v>1319</v>
      </c>
      <c r="B150" s="3" t="s">
        <v>1320</v>
      </c>
      <c r="C150" s="3" t="s">
        <v>293</v>
      </c>
      <c r="D150" s="3" t="s">
        <v>1321</v>
      </c>
      <c r="E150" s="3"/>
    </row>
    <row r="151" spans="1:5">
      <c r="A151" s="3" t="s">
        <v>1322</v>
      </c>
      <c r="B151" s="3" t="s">
        <v>1323</v>
      </c>
      <c r="C151" s="3" t="s">
        <v>293</v>
      </c>
      <c r="D151" s="3" t="s">
        <v>1324</v>
      </c>
      <c r="E151" s="3"/>
    </row>
    <row r="152" spans="1:5">
      <c r="A152" s="3" t="s">
        <v>1325</v>
      </c>
      <c r="B152" s="3" t="s">
        <v>1326</v>
      </c>
      <c r="C152" s="3" t="s">
        <v>293</v>
      </c>
      <c r="D152" s="3" t="s">
        <v>1327</v>
      </c>
      <c r="E152" s="3"/>
    </row>
    <row r="153" spans="1:5">
      <c r="A153" s="3" t="s">
        <v>1328</v>
      </c>
      <c r="B153" s="3" t="s">
        <v>1329</v>
      </c>
      <c r="C153" s="3" t="s">
        <v>293</v>
      </c>
      <c r="D153" s="3" t="s">
        <v>1330</v>
      </c>
      <c r="E153" s="3"/>
    </row>
    <row r="154" spans="1:5">
      <c r="A154" s="3" t="s">
        <v>1331</v>
      </c>
      <c r="B154" s="3" t="s">
        <v>1332</v>
      </c>
      <c r="C154" s="3" t="s">
        <v>293</v>
      </c>
      <c r="D154" s="3" t="s">
        <v>1333</v>
      </c>
      <c r="E154" s="3"/>
    </row>
    <row r="155" spans="1:5">
      <c r="A155" s="3" t="s">
        <v>1334</v>
      </c>
      <c r="B155" s="3" t="s">
        <v>1335</v>
      </c>
      <c r="C155" s="3" t="s">
        <v>293</v>
      </c>
      <c r="D155" s="3" t="s">
        <v>1336</v>
      </c>
      <c r="E155" s="3"/>
    </row>
    <row r="156" spans="1:5">
      <c r="A156" s="3" t="s">
        <v>1337</v>
      </c>
      <c r="B156" s="3" t="s">
        <v>1338</v>
      </c>
      <c r="C156" s="3" t="s">
        <v>293</v>
      </c>
      <c r="D156" s="3" t="s">
        <v>1339</v>
      </c>
      <c r="E156" s="3"/>
    </row>
    <row r="157" spans="1:5">
      <c r="A157" s="3" t="s">
        <v>1340</v>
      </c>
      <c r="B157" s="3" t="s">
        <v>1341</v>
      </c>
      <c r="C157" s="3" t="s">
        <v>293</v>
      </c>
      <c r="D157" s="3" t="s">
        <v>1342</v>
      </c>
      <c r="E157" s="3"/>
    </row>
    <row r="158" spans="1:5">
      <c r="A158" s="3" t="s">
        <v>1343</v>
      </c>
      <c r="B158" s="3" t="s">
        <v>1344</v>
      </c>
      <c r="C158" s="3" t="s">
        <v>293</v>
      </c>
      <c r="D158" s="3" t="s">
        <v>1345</v>
      </c>
      <c r="E158" s="3"/>
    </row>
    <row r="159" spans="1:5">
      <c r="A159" s="3" t="s">
        <v>1346</v>
      </c>
      <c r="B159" s="3" t="s">
        <v>1347</v>
      </c>
      <c r="C159" s="3" t="s">
        <v>293</v>
      </c>
      <c r="D159" s="3" t="s">
        <v>1348</v>
      </c>
      <c r="E159" s="3"/>
    </row>
    <row r="160" spans="1:5">
      <c r="A160" s="3" t="s">
        <v>1349</v>
      </c>
      <c r="B160" s="3" t="s">
        <v>1350</v>
      </c>
      <c r="C160" s="3" t="s">
        <v>293</v>
      </c>
      <c r="D160" s="3" t="s">
        <v>1351</v>
      </c>
      <c r="E160" s="3"/>
    </row>
    <row r="161" spans="1:5">
      <c r="A161" s="3" t="s">
        <v>1352</v>
      </c>
      <c r="B161" s="3" t="s">
        <v>1353</v>
      </c>
      <c r="C161" s="3" t="s">
        <v>293</v>
      </c>
      <c r="D161" s="3" t="s">
        <v>1354</v>
      </c>
      <c r="E161" s="3"/>
    </row>
    <row r="162" spans="1:5">
      <c r="A162" s="3" t="s">
        <v>1355</v>
      </c>
      <c r="B162" s="3" t="s">
        <v>1356</v>
      </c>
      <c r="C162" s="3" t="s">
        <v>293</v>
      </c>
      <c r="D162" s="3" t="s">
        <v>1357</v>
      </c>
      <c r="E162" s="3"/>
    </row>
    <row r="163" spans="1:5">
      <c r="A163" s="3" t="s">
        <v>1358</v>
      </c>
      <c r="B163" s="3" t="s">
        <v>1359</v>
      </c>
      <c r="C163" s="3" t="s">
        <v>293</v>
      </c>
      <c r="D163" s="3" t="s">
        <v>1360</v>
      </c>
      <c r="E163" s="3"/>
    </row>
    <row r="164" spans="1:5">
      <c r="A164" s="3" t="s">
        <v>1361</v>
      </c>
      <c r="B164" s="3" t="s">
        <v>1362</v>
      </c>
      <c r="C164" s="3" t="s">
        <v>293</v>
      </c>
      <c r="D164" s="3" t="s">
        <v>1363</v>
      </c>
      <c r="E164" s="3"/>
    </row>
    <row r="165" spans="1:5">
      <c r="A165" s="3" t="s">
        <v>1364</v>
      </c>
      <c r="B165" s="3" t="s">
        <v>1365</v>
      </c>
      <c r="C165" s="3" t="s">
        <v>293</v>
      </c>
      <c r="D165" s="3" t="s">
        <v>1366</v>
      </c>
      <c r="E165" s="3"/>
    </row>
    <row r="166" spans="1:5">
      <c r="A166" s="3" t="s">
        <v>1367</v>
      </c>
      <c r="B166" s="3" t="s">
        <v>1368</v>
      </c>
      <c r="C166" s="3" t="s">
        <v>293</v>
      </c>
      <c r="D166" s="3" t="s">
        <v>1369</v>
      </c>
      <c r="E166" s="3"/>
    </row>
    <row r="167" spans="1:5">
      <c r="A167" s="3" t="s">
        <v>1370</v>
      </c>
      <c r="B167" s="3" t="s">
        <v>1371</v>
      </c>
      <c r="C167" s="3" t="s">
        <v>293</v>
      </c>
      <c r="D167" s="3" t="s">
        <v>1372</v>
      </c>
      <c r="E167" s="3"/>
    </row>
    <row r="168" spans="1:5">
      <c r="A168" s="3" t="s">
        <v>1373</v>
      </c>
      <c r="B168" s="3" t="s">
        <v>1374</v>
      </c>
      <c r="C168" s="3" t="s">
        <v>293</v>
      </c>
      <c r="D168" s="3" t="s">
        <v>1375</v>
      </c>
      <c r="E168" s="3"/>
    </row>
    <row r="169" spans="1:5">
      <c r="A169" s="3" t="s">
        <v>1376</v>
      </c>
      <c r="B169" s="3" t="s">
        <v>1377</v>
      </c>
      <c r="C169" s="3" t="s">
        <v>293</v>
      </c>
      <c r="D169" s="3" t="s">
        <v>1378</v>
      </c>
      <c r="E169" s="3"/>
    </row>
    <row r="170" spans="1:5">
      <c r="A170" s="3" t="s">
        <v>1379</v>
      </c>
      <c r="B170" s="3" t="s">
        <v>1380</v>
      </c>
      <c r="C170" s="3" t="s">
        <v>293</v>
      </c>
      <c r="D170" s="3" t="s">
        <v>1381</v>
      </c>
      <c r="E170" s="3"/>
    </row>
    <row r="171" spans="1:5">
      <c r="A171" s="3" t="s">
        <v>1382</v>
      </c>
      <c r="B171" s="3" t="s">
        <v>1383</v>
      </c>
      <c r="C171" s="3" t="s">
        <v>293</v>
      </c>
      <c r="D171" s="3" t="s">
        <v>1384</v>
      </c>
      <c r="E171" s="3"/>
    </row>
    <row r="172" spans="1:5">
      <c r="A172" s="3" t="s">
        <v>1385</v>
      </c>
      <c r="B172" s="3" t="s">
        <v>1386</v>
      </c>
      <c r="C172" s="3" t="s">
        <v>293</v>
      </c>
      <c r="D172" s="3" t="s">
        <v>1387</v>
      </c>
      <c r="E172" s="3"/>
    </row>
    <row r="173" spans="1:5">
      <c r="A173" s="3" t="s">
        <v>1388</v>
      </c>
      <c r="B173" s="3" t="s">
        <v>1389</v>
      </c>
      <c r="C173" s="3" t="s">
        <v>293</v>
      </c>
      <c r="D173" s="3" t="s">
        <v>1390</v>
      </c>
      <c r="E173" s="3"/>
    </row>
    <row r="174" spans="1:5">
      <c r="A174" s="3" t="s">
        <v>1391</v>
      </c>
      <c r="B174" s="3" t="s">
        <v>1392</v>
      </c>
      <c r="C174" s="3" t="s">
        <v>293</v>
      </c>
      <c r="D174" s="3" t="s">
        <v>1393</v>
      </c>
      <c r="E174" s="3"/>
    </row>
    <row r="175" spans="1:5">
      <c r="A175" s="3" t="s">
        <v>1394</v>
      </c>
      <c r="B175" s="3" t="s">
        <v>1395</v>
      </c>
      <c r="C175" s="3" t="s">
        <v>293</v>
      </c>
      <c r="D175" s="3" t="s">
        <v>1396</v>
      </c>
      <c r="E175" s="3"/>
    </row>
    <row r="176" spans="1:5">
      <c r="A176" s="3" t="s">
        <v>1397</v>
      </c>
      <c r="B176" s="3" t="s">
        <v>1398</v>
      </c>
      <c r="C176" s="3" t="s">
        <v>293</v>
      </c>
      <c r="D176" s="3" t="s">
        <v>1399</v>
      </c>
      <c r="E176" s="3"/>
    </row>
    <row r="177" spans="1:5">
      <c r="A177" s="3" t="s">
        <v>1400</v>
      </c>
      <c r="B177" s="3" t="s">
        <v>1401</v>
      </c>
      <c r="C177" s="3" t="s">
        <v>293</v>
      </c>
      <c r="D177" s="3" t="s">
        <v>1402</v>
      </c>
      <c r="E177" s="3"/>
    </row>
    <row r="178" spans="1:5">
      <c r="A178" s="3" t="s">
        <v>1403</v>
      </c>
      <c r="B178" s="3" t="s">
        <v>1404</v>
      </c>
      <c r="C178" s="3" t="s">
        <v>293</v>
      </c>
      <c r="D178" s="3" t="s">
        <v>1405</v>
      </c>
      <c r="E178" s="3"/>
    </row>
    <row r="179" spans="1:5">
      <c r="A179" s="3" t="s">
        <v>1406</v>
      </c>
      <c r="B179" s="3" t="s">
        <v>1407</v>
      </c>
      <c r="C179" s="3" t="s">
        <v>293</v>
      </c>
      <c r="D179" s="3" t="s">
        <v>1408</v>
      </c>
      <c r="E179" s="3"/>
    </row>
    <row r="180" spans="1:5">
      <c r="A180" s="3" t="s">
        <v>1409</v>
      </c>
      <c r="B180" s="3" t="s">
        <v>1410</v>
      </c>
      <c r="C180" s="3" t="s">
        <v>293</v>
      </c>
      <c r="D180" s="3" t="s">
        <v>1411</v>
      </c>
      <c r="E180" s="3"/>
    </row>
    <row r="181" spans="1:5">
      <c r="A181" s="3" t="s">
        <v>1412</v>
      </c>
      <c r="B181" s="3" t="s">
        <v>1413</v>
      </c>
      <c r="C181" s="3" t="s">
        <v>293</v>
      </c>
      <c r="D181" s="3" t="s">
        <v>1414</v>
      </c>
      <c r="E181" s="3"/>
    </row>
    <row r="182" spans="1:5">
      <c r="A182" s="3" t="s">
        <v>1415</v>
      </c>
      <c r="B182" s="3" t="s">
        <v>1416</v>
      </c>
      <c r="C182" s="3" t="s">
        <v>293</v>
      </c>
      <c r="D182" s="3" t="s">
        <v>1417</v>
      </c>
      <c r="E182" s="3"/>
    </row>
    <row r="183" spans="1:5">
      <c r="A183" s="3" t="s">
        <v>1418</v>
      </c>
      <c r="B183" s="3" t="s">
        <v>1419</v>
      </c>
      <c r="C183" s="3" t="s">
        <v>293</v>
      </c>
      <c r="D183" s="3" t="s">
        <v>1420</v>
      </c>
      <c r="E183" s="3"/>
    </row>
    <row r="184" spans="1:5">
      <c r="A184" s="3" t="s">
        <v>1421</v>
      </c>
      <c r="B184" s="3" t="s">
        <v>1422</v>
      </c>
      <c r="C184" s="3" t="s">
        <v>293</v>
      </c>
      <c r="D184" s="3" t="s">
        <v>1423</v>
      </c>
      <c r="E184" s="3"/>
    </row>
    <row r="185" spans="1:5">
      <c r="A185" s="3" t="s">
        <v>1424</v>
      </c>
      <c r="B185" s="3" t="s">
        <v>1425</v>
      </c>
      <c r="C185" s="3" t="s">
        <v>293</v>
      </c>
      <c r="D185" s="3" t="s">
        <v>1426</v>
      </c>
      <c r="E185" s="3"/>
    </row>
    <row r="186" spans="1:5">
      <c r="A186" s="3" t="s">
        <v>1427</v>
      </c>
      <c r="B186" s="3" t="s">
        <v>1428</v>
      </c>
      <c r="C186" s="3" t="s">
        <v>293</v>
      </c>
      <c r="D186" s="3" t="s">
        <v>1429</v>
      </c>
      <c r="E186" s="3"/>
    </row>
    <row r="187" spans="1:5">
      <c r="A187" s="3" t="s">
        <v>1430</v>
      </c>
      <c r="B187" s="3" t="s">
        <v>1431</v>
      </c>
      <c r="C187" s="3" t="s">
        <v>293</v>
      </c>
      <c r="D187" s="3" t="s">
        <v>1432</v>
      </c>
      <c r="E187" s="3"/>
    </row>
    <row r="188" spans="1:5">
      <c r="A188" s="3" t="s">
        <v>1433</v>
      </c>
      <c r="B188" s="3" t="s">
        <v>1434</v>
      </c>
      <c r="C188" s="3" t="s">
        <v>293</v>
      </c>
      <c r="D188" s="3" t="s">
        <v>1435</v>
      </c>
      <c r="E188" s="3"/>
    </row>
    <row r="189" spans="1:5">
      <c r="A189" s="3" t="s">
        <v>1436</v>
      </c>
      <c r="B189" s="3" t="s">
        <v>1437</v>
      </c>
      <c r="C189" s="3" t="s">
        <v>293</v>
      </c>
      <c r="D189" s="3" t="s">
        <v>1438</v>
      </c>
      <c r="E189" s="3"/>
    </row>
    <row r="190" spans="1:5">
      <c r="A190" s="3" t="s">
        <v>1439</v>
      </c>
      <c r="B190" s="3" t="s">
        <v>1440</v>
      </c>
      <c r="C190" s="3" t="s">
        <v>293</v>
      </c>
      <c r="D190" s="3" t="s">
        <v>1441</v>
      </c>
      <c r="E190" s="3"/>
    </row>
    <row r="191" spans="1:5">
      <c r="A191" s="3" t="s">
        <v>1442</v>
      </c>
      <c r="B191" s="3" t="s">
        <v>1443</v>
      </c>
      <c r="C191" s="3" t="s">
        <v>293</v>
      </c>
      <c r="D191" s="3" t="s">
        <v>1444</v>
      </c>
      <c r="E191" s="3"/>
    </row>
    <row r="192" spans="1:5">
      <c r="A192" s="3" t="s">
        <v>1445</v>
      </c>
      <c r="B192" s="3" t="s">
        <v>1446</v>
      </c>
      <c r="C192" s="3" t="s">
        <v>293</v>
      </c>
      <c r="D192" s="3" t="s">
        <v>1447</v>
      </c>
      <c r="E192" s="3"/>
    </row>
    <row r="193" spans="1:5">
      <c r="A193" s="3" t="s">
        <v>1448</v>
      </c>
      <c r="B193" s="3" t="s">
        <v>1449</v>
      </c>
      <c r="C193" s="3" t="s">
        <v>293</v>
      </c>
      <c r="D193" s="3" t="s">
        <v>1450</v>
      </c>
      <c r="E193" s="3"/>
    </row>
    <row r="194" spans="1:5">
      <c r="A194" s="3" t="s">
        <v>1451</v>
      </c>
      <c r="B194" s="3" t="s">
        <v>1452</v>
      </c>
      <c r="C194" s="3" t="s">
        <v>293</v>
      </c>
      <c r="D194" s="3" t="s">
        <v>1453</v>
      </c>
      <c r="E194" s="3"/>
    </row>
    <row r="195" spans="1:5">
      <c r="A195" s="3" t="s">
        <v>1454</v>
      </c>
      <c r="B195" s="3" t="s">
        <v>1455</v>
      </c>
      <c r="C195" s="3" t="s">
        <v>293</v>
      </c>
      <c r="D195" s="3" t="s">
        <v>1456</v>
      </c>
      <c r="E195" s="3"/>
    </row>
    <row r="196" spans="1:5">
      <c r="A196" s="3" t="s">
        <v>1457</v>
      </c>
      <c r="B196" s="3" t="s">
        <v>1458</v>
      </c>
      <c r="C196" s="3" t="s">
        <v>293</v>
      </c>
      <c r="D196" s="3" t="s">
        <v>1459</v>
      </c>
      <c r="E196" s="3"/>
    </row>
    <row r="197" spans="1:5">
      <c r="A197" s="3" t="s">
        <v>1460</v>
      </c>
      <c r="B197" s="3" t="s">
        <v>1461</v>
      </c>
      <c r="C197" s="3" t="s">
        <v>293</v>
      </c>
      <c r="D197" s="3" t="s">
        <v>1462</v>
      </c>
      <c r="E197" s="3"/>
    </row>
    <row r="198" spans="1:5">
      <c r="A198" s="3" t="s">
        <v>1463</v>
      </c>
      <c r="B198" s="3" t="s">
        <v>1464</v>
      </c>
      <c r="C198" s="3" t="s">
        <v>293</v>
      </c>
      <c r="D198" s="3" t="s">
        <v>1465</v>
      </c>
      <c r="E198" s="3"/>
    </row>
    <row r="199" spans="1:5">
      <c r="A199" s="3" t="s">
        <v>1466</v>
      </c>
      <c r="B199" s="3" t="s">
        <v>1467</v>
      </c>
      <c r="C199" s="3" t="s">
        <v>293</v>
      </c>
      <c r="D199" s="3" t="s">
        <v>1468</v>
      </c>
      <c r="E199" s="3"/>
    </row>
    <row r="200" spans="1:5">
      <c r="A200" s="3" t="s">
        <v>1469</v>
      </c>
      <c r="B200" s="3" t="s">
        <v>1470</v>
      </c>
      <c r="C200" s="3" t="s">
        <v>293</v>
      </c>
      <c r="D200" s="3" t="s">
        <v>1471</v>
      </c>
      <c r="E200" s="3"/>
    </row>
    <row r="201" spans="1:5">
      <c r="A201" s="3" t="s">
        <v>1472</v>
      </c>
      <c r="B201" s="3" t="s">
        <v>1473</v>
      </c>
      <c r="C201" s="3" t="s">
        <v>293</v>
      </c>
      <c r="D201" s="3" t="s">
        <v>1474</v>
      </c>
      <c r="E201" s="3"/>
    </row>
    <row r="202" spans="1:5">
      <c r="A202" s="3" t="s">
        <v>1475</v>
      </c>
      <c r="B202" s="3" t="s">
        <v>1476</v>
      </c>
      <c r="C202" s="3" t="s">
        <v>293</v>
      </c>
      <c r="D202" s="3" t="s">
        <v>1477</v>
      </c>
      <c r="E202" s="3"/>
    </row>
    <row r="203" spans="1:5">
      <c r="A203" s="3" t="s">
        <v>1478</v>
      </c>
      <c r="B203" s="3" t="s">
        <v>1479</v>
      </c>
      <c r="C203" s="3" t="s">
        <v>293</v>
      </c>
      <c r="D203" s="3" t="s">
        <v>1480</v>
      </c>
      <c r="E203" s="3"/>
    </row>
    <row r="204" spans="1:5">
      <c r="A204" s="3" t="s">
        <v>1481</v>
      </c>
      <c r="B204" s="3" t="s">
        <v>1482</v>
      </c>
      <c r="C204" s="3" t="s">
        <v>293</v>
      </c>
      <c r="D204" s="3" t="s">
        <v>1483</v>
      </c>
      <c r="E204" s="3"/>
    </row>
    <row r="205" spans="1:5">
      <c r="A205" s="3" t="s">
        <v>1484</v>
      </c>
      <c r="B205" s="3" t="s">
        <v>1485</v>
      </c>
      <c r="C205" s="3" t="s">
        <v>293</v>
      </c>
      <c r="D205" s="3" t="s">
        <v>1486</v>
      </c>
      <c r="E205" s="3"/>
    </row>
    <row r="206" spans="1:5">
      <c r="A206" s="3" t="s">
        <v>1487</v>
      </c>
      <c r="B206" s="3" t="s">
        <v>1488</v>
      </c>
      <c r="C206" s="3" t="s">
        <v>293</v>
      </c>
      <c r="D206" s="3" t="s">
        <v>1489</v>
      </c>
      <c r="E206" s="3"/>
    </row>
    <row r="207" spans="1:5">
      <c r="A207" s="3" t="s">
        <v>1490</v>
      </c>
      <c r="B207" s="3" t="s">
        <v>1491</v>
      </c>
      <c r="C207" s="3" t="s">
        <v>293</v>
      </c>
      <c r="D207" s="3" t="s">
        <v>1492</v>
      </c>
      <c r="E207" s="3"/>
    </row>
    <row r="208" spans="1:5">
      <c r="A208" s="3" t="s">
        <v>1493</v>
      </c>
      <c r="B208" s="3" t="s">
        <v>1494</v>
      </c>
      <c r="C208" s="3" t="s">
        <v>293</v>
      </c>
      <c r="D208" s="3" t="s">
        <v>1495</v>
      </c>
      <c r="E208" s="3"/>
    </row>
    <row r="209" spans="1:5">
      <c r="A209" s="3" t="s">
        <v>1496</v>
      </c>
      <c r="B209" s="3" t="s">
        <v>1497</v>
      </c>
      <c r="C209" s="3" t="s">
        <v>293</v>
      </c>
      <c r="D209" s="3" t="s">
        <v>1498</v>
      </c>
      <c r="E209" s="3"/>
    </row>
    <row r="210" spans="1:5">
      <c r="A210" s="3" t="s">
        <v>1499</v>
      </c>
      <c r="B210" s="3" t="s">
        <v>1500</v>
      </c>
      <c r="C210" s="3" t="s">
        <v>293</v>
      </c>
      <c r="D210" s="3" t="s">
        <v>1501</v>
      </c>
      <c r="E210" s="3"/>
    </row>
    <row r="211" spans="1:5">
      <c r="A211" s="3" t="s">
        <v>1502</v>
      </c>
      <c r="B211" s="3" t="s">
        <v>1503</v>
      </c>
      <c r="C211" s="3" t="s">
        <v>293</v>
      </c>
      <c r="D211" s="3" t="s">
        <v>1504</v>
      </c>
      <c r="E211" s="3"/>
    </row>
    <row r="212" spans="1:5">
      <c r="A212" s="3" t="s">
        <v>1505</v>
      </c>
      <c r="B212" s="3" t="s">
        <v>1506</v>
      </c>
      <c r="C212" s="3" t="s">
        <v>293</v>
      </c>
      <c r="D212" s="3" t="s">
        <v>1507</v>
      </c>
      <c r="E212" s="3"/>
    </row>
    <row r="213" spans="1:5">
      <c r="A213" s="3" t="s">
        <v>1508</v>
      </c>
      <c r="B213" s="3" t="s">
        <v>1509</v>
      </c>
      <c r="C213" s="3" t="s">
        <v>293</v>
      </c>
      <c r="D213" s="3" t="s">
        <v>1510</v>
      </c>
      <c r="E213" s="3"/>
    </row>
    <row r="214" spans="1:5">
      <c r="A214" s="3" t="s">
        <v>1511</v>
      </c>
      <c r="B214" s="3" t="s">
        <v>1512</v>
      </c>
      <c r="C214" s="3" t="s">
        <v>293</v>
      </c>
      <c r="D214" s="3" t="s">
        <v>1513</v>
      </c>
      <c r="E214" s="3"/>
    </row>
    <row r="215" spans="1:5">
      <c r="A215" s="3" t="s">
        <v>1514</v>
      </c>
      <c r="B215" s="3" t="s">
        <v>1515</v>
      </c>
      <c r="C215" s="3" t="s">
        <v>293</v>
      </c>
      <c r="D215" s="3" t="s">
        <v>1516</v>
      </c>
      <c r="E215" s="3"/>
    </row>
    <row r="216" spans="1:5">
      <c r="A216" s="3" t="s">
        <v>1517</v>
      </c>
      <c r="B216" s="3" t="s">
        <v>1518</v>
      </c>
      <c r="C216" s="3" t="s">
        <v>293</v>
      </c>
      <c r="D216" s="3" t="s">
        <v>1519</v>
      </c>
      <c r="E216" s="3"/>
    </row>
    <row r="217" spans="1:5">
      <c r="A217" s="3" t="s">
        <v>1520</v>
      </c>
      <c r="B217" s="3" t="s">
        <v>1521</v>
      </c>
      <c r="C217" s="3" t="s">
        <v>293</v>
      </c>
      <c r="D217" s="3" t="s">
        <v>1522</v>
      </c>
      <c r="E217" s="3"/>
    </row>
    <row r="218" spans="1:5">
      <c r="A218" s="3" t="s">
        <v>1523</v>
      </c>
      <c r="B218" s="3" t="s">
        <v>1524</v>
      </c>
      <c r="C218" s="3" t="s">
        <v>293</v>
      </c>
      <c r="D218" s="3" t="s">
        <v>1525</v>
      </c>
      <c r="E218" s="3"/>
    </row>
    <row r="219" spans="1:5">
      <c r="A219" s="3" t="s">
        <v>1526</v>
      </c>
      <c r="B219" s="3" t="s">
        <v>1527</v>
      </c>
      <c r="C219" s="3" t="s">
        <v>293</v>
      </c>
      <c r="D219" s="3" t="s">
        <v>1528</v>
      </c>
      <c r="E219" s="3"/>
    </row>
    <row r="220" spans="1:5">
      <c r="A220" s="3" t="s">
        <v>1529</v>
      </c>
      <c r="B220" s="3" t="s">
        <v>1530</v>
      </c>
      <c r="C220" s="3" t="s">
        <v>293</v>
      </c>
      <c r="D220" s="3" t="s">
        <v>1531</v>
      </c>
      <c r="E220" s="3"/>
    </row>
    <row r="221" spans="1:5">
      <c r="A221" s="3" t="s">
        <v>1532</v>
      </c>
      <c r="B221" s="3" t="s">
        <v>1533</v>
      </c>
      <c r="C221" s="3" t="s">
        <v>293</v>
      </c>
      <c r="D221" s="3" t="s">
        <v>1534</v>
      </c>
      <c r="E221" s="3"/>
    </row>
    <row r="222" spans="1:5">
      <c r="A222" s="3" t="s">
        <v>1535</v>
      </c>
      <c r="B222" s="3" t="s">
        <v>1536</v>
      </c>
      <c r="C222" s="3" t="s">
        <v>293</v>
      </c>
      <c r="D222" s="3" t="s">
        <v>1537</v>
      </c>
      <c r="E222" s="3"/>
    </row>
    <row r="223" spans="1:5">
      <c r="A223" s="3" t="s">
        <v>1538</v>
      </c>
      <c r="B223" s="3" t="s">
        <v>1539</v>
      </c>
      <c r="C223" s="3" t="s">
        <v>293</v>
      </c>
      <c r="D223" s="3" t="s">
        <v>1540</v>
      </c>
      <c r="E223" s="3"/>
    </row>
    <row r="224" spans="1:5">
      <c r="A224" s="3" t="s">
        <v>1541</v>
      </c>
      <c r="B224" s="3" t="s">
        <v>1542</v>
      </c>
      <c r="C224" s="3" t="s">
        <v>293</v>
      </c>
      <c r="D224" s="3" t="s">
        <v>1543</v>
      </c>
      <c r="E224" s="3"/>
    </row>
    <row r="225" spans="1:5">
      <c r="A225" s="3" t="s">
        <v>1544</v>
      </c>
      <c r="B225" s="3" t="s">
        <v>1545</v>
      </c>
      <c r="C225" s="3" t="s">
        <v>293</v>
      </c>
      <c r="D225" s="3" t="s">
        <v>1546</v>
      </c>
      <c r="E225" s="3"/>
    </row>
    <row r="226" spans="1:5">
      <c r="A226" s="3" t="s">
        <v>1547</v>
      </c>
      <c r="B226" s="3" t="s">
        <v>1548</v>
      </c>
      <c r="C226" s="3" t="s">
        <v>293</v>
      </c>
      <c r="D226" s="3" t="s">
        <v>1549</v>
      </c>
      <c r="E226" s="3"/>
    </row>
    <row r="227" spans="1:5">
      <c r="A227" s="3" t="s">
        <v>1550</v>
      </c>
      <c r="B227" s="3" t="s">
        <v>1551</v>
      </c>
      <c r="C227" s="3" t="s">
        <v>293</v>
      </c>
      <c r="D227" s="3" t="s">
        <v>1552</v>
      </c>
      <c r="E227" s="3"/>
    </row>
    <row r="228" spans="1:5">
      <c r="A228" s="3" t="s">
        <v>1553</v>
      </c>
      <c r="B228" s="3" t="s">
        <v>1554</v>
      </c>
      <c r="C228" s="3" t="s">
        <v>293</v>
      </c>
      <c r="D228" s="3" t="s">
        <v>1555</v>
      </c>
      <c r="E228" s="3"/>
    </row>
    <row r="229" spans="1:5">
      <c r="A229" s="3" t="s">
        <v>1556</v>
      </c>
      <c r="B229" s="3" t="s">
        <v>1557</v>
      </c>
      <c r="C229" s="3" t="s">
        <v>293</v>
      </c>
      <c r="D229" s="3" t="s">
        <v>1558</v>
      </c>
      <c r="E229" s="3"/>
    </row>
    <row r="230" spans="1:5">
      <c r="A230" s="3" t="s">
        <v>1559</v>
      </c>
      <c r="B230" s="3" t="s">
        <v>1560</v>
      </c>
      <c r="C230" s="3" t="s">
        <v>293</v>
      </c>
      <c r="D230" s="3" t="s">
        <v>1561</v>
      </c>
      <c r="E230" s="3"/>
    </row>
    <row r="231" spans="1:5">
      <c r="A231" s="3" t="s">
        <v>1562</v>
      </c>
      <c r="B231" s="3" t="s">
        <v>1563</v>
      </c>
      <c r="C231" s="3" t="s">
        <v>293</v>
      </c>
      <c r="D231" s="3" t="s">
        <v>1564</v>
      </c>
      <c r="E231" s="3"/>
    </row>
    <row r="232" spans="1:5">
      <c r="A232" s="3" t="s">
        <v>1565</v>
      </c>
      <c r="B232" s="3" t="s">
        <v>1566</v>
      </c>
      <c r="C232" s="3" t="s">
        <v>293</v>
      </c>
      <c r="D232" s="3" t="s">
        <v>1567</v>
      </c>
      <c r="E232" s="3"/>
    </row>
    <row r="233" spans="1:5">
      <c r="A233" s="3" t="s">
        <v>1568</v>
      </c>
      <c r="B233" s="3" t="s">
        <v>1569</v>
      </c>
      <c r="C233" s="3" t="s">
        <v>293</v>
      </c>
      <c r="D233" s="3" t="s">
        <v>1570</v>
      </c>
      <c r="E233" s="3"/>
    </row>
    <row r="234" spans="1:5">
      <c r="A234" s="3" t="s">
        <v>1571</v>
      </c>
      <c r="B234" s="3" t="s">
        <v>1572</v>
      </c>
      <c r="C234" s="3" t="s">
        <v>293</v>
      </c>
      <c r="D234" s="3" t="s">
        <v>1573</v>
      </c>
      <c r="E234" s="3"/>
    </row>
    <row r="235" spans="1:5">
      <c r="A235" s="3" t="s">
        <v>1574</v>
      </c>
      <c r="B235" s="3" t="s">
        <v>1575</v>
      </c>
      <c r="C235" s="3" t="s">
        <v>293</v>
      </c>
      <c r="D235" s="3" t="s">
        <v>1576</v>
      </c>
      <c r="E235" s="3"/>
    </row>
    <row r="236" spans="1:5">
      <c r="A236" s="3" t="s">
        <v>1577</v>
      </c>
      <c r="B236" s="3" t="s">
        <v>1578</v>
      </c>
      <c r="C236" s="3" t="s">
        <v>293</v>
      </c>
      <c r="D236" s="3" t="s">
        <v>1579</v>
      </c>
      <c r="E236" s="3"/>
    </row>
    <row r="237" spans="1:5">
      <c r="A237" s="3" t="s">
        <v>1580</v>
      </c>
      <c r="B237" s="3" t="s">
        <v>1581</v>
      </c>
      <c r="C237" s="3" t="s">
        <v>293</v>
      </c>
      <c r="D237" s="3" t="s">
        <v>1582</v>
      </c>
      <c r="E237" s="3"/>
    </row>
    <row r="238" spans="1:5">
      <c r="A238" s="3" t="s">
        <v>1583</v>
      </c>
      <c r="B238" s="3" t="s">
        <v>1584</v>
      </c>
      <c r="C238" s="3" t="s">
        <v>293</v>
      </c>
      <c r="D238" s="3" t="s">
        <v>1585</v>
      </c>
      <c r="E238" s="3"/>
    </row>
    <row r="239" spans="1:5">
      <c r="A239" s="3" t="s">
        <v>1586</v>
      </c>
      <c r="B239" s="3" t="s">
        <v>1587</v>
      </c>
      <c r="C239" s="3" t="s">
        <v>293</v>
      </c>
      <c r="D239" s="3" t="s">
        <v>1588</v>
      </c>
      <c r="E239" s="3"/>
    </row>
    <row r="240" spans="1:5">
      <c r="A240" s="3" t="s">
        <v>1589</v>
      </c>
      <c r="B240" s="3" t="s">
        <v>1590</v>
      </c>
      <c r="C240" s="3" t="s">
        <v>293</v>
      </c>
      <c r="D240" s="3" t="s">
        <v>1591</v>
      </c>
      <c r="E240" s="3"/>
    </row>
    <row r="241" spans="1:5">
      <c r="A241" s="3" t="s">
        <v>1592</v>
      </c>
      <c r="B241" s="3" t="s">
        <v>1593</v>
      </c>
      <c r="C241" s="3" t="s">
        <v>293</v>
      </c>
      <c r="D241" s="3" t="s">
        <v>1594</v>
      </c>
      <c r="E241" s="3"/>
    </row>
    <row r="242" spans="1:5">
      <c r="A242" s="3" t="s">
        <v>1595</v>
      </c>
      <c r="B242" s="3" t="s">
        <v>1596</v>
      </c>
      <c r="C242" s="3" t="s">
        <v>293</v>
      </c>
      <c r="D242" s="3" t="s">
        <v>1597</v>
      </c>
      <c r="E242" s="3"/>
    </row>
    <row r="243" spans="1:5">
      <c r="A243" s="3" t="s">
        <v>1598</v>
      </c>
      <c r="B243" s="3" t="s">
        <v>1599</v>
      </c>
      <c r="C243" s="3" t="s">
        <v>293</v>
      </c>
      <c r="D243" s="3" t="s">
        <v>1600</v>
      </c>
      <c r="E243" s="3"/>
    </row>
    <row r="244" spans="1:5">
      <c r="A244" s="3" t="s">
        <v>1601</v>
      </c>
      <c r="B244" s="3" t="s">
        <v>1602</v>
      </c>
      <c r="C244" s="3" t="s">
        <v>293</v>
      </c>
      <c r="D244" s="3" t="s">
        <v>1603</v>
      </c>
      <c r="E244" s="3"/>
    </row>
    <row r="245" spans="1:5">
      <c r="A245" s="3" t="s">
        <v>1604</v>
      </c>
      <c r="B245" s="3" t="s">
        <v>1605</v>
      </c>
      <c r="C245" s="3" t="s">
        <v>293</v>
      </c>
      <c r="D245" s="3" t="s">
        <v>1606</v>
      </c>
      <c r="E245" s="3"/>
    </row>
    <row r="246" spans="1:5">
      <c r="A246" s="3" t="s">
        <v>1607</v>
      </c>
      <c r="B246" s="3" t="s">
        <v>1608</v>
      </c>
      <c r="C246" s="3" t="s">
        <v>293</v>
      </c>
      <c r="D246" s="3" t="s">
        <v>1609</v>
      </c>
      <c r="E246" s="3"/>
    </row>
    <row r="247" spans="1:5">
      <c r="A247" s="3" t="s">
        <v>1610</v>
      </c>
      <c r="B247" s="3" t="s">
        <v>1611</v>
      </c>
      <c r="C247" s="3" t="s">
        <v>293</v>
      </c>
      <c r="D247" s="3" t="s">
        <v>1612</v>
      </c>
      <c r="E247" s="3"/>
    </row>
    <row r="248" spans="1:5">
      <c r="A248" s="3" t="s">
        <v>1613</v>
      </c>
      <c r="B248" s="3" t="s">
        <v>1614</v>
      </c>
      <c r="C248" s="3" t="s">
        <v>293</v>
      </c>
      <c r="D248" s="3" t="s">
        <v>1615</v>
      </c>
      <c r="E248" s="3"/>
    </row>
    <row r="249" spans="1:5">
      <c r="A249" s="3" t="s">
        <v>1616</v>
      </c>
      <c r="B249" s="3" t="s">
        <v>1617</v>
      </c>
      <c r="C249" s="3" t="s">
        <v>293</v>
      </c>
      <c r="D249" s="3" t="s">
        <v>1618</v>
      </c>
      <c r="E249" s="3"/>
    </row>
    <row r="250" spans="1:5">
      <c r="A250" s="3" t="s">
        <v>1619</v>
      </c>
      <c r="B250" s="3" t="s">
        <v>1620</v>
      </c>
      <c r="C250" s="3" t="s">
        <v>293</v>
      </c>
      <c r="D250" s="3" t="s">
        <v>1621</v>
      </c>
      <c r="E250" s="3"/>
    </row>
    <row r="251" spans="1:5">
      <c r="A251" s="3" t="s">
        <v>1622</v>
      </c>
      <c r="B251" s="3" t="s">
        <v>1623</v>
      </c>
      <c r="C251" s="3" t="s">
        <v>293</v>
      </c>
      <c r="D251" s="3" t="s">
        <v>1624</v>
      </c>
      <c r="E251" s="3"/>
    </row>
    <row r="252" spans="1:5">
      <c r="A252" s="3" t="s">
        <v>1625</v>
      </c>
      <c r="B252" s="3" t="s">
        <v>1626</v>
      </c>
      <c r="C252" s="3" t="s">
        <v>293</v>
      </c>
      <c r="D252" s="3" t="s">
        <v>1627</v>
      </c>
      <c r="E252" s="3"/>
    </row>
    <row r="253" spans="1:5">
      <c r="A253" s="3" t="s">
        <v>1628</v>
      </c>
      <c r="B253" s="3" t="s">
        <v>1629</v>
      </c>
      <c r="C253" s="3" t="s">
        <v>293</v>
      </c>
      <c r="D253" s="3" t="s">
        <v>1630</v>
      </c>
      <c r="E253" s="3"/>
    </row>
    <row r="254" spans="1:5">
      <c r="A254" s="3" t="s">
        <v>1631</v>
      </c>
      <c r="B254" s="3" t="s">
        <v>1632</v>
      </c>
      <c r="C254" s="3" t="s">
        <v>293</v>
      </c>
      <c r="D254" s="3" t="s">
        <v>1633</v>
      </c>
      <c r="E254" s="3"/>
    </row>
    <row r="255" spans="1:5">
      <c r="A255" s="3" t="s">
        <v>1634</v>
      </c>
      <c r="B255" s="3" t="s">
        <v>1635</v>
      </c>
      <c r="C255" s="3" t="s">
        <v>293</v>
      </c>
      <c r="D255" s="3" t="s">
        <v>1636</v>
      </c>
      <c r="E255" s="3"/>
    </row>
    <row r="256" spans="1:5">
      <c r="A256" s="3" t="s">
        <v>1637</v>
      </c>
      <c r="B256" s="3" t="s">
        <v>1638</v>
      </c>
      <c r="C256" s="3" t="s">
        <v>293</v>
      </c>
      <c r="D256" s="3" t="s">
        <v>1639</v>
      </c>
      <c r="E256" s="3"/>
    </row>
    <row r="257" spans="1:5">
      <c r="A257" s="3" t="s">
        <v>1640</v>
      </c>
      <c r="B257" s="3" t="s">
        <v>1641</v>
      </c>
      <c r="C257" s="3" t="s">
        <v>293</v>
      </c>
      <c r="D257" s="3" t="s">
        <v>1642</v>
      </c>
      <c r="E257" s="3"/>
    </row>
    <row r="258" spans="1:5">
      <c r="A258" s="3" t="s">
        <v>1643</v>
      </c>
      <c r="B258" s="3" t="s">
        <v>1644</v>
      </c>
      <c r="C258" s="3" t="s">
        <v>293</v>
      </c>
      <c r="D258" s="3" t="s">
        <v>1645</v>
      </c>
      <c r="E258" s="3"/>
    </row>
    <row r="259" spans="1:5">
      <c r="A259" s="3" t="s">
        <v>1646</v>
      </c>
      <c r="B259" s="3" t="s">
        <v>1647</v>
      </c>
      <c r="C259" s="3" t="s">
        <v>293</v>
      </c>
      <c r="D259" s="3" t="s">
        <v>1648</v>
      </c>
      <c r="E259" s="3"/>
    </row>
    <row r="260" spans="1:5">
      <c r="A260" s="3" t="s">
        <v>1649</v>
      </c>
      <c r="B260" s="3" t="s">
        <v>1650</v>
      </c>
      <c r="C260" s="3" t="s">
        <v>293</v>
      </c>
      <c r="D260" s="3" t="s">
        <v>1651</v>
      </c>
      <c r="E260" s="3"/>
    </row>
    <row r="261" spans="1:5">
      <c r="A261" s="3" t="s">
        <v>1652</v>
      </c>
      <c r="B261" s="3" t="s">
        <v>1653</v>
      </c>
      <c r="C261" s="3" t="s">
        <v>293</v>
      </c>
      <c r="D261" s="3" t="s">
        <v>1654</v>
      </c>
      <c r="E261" s="3"/>
    </row>
    <row r="262" spans="1:5">
      <c r="A262" s="3" t="s">
        <v>1655</v>
      </c>
      <c r="B262" s="3" t="s">
        <v>1656</v>
      </c>
      <c r="C262" s="3" t="s">
        <v>293</v>
      </c>
      <c r="D262" s="3" t="s">
        <v>1657</v>
      </c>
      <c r="E262" s="3"/>
    </row>
    <row r="263" spans="1:5">
      <c r="A263" s="3" t="s">
        <v>1658</v>
      </c>
      <c r="B263" s="3" t="s">
        <v>1659</v>
      </c>
      <c r="C263" s="3" t="s">
        <v>293</v>
      </c>
      <c r="D263" s="3" t="s">
        <v>1660</v>
      </c>
      <c r="E263" s="3"/>
    </row>
    <row r="264" spans="1:5">
      <c r="A264" s="3" t="s">
        <v>1661</v>
      </c>
      <c r="B264" s="3" t="s">
        <v>1662</v>
      </c>
      <c r="C264" s="3" t="s">
        <v>293</v>
      </c>
      <c r="D264" s="3" t="s">
        <v>1663</v>
      </c>
      <c r="E264" s="3"/>
    </row>
    <row r="265" spans="1:5">
      <c r="A265" s="3" t="s">
        <v>1664</v>
      </c>
      <c r="B265" s="3" t="s">
        <v>1665</v>
      </c>
      <c r="C265" s="3" t="s">
        <v>293</v>
      </c>
      <c r="D265" s="3" t="s">
        <v>1666</v>
      </c>
      <c r="E265" s="3"/>
    </row>
    <row r="266" spans="1:5">
      <c r="A266" s="3" t="s">
        <v>1667</v>
      </c>
      <c r="B266" s="3" t="s">
        <v>1668</v>
      </c>
      <c r="C266" s="3" t="s">
        <v>293</v>
      </c>
      <c r="D266" s="3" t="s">
        <v>1669</v>
      </c>
      <c r="E266" s="3"/>
    </row>
    <row r="267" spans="1:5">
      <c r="A267" s="3" t="s">
        <v>1670</v>
      </c>
      <c r="B267" s="3" t="s">
        <v>1671</v>
      </c>
      <c r="C267" s="3" t="s">
        <v>293</v>
      </c>
      <c r="D267" s="3" t="s">
        <v>1672</v>
      </c>
      <c r="E267" s="3"/>
    </row>
    <row r="268" spans="1:5">
      <c r="A268" s="3" t="s">
        <v>1673</v>
      </c>
      <c r="B268" s="3" t="s">
        <v>1674</v>
      </c>
      <c r="C268" s="3" t="s">
        <v>293</v>
      </c>
      <c r="D268" s="3" t="s">
        <v>1675</v>
      </c>
      <c r="E268" s="3"/>
    </row>
    <row r="269" spans="1:5">
      <c r="A269" s="3" t="s">
        <v>1676</v>
      </c>
      <c r="B269" s="3" t="s">
        <v>1677</v>
      </c>
      <c r="C269" s="3" t="s">
        <v>293</v>
      </c>
      <c r="D269" s="3" t="s">
        <v>1678</v>
      </c>
      <c r="E269" s="3"/>
    </row>
    <row r="270" spans="1:5">
      <c r="A270" s="3" t="s">
        <v>1679</v>
      </c>
      <c r="B270" s="3" t="s">
        <v>1680</v>
      </c>
      <c r="C270" s="3" t="s">
        <v>293</v>
      </c>
      <c r="D270" s="3" t="s">
        <v>1681</v>
      </c>
      <c r="E270" s="3"/>
    </row>
    <row r="271" spans="1:5">
      <c r="A271" s="3" t="s">
        <v>1682</v>
      </c>
      <c r="B271" s="3" t="s">
        <v>1683</v>
      </c>
      <c r="C271" s="3" t="s">
        <v>293</v>
      </c>
      <c r="D271" s="3" t="s">
        <v>1684</v>
      </c>
      <c r="E271" s="3"/>
    </row>
    <row r="272" spans="1:5">
      <c r="A272" s="3" t="s">
        <v>1685</v>
      </c>
      <c r="B272" s="3" t="s">
        <v>1686</v>
      </c>
      <c r="C272" s="3" t="s">
        <v>293</v>
      </c>
      <c r="D272" s="3" t="s">
        <v>1687</v>
      </c>
      <c r="E272" s="3"/>
    </row>
    <row r="273" spans="1:5">
      <c r="A273" s="3" t="s">
        <v>1688</v>
      </c>
      <c r="B273" s="3" t="s">
        <v>1689</v>
      </c>
      <c r="C273" s="3" t="s">
        <v>293</v>
      </c>
      <c r="D273" s="3" t="s">
        <v>1690</v>
      </c>
      <c r="E273" s="3"/>
    </row>
    <row r="274" spans="1:5">
      <c r="A274" s="3" t="s">
        <v>1691</v>
      </c>
      <c r="B274" s="3" t="s">
        <v>1692</v>
      </c>
      <c r="C274" s="3" t="s">
        <v>293</v>
      </c>
      <c r="D274" s="3" t="s">
        <v>1693</v>
      </c>
      <c r="E274" s="3"/>
    </row>
    <row r="275" spans="1:5">
      <c r="A275" s="3" t="s">
        <v>1694</v>
      </c>
      <c r="B275" s="3" t="s">
        <v>1695</v>
      </c>
      <c r="C275" s="3" t="s">
        <v>293</v>
      </c>
      <c r="D275" s="3" t="s">
        <v>1696</v>
      </c>
      <c r="E275" s="3"/>
    </row>
    <row r="276" spans="1:5">
      <c r="A276" s="3" t="s">
        <v>1697</v>
      </c>
      <c r="B276" s="3" t="s">
        <v>1698</v>
      </c>
      <c r="C276" s="3" t="s">
        <v>293</v>
      </c>
      <c r="D276" s="3" t="s">
        <v>1699</v>
      </c>
      <c r="E276" s="3"/>
    </row>
    <row r="277" spans="1:5">
      <c r="A277" s="3" t="s">
        <v>1700</v>
      </c>
      <c r="B277" s="3" t="s">
        <v>1701</v>
      </c>
      <c r="C277" s="3" t="s">
        <v>293</v>
      </c>
      <c r="D277" s="3" t="s">
        <v>1702</v>
      </c>
      <c r="E277" s="3"/>
    </row>
    <row r="278" spans="1:5">
      <c r="A278" s="3" t="s">
        <v>1703</v>
      </c>
      <c r="B278" s="3" t="s">
        <v>1704</v>
      </c>
      <c r="C278" s="3" t="s">
        <v>293</v>
      </c>
      <c r="D278" s="3" t="s">
        <v>1705</v>
      </c>
      <c r="E278" s="3"/>
    </row>
    <row r="279" spans="1:5">
      <c r="A279" s="3" t="s">
        <v>1706</v>
      </c>
      <c r="B279" s="3" t="s">
        <v>1707</v>
      </c>
      <c r="C279" s="3" t="s">
        <v>293</v>
      </c>
      <c r="D279" s="3" t="s">
        <v>1708</v>
      </c>
      <c r="E279" s="3"/>
    </row>
    <row r="280" spans="1:5">
      <c r="A280" s="3" t="s">
        <v>1709</v>
      </c>
      <c r="B280" s="3" t="s">
        <v>1710</v>
      </c>
      <c r="C280" s="3" t="s">
        <v>293</v>
      </c>
      <c r="D280" s="3" t="s">
        <v>1711</v>
      </c>
      <c r="E280" s="3"/>
    </row>
    <row r="281" spans="1:5">
      <c r="A281" s="3" t="s">
        <v>1712</v>
      </c>
      <c r="B281" s="3" t="s">
        <v>1713</v>
      </c>
      <c r="C281" s="3" t="s">
        <v>293</v>
      </c>
      <c r="D281" s="3" t="s">
        <v>1714</v>
      </c>
      <c r="E281" s="3"/>
    </row>
    <row r="282" spans="1:5">
      <c r="A282" s="3" t="s">
        <v>1715</v>
      </c>
      <c r="B282" s="3" t="s">
        <v>1716</v>
      </c>
      <c r="C282" s="3" t="s">
        <v>293</v>
      </c>
      <c r="D282" s="3" t="s">
        <v>1717</v>
      </c>
      <c r="E282" s="3"/>
    </row>
    <row r="283" spans="1:5">
      <c r="A283" s="3" t="s">
        <v>1718</v>
      </c>
      <c r="B283" s="3" t="s">
        <v>1719</v>
      </c>
      <c r="C283" s="3" t="s">
        <v>293</v>
      </c>
      <c r="D283" s="3" t="s">
        <v>1720</v>
      </c>
      <c r="E283" s="3"/>
    </row>
    <row r="284" spans="1:5">
      <c r="A284" s="3" t="s">
        <v>1721</v>
      </c>
      <c r="B284" s="3" t="s">
        <v>1722</v>
      </c>
      <c r="C284" s="3" t="s">
        <v>293</v>
      </c>
      <c r="D284" s="3" t="s">
        <v>1723</v>
      </c>
      <c r="E284" s="3"/>
    </row>
    <row r="285" spans="1:5">
      <c r="A285" s="3" t="s">
        <v>1724</v>
      </c>
      <c r="B285" s="3" t="s">
        <v>1725</v>
      </c>
      <c r="C285" s="3" t="s">
        <v>293</v>
      </c>
      <c r="D285" s="3" t="s">
        <v>1726</v>
      </c>
      <c r="E285" s="3"/>
    </row>
    <row r="286" spans="1:5">
      <c r="A286" s="3" t="s">
        <v>1727</v>
      </c>
      <c r="B286" s="3" t="s">
        <v>1728</v>
      </c>
      <c r="C286" s="3" t="s">
        <v>293</v>
      </c>
      <c r="D286" s="3" t="s">
        <v>1729</v>
      </c>
      <c r="E286" s="3"/>
    </row>
    <row r="287" spans="1:5">
      <c r="A287" s="3" t="s">
        <v>1730</v>
      </c>
      <c r="B287" s="3" t="s">
        <v>1731</v>
      </c>
      <c r="C287" s="3" t="s">
        <v>293</v>
      </c>
      <c r="D287" s="3" t="s">
        <v>1732</v>
      </c>
      <c r="E287" s="3"/>
    </row>
    <row r="288" spans="1:5">
      <c r="A288" s="3" t="s">
        <v>1733</v>
      </c>
      <c r="B288" s="3" t="s">
        <v>1734</v>
      </c>
      <c r="C288" s="3" t="s">
        <v>293</v>
      </c>
      <c r="D288" s="3" t="s">
        <v>1735</v>
      </c>
      <c r="E288" s="3"/>
    </row>
    <row r="289" spans="1:5">
      <c r="A289" s="3" t="s">
        <v>1736</v>
      </c>
      <c r="B289" s="3" t="s">
        <v>1737</v>
      </c>
      <c r="C289" s="3" t="s">
        <v>293</v>
      </c>
      <c r="D289" s="3" t="s">
        <v>1738</v>
      </c>
      <c r="E289" s="3"/>
    </row>
    <row r="290" spans="1:5">
      <c r="A290" s="3" t="s">
        <v>1739</v>
      </c>
      <c r="B290" s="3" t="s">
        <v>1740</v>
      </c>
      <c r="C290" s="3" t="s">
        <v>293</v>
      </c>
      <c r="D290" s="3" t="s">
        <v>1741</v>
      </c>
      <c r="E290" s="3"/>
    </row>
    <row r="291" spans="1:5">
      <c r="A291" s="3" t="s">
        <v>1742</v>
      </c>
      <c r="B291" s="3" t="s">
        <v>1743</v>
      </c>
      <c r="C291" s="3" t="s">
        <v>293</v>
      </c>
      <c r="D291" s="3" t="s">
        <v>1744</v>
      </c>
      <c r="E291" s="3"/>
    </row>
    <row r="292" spans="1:5">
      <c r="A292" s="3" t="s">
        <v>1745</v>
      </c>
      <c r="B292" s="3" t="s">
        <v>1746</v>
      </c>
      <c r="C292" s="3" t="s">
        <v>293</v>
      </c>
      <c r="D292" s="3" t="s">
        <v>1747</v>
      </c>
      <c r="E292" s="3"/>
    </row>
    <row r="293" spans="1:5">
      <c r="A293" s="3" t="s">
        <v>1748</v>
      </c>
      <c r="B293" s="3" t="s">
        <v>1749</v>
      </c>
      <c r="C293" s="3" t="s">
        <v>293</v>
      </c>
      <c r="D293" s="3" t="s">
        <v>1750</v>
      </c>
      <c r="E293" s="3"/>
    </row>
    <row r="294" spans="1:5">
      <c r="A294" s="3" t="s">
        <v>1751</v>
      </c>
      <c r="B294" s="3" t="s">
        <v>1752</v>
      </c>
      <c r="C294" s="3" t="s">
        <v>293</v>
      </c>
      <c r="D294" s="3" t="s">
        <v>1753</v>
      </c>
      <c r="E294" s="3"/>
    </row>
    <row r="295" spans="1:5">
      <c r="A295" s="3" t="s">
        <v>1754</v>
      </c>
      <c r="B295" s="3" t="s">
        <v>1755</v>
      </c>
      <c r="C295" s="3" t="s">
        <v>293</v>
      </c>
      <c r="D295" s="3" t="s">
        <v>1756</v>
      </c>
      <c r="E295" s="3"/>
    </row>
    <row r="296" spans="1:5">
      <c r="A296" s="3" t="s">
        <v>1757</v>
      </c>
      <c r="B296" s="3" t="s">
        <v>1758</v>
      </c>
      <c r="C296" s="3" t="s">
        <v>293</v>
      </c>
      <c r="D296" s="3" t="s">
        <v>1759</v>
      </c>
      <c r="E296" s="3"/>
    </row>
    <row r="297" spans="1:5">
      <c r="A297" s="3" t="s">
        <v>1760</v>
      </c>
      <c r="B297" s="3" t="s">
        <v>1761</v>
      </c>
      <c r="C297" s="3" t="s">
        <v>293</v>
      </c>
      <c r="D297" s="3" t="s">
        <v>1762</v>
      </c>
      <c r="E297" s="3"/>
    </row>
    <row r="298" spans="1:5">
      <c r="A298" s="3" t="s">
        <v>1763</v>
      </c>
      <c r="B298" s="3" t="s">
        <v>1764</v>
      </c>
      <c r="C298" s="3" t="s">
        <v>293</v>
      </c>
      <c r="D298" s="3" t="s">
        <v>1765</v>
      </c>
      <c r="E298" s="3"/>
    </row>
    <row r="299" spans="1:5">
      <c r="A299" s="3" t="s">
        <v>1766</v>
      </c>
      <c r="B299" s="3" t="s">
        <v>1767</v>
      </c>
      <c r="C299" s="3" t="s">
        <v>293</v>
      </c>
      <c r="D299" s="3" t="s">
        <v>1768</v>
      </c>
      <c r="E299" s="3"/>
    </row>
    <row r="300" spans="1:5">
      <c r="A300" s="3" t="s">
        <v>1769</v>
      </c>
      <c r="B300" s="3" t="s">
        <v>1770</v>
      </c>
      <c r="C300" s="3" t="s">
        <v>293</v>
      </c>
      <c r="D300" s="3" t="s">
        <v>1771</v>
      </c>
      <c r="E300" s="3"/>
    </row>
    <row r="301" spans="1:5">
      <c r="A301" s="3" t="s">
        <v>1772</v>
      </c>
      <c r="B301" s="3" t="s">
        <v>1773</v>
      </c>
      <c r="C301" s="3" t="s">
        <v>293</v>
      </c>
      <c r="D301" s="3" t="s">
        <v>1774</v>
      </c>
      <c r="E301" s="3"/>
    </row>
    <row r="302" spans="1:5">
      <c r="A302" s="3" t="s">
        <v>1775</v>
      </c>
      <c r="B302" s="3" t="s">
        <v>1776</v>
      </c>
      <c r="C302" s="3" t="s">
        <v>293</v>
      </c>
      <c r="D302" s="3" t="s">
        <v>1777</v>
      </c>
      <c r="E302" s="3"/>
    </row>
    <row r="303" spans="1:5">
      <c r="A303" s="3" t="s">
        <v>1778</v>
      </c>
      <c r="B303" s="3" t="s">
        <v>1779</v>
      </c>
      <c r="C303" s="3" t="s">
        <v>293</v>
      </c>
      <c r="D303" s="3" t="s">
        <v>1780</v>
      </c>
      <c r="E303" s="3"/>
    </row>
    <row r="304" spans="1:5">
      <c r="A304" s="3" t="s">
        <v>1781</v>
      </c>
      <c r="B304" s="3" t="s">
        <v>1782</v>
      </c>
      <c r="C304" s="3" t="s">
        <v>293</v>
      </c>
      <c r="D304" s="3" t="s">
        <v>1783</v>
      </c>
      <c r="E304" s="3"/>
    </row>
    <row r="305" spans="1:5">
      <c r="A305" s="3" t="s">
        <v>1784</v>
      </c>
      <c r="B305" s="3" t="s">
        <v>1785</v>
      </c>
      <c r="C305" s="3" t="s">
        <v>293</v>
      </c>
      <c r="D305" s="3" t="s">
        <v>1786</v>
      </c>
      <c r="E305" s="3"/>
    </row>
    <row r="306" spans="1:5">
      <c r="A306" s="3" t="s">
        <v>1787</v>
      </c>
      <c r="B306" s="3" t="s">
        <v>1788</v>
      </c>
      <c r="C306" s="3" t="s">
        <v>293</v>
      </c>
      <c r="D306" s="3" t="s">
        <v>1789</v>
      </c>
      <c r="E306" s="3"/>
    </row>
    <row r="307" spans="1:5">
      <c r="A307" s="3" t="s">
        <v>1790</v>
      </c>
      <c r="B307" s="3" t="s">
        <v>1791</v>
      </c>
      <c r="C307" s="3" t="s">
        <v>293</v>
      </c>
      <c r="D307" s="3" t="s">
        <v>1792</v>
      </c>
      <c r="E307" s="3"/>
    </row>
    <row r="308" spans="1:5">
      <c r="A308" s="3" t="s">
        <v>1793</v>
      </c>
      <c r="B308" s="3" t="s">
        <v>1794</v>
      </c>
      <c r="C308" s="3" t="s">
        <v>293</v>
      </c>
      <c r="D308" s="3" t="s">
        <v>1795</v>
      </c>
      <c r="E308" s="3"/>
    </row>
    <row r="309" spans="1:5">
      <c r="A309" s="3" t="s">
        <v>1796</v>
      </c>
      <c r="B309" s="3" t="s">
        <v>1797</v>
      </c>
      <c r="C309" s="3" t="s">
        <v>293</v>
      </c>
      <c r="D309" s="3" t="s">
        <v>1798</v>
      </c>
      <c r="E309" s="3"/>
    </row>
    <row r="310" spans="1:5">
      <c r="A310" s="3" t="s">
        <v>1799</v>
      </c>
      <c r="B310" s="3" t="s">
        <v>1800</v>
      </c>
      <c r="C310" s="3" t="s">
        <v>293</v>
      </c>
      <c r="D310" s="3" t="s">
        <v>1801</v>
      </c>
      <c r="E310" s="3"/>
    </row>
    <row r="311" spans="1:5">
      <c r="A311" s="3" t="s">
        <v>1802</v>
      </c>
      <c r="B311" s="3" t="s">
        <v>1803</v>
      </c>
      <c r="C311" s="3" t="s">
        <v>293</v>
      </c>
      <c r="D311" s="3" t="s">
        <v>1804</v>
      </c>
      <c r="E311" s="3"/>
    </row>
    <row r="312" spans="1:5">
      <c r="A312" s="3" t="s">
        <v>1805</v>
      </c>
      <c r="B312" s="3" t="s">
        <v>1806</v>
      </c>
      <c r="C312" s="3" t="s">
        <v>293</v>
      </c>
      <c r="D312" s="3" t="s">
        <v>1807</v>
      </c>
      <c r="E312" s="3"/>
    </row>
    <row r="313" spans="1:5">
      <c r="A313" s="3" t="s">
        <v>1808</v>
      </c>
      <c r="B313" s="3" t="s">
        <v>1809</v>
      </c>
      <c r="C313" s="3" t="s">
        <v>293</v>
      </c>
      <c r="D313" s="3" t="s">
        <v>1810</v>
      </c>
      <c r="E313" s="3"/>
    </row>
    <row r="314" spans="1:5">
      <c r="A314" s="3" t="s">
        <v>1811</v>
      </c>
      <c r="B314" s="3" t="s">
        <v>1812</v>
      </c>
      <c r="C314" s="3" t="s">
        <v>293</v>
      </c>
      <c r="D314" s="3" t="s">
        <v>1813</v>
      </c>
      <c r="E314" s="3"/>
    </row>
    <row r="315" spans="1:5">
      <c r="A315" s="3" t="s">
        <v>1814</v>
      </c>
      <c r="B315" s="3" t="s">
        <v>1815</v>
      </c>
      <c r="C315" s="3" t="s">
        <v>293</v>
      </c>
      <c r="D315" s="3" t="s">
        <v>1816</v>
      </c>
      <c r="E315" s="3"/>
    </row>
    <row r="316" spans="1:5">
      <c r="A316" s="3" t="s">
        <v>1817</v>
      </c>
      <c r="B316" s="3" t="s">
        <v>1818</v>
      </c>
      <c r="C316" s="3" t="s">
        <v>293</v>
      </c>
      <c r="D316" s="3" t="s">
        <v>1819</v>
      </c>
      <c r="E316" s="3"/>
    </row>
    <row r="317" spans="1:5">
      <c r="A317" s="3" t="s">
        <v>1820</v>
      </c>
      <c r="B317" s="3" t="s">
        <v>1821</v>
      </c>
      <c r="C317" s="3" t="s">
        <v>293</v>
      </c>
      <c r="D317" s="3" t="s">
        <v>1822</v>
      </c>
      <c r="E317" s="3"/>
    </row>
    <row r="318" spans="1:5">
      <c r="A318" s="3" t="s">
        <v>1823</v>
      </c>
      <c r="B318" s="3" t="s">
        <v>1824</v>
      </c>
      <c r="C318" s="3" t="s">
        <v>293</v>
      </c>
      <c r="D318" s="3" t="s">
        <v>1825</v>
      </c>
      <c r="E318" s="3"/>
    </row>
    <row r="319" spans="1:5">
      <c r="A319" s="3" t="s">
        <v>1826</v>
      </c>
      <c r="B319" s="3" t="s">
        <v>1827</v>
      </c>
      <c r="C319" s="3" t="s">
        <v>293</v>
      </c>
      <c r="D319" s="3" t="s">
        <v>1828</v>
      </c>
      <c r="E319" s="3"/>
    </row>
    <row r="320" spans="1:5">
      <c r="A320" s="3" t="s">
        <v>1829</v>
      </c>
      <c r="B320" s="3" t="s">
        <v>1830</v>
      </c>
      <c r="C320" s="3" t="s">
        <v>293</v>
      </c>
      <c r="D320" s="3" t="s">
        <v>1831</v>
      </c>
      <c r="E320" s="3"/>
    </row>
    <row r="321" spans="1:5">
      <c r="A321" s="3" t="s">
        <v>1832</v>
      </c>
      <c r="B321" s="3" t="s">
        <v>1833</v>
      </c>
      <c r="C321" s="3" t="s">
        <v>293</v>
      </c>
      <c r="D321" s="3" t="s">
        <v>1834</v>
      </c>
      <c r="E321" s="3"/>
    </row>
    <row r="322" spans="1:5">
      <c r="A322" s="3" t="s">
        <v>1835</v>
      </c>
      <c r="B322" s="3" t="s">
        <v>1836</v>
      </c>
      <c r="C322" s="3" t="s">
        <v>293</v>
      </c>
      <c r="D322" s="3" t="s">
        <v>1837</v>
      </c>
      <c r="E322" s="3"/>
    </row>
    <row r="323" spans="1:5">
      <c r="A323" s="3" t="s">
        <v>1838</v>
      </c>
      <c r="B323" s="3" t="s">
        <v>1839</v>
      </c>
      <c r="C323" s="3" t="s">
        <v>293</v>
      </c>
      <c r="D323" s="3" t="s">
        <v>1840</v>
      </c>
      <c r="E323" s="3"/>
    </row>
    <row r="324" spans="1:5">
      <c r="A324" s="3" t="s">
        <v>1841</v>
      </c>
      <c r="B324" s="3" t="s">
        <v>1842</v>
      </c>
      <c r="C324" s="3" t="s">
        <v>293</v>
      </c>
      <c r="D324" s="3" t="s">
        <v>1843</v>
      </c>
      <c r="E324" s="3"/>
    </row>
    <row r="325" spans="1:5">
      <c r="A325" s="3" t="s">
        <v>1844</v>
      </c>
      <c r="B325" s="3" t="s">
        <v>1845</v>
      </c>
      <c r="C325" s="3" t="s">
        <v>293</v>
      </c>
      <c r="D325" s="3" t="s">
        <v>1846</v>
      </c>
      <c r="E325" s="3"/>
    </row>
    <row r="326" spans="1:5">
      <c r="A326" s="3" t="s">
        <v>1847</v>
      </c>
      <c r="B326" s="3" t="s">
        <v>1848</v>
      </c>
      <c r="C326" s="3" t="s">
        <v>293</v>
      </c>
      <c r="D326" s="3" t="s">
        <v>1849</v>
      </c>
      <c r="E326" s="3"/>
    </row>
    <row r="327" spans="1:5">
      <c r="A327" s="3" t="s">
        <v>1850</v>
      </c>
      <c r="B327" s="3" t="s">
        <v>1851</v>
      </c>
      <c r="C327" s="3" t="s">
        <v>293</v>
      </c>
      <c r="D327" s="3" t="s">
        <v>1852</v>
      </c>
      <c r="E327" s="3"/>
    </row>
    <row r="328" spans="1:5">
      <c r="A328" s="3" t="s">
        <v>1853</v>
      </c>
      <c r="B328" s="3" t="s">
        <v>1854</v>
      </c>
      <c r="C328" s="3" t="s">
        <v>293</v>
      </c>
      <c r="D328" s="3" t="s">
        <v>1855</v>
      </c>
      <c r="E328" s="3"/>
    </row>
    <row r="329" spans="1:5">
      <c r="A329" s="3" t="s">
        <v>1856</v>
      </c>
      <c r="B329" s="3" t="s">
        <v>1857</v>
      </c>
      <c r="C329" s="3" t="s">
        <v>293</v>
      </c>
      <c r="D329" s="3" t="s">
        <v>1858</v>
      </c>
      <c r="E329" s="3"/>
    </row>
    <row r="330" spans="1:5">
      <c r="A330" s="3" t="s">
        <v>1859</v>
      </c>
      <c r="B330" s="3" t="s">
        <v>1860</v>
      </c>
      <c r="C330" s="3" t="s">
        <v>293</v>
      </c>
      <c r="D330" s="3" t="s">
        <v>1861</v>
      </c>
      <c r="E330" s="3"/>
    </row>
    <row r="331" spans="1:5">
      <c r="A331" s="3" t="s">
        <v>1862</v>
      </c>
      <c r="B331" s="3" t="s">
        <v>1863</v>
      </c>
      <c r="C331" s="3" t="s">
        <v>293</v>
      </c>
      <c r="D331" s="3" t="s">
        <v>1864</v>
      </c>
      <c r="E331" s="3"/>
    </row>
    <row r="332" spans="1:5">
      <c r="A332" s="3" t="s">
        <v>1865</v>
      </c>
      <c r="B332" s="3" t="s">
        <v>1866</v>
      </c>
      <c r="C332" s="3" t="s">
        <v>293</v>
      </c>
      <c r="D332" s="3" t="s">
        <v>1867</v>
      </c>
      <c r="E332" s="3"/>
    </row>
    <row r="333" spans="1:5">
      <c r="A333" s="3" t="s">
        <v>1868</v>
      </c>
      <c r="B333" s="3" t="s">
        <v>1869</v>
      </c>
      <c r="C333" s="3" t="s">
        <v>293</v>
      </c>
      <c r="D333" s="3" t="s">
        <v>1870</v>
      </c>
      <c r="E333" s="3"/>
    </row>
    <row r="334" spans="1:5">
      <c r="A334" s="3" t="s">
        <v>1871</v>
      </c>
      <c r="B334" s="3" t="s">
        <v>1872</v>
      </c>
      <c r="C334" s="3" t="s">
        <v>293</v>
      </c>
      <c r="D334" s="3" t="s">
        <v>1873</v>
      </c>
      <c r="E334" s="3"/>
    </row>
    <row r="335" spans="1:5">
      <c r="A335" s="3" t="s">
        <v>1874</v>
      </c>
      <c r="B335" s="3" t="s">
        <v>1875</v>
      </c>
      <c r="C335" s="3" t="s">
        <v>293</v>
      </c>
      <c r="D335" s="3" t="s">
        <v>1876</v>
      </c>
      <c r="E335" s="3"/>
    </row>
    <row r="336" spans="1:5">
      <c r="A336" s="3" t="s">
        <v>1877</v>
      </c>
      <c r="B336" s="3" t="s">
        <v>1878</v>
      </c>
      <c r="C336" s="3" t="s">
        <v>293</v>
      </c>
      <c r="D336" s="3" t="s">
        <v>1879</v>
      </c>
      <c r="E336" s="3"/>
    </row>
    <row r="337" spans="1:5">
      <c r="A337" s="3" t="s">
        <v>1880</v>
      </c>
      <c r="B337" s="3" t="s">
        <v>1881</v>
      </c>
      <c r="C337" s="3" t="s">
        <v>293</v>
      </c>
      <c r="D337" s="3" t="s">
        <v>1882</v>
      </c>
      <c r="E337" s="3"/>
    </row>
    <row r="338" spans="1:5">
      <c r="A338" s="3" t="s">
        <v>1883</v>
      </c>
      <c r="B338" s="3" t="s">
        <v>1884</v>
      </c>
      <c r="C338" s="3" t="s">
        <v>293</v>
      </c>
      <c r="D338" s="3" t="s">
        <v>1885</v>
      </c>
      <c r="E338" s="3"/>
    </row>
    <row r="339" spans="1:5">
      <c r="A339" s="3" t="s">
        <v>1886</v>
      </c>
      <c r="B339" s="3" t="s">
        <v>1887</v>
      </c>
      <c r="C339" s="3" t="s">
        <v>293</v>
      </c>
      <c r="D339" s="3" t="s">
        <v>1888</v>
      </c>
      <c r="E339" s="3"/>
    </row>
    <row r="340" spans="1:5">
      <c r="A340" s="3" t="s">
        <v>1889</v>
      </c>
      <c r="B340" s="3" t="s">
        <v>1890</v>
      </c>
      <c r="C340" s="3" t="s">
        <v>293</v>
      </c>
      <c r="D340" s="3" t="s">
        <v>1891</v>
      </c>
      <c r="E340" s="3"/>
    </row>
    <row r="341" spans="1:5">
      <c r="A341" s="3" t="s">
        <v>1892</v>
      </c>
      <c r="B341" s="3" t="s">
        <v>1893</v>
      </c>
      <c r="C341" s="3" t="s">
        <v>293</v>
      </c>
      <c r="D341" s="3" t="s">
        <v>1894</v>
      </c>
      <c r="E341" s="3"/>
    </row>
    <row r="342" spans="1:5">
      <c r="A342" s="3" t="s">
        <v>1895</v>
      </c>
      <c r="B342" s="3" t="s">
        <v>1896</v>
      </c>
      <c r="C342" s="3" t="s">
        <v>293</v>
      </c>
      <c r="D342" s="3" t="s">
        <v>1897</v>
      </c>
      <c r="E342" s="3"/>
    </row>
    <row r="343" spans="1:5">
      <c r="A343" s="3" t="s">
        <v>1898</v>
      </c>
      <c r="B343" s="3" t="s">
        <v>1899</v>
      </c>
      <c r="C343" s="3" t="s">
        <v>293</v>
      </c>
      <c r="D343" s="3" t="s">
        <v>1900</v>
      </c>
      <c r="E343" s="3"/>
    </row>
    <row r="344" spans="1:5">
      <c r="A344" s="3" t="s">
        <v>1901</v>
      </c>
      <c r="B344" s="3" t="s">
        <v>1902</v>
      </c>
      <c r="C344" s="3" t="s">
        <v>293</v>
      </c>
      <c r="D344" s="3" t="s">
        <v>1903</v>
      </c>
      <c r="E344" s="3"/>
    </row>
    <row r="345" spans="1:5">
      <c r="A345" s="3" t="s">
        <v>1904</v>
      </c>
      <c r="B345" s="3" t="s">
        <v>1905</v>
      </c>
      <c r="C345" s="3" t="s">
        <v>293</v>
      </c>
      <c r="D345" s="3" t="s">
        <v>1906</v>
      </c>
      <c r="E345" s="3"/>
    </row>
    <row r="346" spans="1:5">
      <c r="A346" s="3" t="s">
        <v>1907</v>
      </c>
      <c r="B346" s="3" t="s">
        <v>1908</v>
      </c>
      <c r="C346" s="3" t="s">
        <v>293</v>
      </c>
      <c r="D346" s="3" t="s">
        <v>1909</v>
      </c>
      <c r="E346" s="3"/>
    </row>
    <row r="347" spans="1:5">
      <c r="A347" s="3" t="s">
        <v>1910</v>
      </c>
      <c r="B347" s="3" t="s">
        <v>1911</v>
      </c>
      <c r="C347" s="3" t="s">
        <v>293</v>
      </c>
      <c r="D347" s="3" t="s">
        <v>1912</v>
      </c>
      <c r="E347" s="3"/>
    </row>
    <row r="348" spans="1:5">
      <c r="A348" s="3" t="s">
        <v>1913</v>
      </c>
      <c r="B348" s="3" t="s">
        <v>1914</v>
      </c>
      <c r="C348" s="3" t="s">
        <v>293</v>
      </c>
      <c r="D348" s="3" t="s">
        <v>1915</v>
      </c>
      <c r="E348" s="3"/>
    </row>
    <row r="349" spans="1:5">
      <c r="A349" s="3" t="s">
        <v>1916</v>
      </c>
      <c r="B349" s="3" t="s">
        <v>1917</v>
      </c>
      <c r="C349" s="3" t="s">
        <v>293</v>
      </c>
      <c r="D349" s="3" t="s">
        <v>1918</v>
      </c>
      <c r="E349" s="3"/>
    </row>
    <row r="350" spans="1:5">
      <c r="A350" s="3" t="s">
        <v>1919</v>
      </c>
      <c r="B350" s="3" t="s">
        <v>1920</v>
      </c>
      <c r="C350" s="3" t="s">
        <v>293</v>
      </c>
      <c r="D350" s="3" t="s">
        <v>1921</v>
      </c>
      <c r="E350" s="3"/>
    </row>
    <row r="351" spans="1:5">
      <c r="A351" s="3" t="s">
        <v>1922</v>
      </c>
      <c r="B351" s="3" t="s">
        <v>1923</v>
      </c>
      <c r="C351" s="3" t="s">
        <v>293</v>
      </c>
      <c r="D351" s="3" t="s">
        <v>1924</v>
      </c>
      <c r="E351" s="3"/>
    </row>
    <row r="352" spans="1:5">
      <c r="A352" s="3" t="s">
        <v>1925</v>
      </c>
      <c r="B352" s="3" t="s">
        <v>1926</v>
      </c>
      <c r="C352" s="3" t="s">
        <v>293</v>
      </c>
      <c r="D352" s="3" t="s">
        <v>1927</v>
      </c>
      <c r="E352" s="3"/>
    </row>
    <row r="353" spans="1:5">
      <c r="A353" s="3" t="s">
        <v>1928</v>
      </c>
      <c r="B353" s="3" t="s">
        <v>1929</v>
      </c>
      <c r="C353" s="3" t="s">
        <v>293</v>
      </c>
      <c r="D353" s="3" t="s">
        <v>1930</v>
      </c>
      <c r="E353" s="3"/>
    </row>
    <row r="354" spans="1:5">
      <c r="A354" s="3" t="s">
        <v>1931</v>
      </c>
      <c r="B354" s="3" t="s">
        <v>1932</v>
      </c>
      <c r="C354" s="3" t="s">
        <v>293</v>
      </c>
      <c r="D354" s="3" t="s">
        <v>1933</v>
      </c>
      <c r="E354" s="3"/>
    </row>
    <row r="355" spans="1:5">
      <c r="A355" s="3" t="s">
        <v>1934</v>
      </c>
      <c r="B355" s="3" t="s">
        <v>1935</v>
      </c>
      <c r="C355" s="3" t="s">
        <v>293</v>
      </c>
      <c r="D355" s="3" t="s">
        <v>1936</v>
      </c>
      <c r="E355" s="3"/>
    </row>
    <row r="356" spans="1:5">
      <c r="A356" s="3" t="s">
        <v>1937</v>
      </c>
      <c r="B356" s="3" t="s">
        <v>1938</v>
      </c>
      <c r="C356" s="3" t="s">
        <v>293</v>
      </c>
      <c r="D356" s="3" t="s">
        <v>1939</v>
      </c>
      <c r="E356" s="3"/>
    </row>
    <row r="357" spans="1:5">
      <c r="A357" s="3" t="s">
        <v>1940</v>
      </c>
      <c r="B357" s="3" t="s">
        <v>1941</v>
      </c>
      <c r="C357" s="3" t="s">
        <v>293</v>
      </c>
      <c r="D357" s="3" t="s">
        <v>1942</v>
      </c>
      <c r="E357" s="3"/>
    </row>
    <row r="358" spans="1:5">
      <c r="A358" s="3" t="s">
        <v>1943</v>
      </c>
      <c r="B358" s="3" t="s">
        <v>1944</v>
      </c>
      <c r="C358" s="3" t="s">
        <v>293</v>
      </c>
      <c r="D358" s="3" t="s">
        <v>1945</v>
      </c>
      <c r="E358" s="3"/>
    </row>
    <row r="359" spans="1:5">
      <c r="A359" s="3" t="s">
        <v>1946</v>
      </c>
      <c r="B359" s="3" t="s">
        <v>1947</v>
      </c>
      <c r="C359" s="3" t="s">
        <v>293</v>
      </c>
      <c r="D359" s="3" t="s">
        <v>1948</v>
      </c>
      <c r="E359" s="3"/>
    </row>
    <row r="360" spans="1:5">
      <c r="A360" s="3" t="s">
        <v>1949</v>
      </c>
      <c r="B360" s="3" t="s">
        <v>1950</v>
      </c>
      <c r="C360" s="3" t="s">
        <v>293</v>
      </c>
      <c r="D360" s="3" t="s">
        <v>1951</v>
      </c>
      <c r="E360" s="3"/>
    </row>
    <row r="361" spans="1:5">
      <c r="A361" s="3" t="s">
        <v>1952</v>
      </c>
      <c r="B361" s="3" t="s">
        <v>1953</v>
      </c>
      <c r="C361" s="3" t="s">
        <v>293</v>
      </c>
      <c r="D361" s="3" t="s">
        <v>1954</v>
      </c>
      <c r="E361" s="3"/>
    </row>
    <row r="362" spans="1:5">
      <c r="A362" s="3" t="s">
        <v>1955</v>
      </c>
      <c r="B362" s="3" t="s">
        <v>1956</v>
      </c>
      <c r="C362" s="3" t="s">
        <v>293</v>
      </c>
      <c r="D362" s="3" t="s">
        <v>1957</v>
      </c>
      <c r="E362" s="3"/>
    </row>
    <row r="363" spans="1:5">
      <c r="A363" s="3" t="s">
        <v>1958</v>
      </c>
      <c r="B363" s="3" t="s">
        <v>1959</v>
      </c>
      <c r="C363" s="3" t="s">
        <v>293</v>
      </c>
      <c r="D363" s="3" t="s">
        <v>1960</v>
      </c>
      <c r="E363" s="3"/>
    </row>
    <row r="364" spans="1:5">
      <c r="A364" s="3" t="s">
        <v>1961</v>
      </c>
      <c r="B364" s="3" t="s">
        <v>1962</v>
      </c>
      <c r="C364" s="3" t="s">
        <v>293</v>
      </c>
      <c r="D364" s="3" t="s">
        <v>1963</v>
      </c>
      <c r="E364" s="3"/>
    </row>
    <row r="365" spans="1:5">
      <c r="A365" s="3" t="s">
        <v>1964</v>
      </c>
      <c r="B365" s="3" t="s">
        <v>1965</v>
      </c>
      <c r="C365" s="3" t="s">
        <v>293</v>
      </c>
      <c r="D365" s="3" t="s">
        <v>1966</v>
      </c>
      <c r="E365" s="3"/>
    </row>
    <row r="366" spans="1:5">
      <c r="A366" s="3" t="s">
        <v>1967</v>
      </c>
      <c r="B366" s="3" t="s">
        <v>1968</v>
      </c>
      <c r="C366" s="3" t="s">
        <v>293</v>
      </c>
      <c r="D366" s="3" t="s">
        <v>1969</v>
      </c>
      <c r="E366" s="3"/>
    </row>
    <row r="367" spans="1:5">
      <c r="A367" s="3" t="s">
        <v>1970</v>
      </c>
      <c r="B367" s="3" t="s">
        <v>1971</v>
      </c>
      <c r="C367" s="3" t="s">
        <v>293</v>
      </c>
      <c r="D367" s="3" t="s">
        <v>1972</v>
      </c>
      <c r="E367" s="3"/>
    </row>
    <row r="368" spans="1:5">
      <c r="A368" s="3" t="s">
        <v>1973</v>
      </c>
      <c r="B368" s="3" t="s">
        <v>1974</v>
      </c>
      <c r="C368" s="3" t="s">
        <v>293</v>
      </c>
      <c r="D368" s="3" t="s">
        <v>1975</v>
      </c>
      <c r="E368" s="3"/>
    </row>
    <row r="369" spans="1:5">
      <c r="A369" s="3" t="s">
        <v>1976</v>
      </c>
      <c r="B369" s="3" t="s">
        <v>1977</v>
      </c>
      <c r="C369" s="3" t="s">
        <v>293</v>
      </c>
      <c r="D369" s="3" t="s">
        <v>1978</v>
      </c>
      <c r="E369" s="3"/>
    </row>
    <row r="370" spans="1:5">
      <c r="A370" s="3" t="s">
        <v>1979</v>
      </c>
      <c r="B370" s="3" t="s">
        <v>1980</v>
      </c>
      <c r="C370" s="3" t="s">
        <v>293</v>
      </c>
      <c r="D370" s="3" t="s">
        <v>1981</v>
      </c>
      <c r="E370" s="3"/>
    </row>
    <row r="371" spans="1:5">
      <c r="A371" s="3" t="s">
        <v>1982</v>
      </c>
      <c r="B371" s="3" t="s">
        <v>1983</v>
      </c>
      <c r="C371" s="3" t="s">
        <v>293</v>
      </c>
      <c r="D371" s="3" t="s">
        <v>1984</v>
      </c>
      <c r="E371" s="3"/>
    </row>
    <row r="372" spans="1:5">
      <c r="A372" s="3" t="s">
        <v>1985</v>
      </c>
      <c r="B372" s="3" t="s">
        <v>1986</v>
      </c>
      <c r="C372" s="3" t="s">
        <v>293</v>
      </c>
      <c r="D372" s="3" t="s">
        <v>1987</v>
      </c>
      <c r="E372" s="3"/>
    </row>
    <row r="373" spans="1:5">
      <c r="A373" s="3" t="s">
        <v>1988</v>
      </c>
      <c r="B373" s="3" t="s">
        <v>1989</v>
      </c>
      <c r="C373" s="3" t="s">
        <v>293</v>
      </c>
      <c r="D373" s="3" t="s">
        <v>1990</v>
      </c>
      <c r="E373" s="3"/>
    </row>
    <row r="374" spans="1:5">
      <c r="A374" s="3" t="s">
        <v>1991</v>
      </c>
      <c r="B374" s="3" t="s">
        <v>1992</v>
      </c>
      <c r="C374" s="3" t="s">
        <v>293</v>
      </c>
      <c r="D374" s="3" t="s">
        <v>1993</v>
      </c>
      <c r="E374" s="3"/>
    </row>
    <row r="375" spans="1:5">
      <c r="A375" s="3" t="s">
        <v>1994</v>
      </c>
      <c r="B375" s="3" t="s">
        <v>1995</v>
      </c>
      <c r="C375" s="3" t="s">
        <v>293</v>
      </c>
      <c r="D375" s="3" t="s">
        <v>1996</v>
      </c>
      <c r="E375" s="3"/>
    </row>
    <row r="376" spans="1:5">
      <c r="A376" s="3" t="s">
        <v>1997</v>
      </c>
      <c r="B376" s="3" t="s">
        <v>1998</v>
      </c>
      <c r="C376" s="3" t="s">
        <v>293</v>
      </c>
      <c r="D376" s="3" t="s">
        <v>1999</v>
      </c>
      <c r="E376" s="3"/>
    </row>
    <row r="377" spans="1:5">
      <c r="A377" s="3" t="s">
        <v>2000</v>
      </c>
      <c r="B377" s="3" t="s">
        <v>2001</v>
      </c>
      <c r="C377" s="3" t="s">
        <v>293</v>
      </c>
      <c r="D377" s="3" t="s">
        <v>2002</v>
      </c>
      <c r="E377" s="3"/>
    </row>
    <row r="378" spans="1:5">
      <c r="A378" s="3" t="s">
        <v>2003</v>
      </c>
      <c r="B378" s="3" t="s">
        <v>2004</v>
      </c>
      <c r="C378" s="3" t="s">
        <v>293</v>
      </c>
      <c r="D378" s="3" t="s">
        <v>2005</v>
      </c>
      <c r="E378" s="3"/>
    </row>
    <row r="379" spans="1:5">
      <c r="A379" s="3" t="s">
        <v>2006</v>
      </c>
      <c r="B379" s="3" t="s">
        <v>2007</v>
      </c>
      <c r="C379" s="3" t="s">
        <v>293</v>
      </c>
      <c r="D379" s="3" t="s">
        <v>2008</v>
      </c>
      <c r="E379" s="3"/>
    </row>
    <row r="380" spans="1:5">
      <c r="A380" s="3" t="s">
        <v>2009</v>
      </c>
      <c r="B380" s="3" t="s">
        <v>2010</v>
      </c>
      <c r="C380" s="3" t="s">
        <v>293</v>
      </c>
      <c r="D380" s="3" t="s">
        <v>2011</v>
      </c>
      <c r="E380" s="3"/>
    </row>
    <row r="381" spans="1:5">
      <c r="A381" s="3" t="s">
        <v>2012</v>
      </c>
      <c r="B381" s="3" t="s">
        <v>2013</v>
      </c>
      <c r="C381" s="3" t="s">
        <v>293</v>
      </c>
      <c r="D381" s="3" t="s">
        <v>2014</v>
      </c>
      <c r="E381" s="3"/>
    </row>
    <row r="382" spans="1:5">
      <c r="A382" s="3" t="s">
        <v>2015</v>
      </c>
      <c r="B382" s="3" t="s">
        <v>2016</v>
      </c>
      <c r="C382" s="3" t="s">
        <v>293</v>
      </c>
      <c r="D382" s="3" t="s">
        <v>2017</v>
      </c>
      <c r="E382" s="3"/>
    </row>
    <row r="383" spans="1:5">
      <c r="A383" s="3" t="s">
        <v>2018</v>
      </c>
      <c r="B383" s="3" t="s">
        <v>2019</v>
      </c>
      <c r="C383" s="3" t="s">
        <v>293</v>
      </c>
      <c r="D383" s="3" t="s">
        <v>2020</v>
      </c>
      <c r="E383" s="3"/>
    </row>
    <row r="384" spans="1:5">
      <c r="A384" s="3" t="s">
        <v>2021</v>
      </c>
      <c r="B384" s="3" t="s">
        <v>2022</v>
      </c>
      <c r="C384" s="3" t="s">
        <v>293</v>
      </c>
      <c r="D384" s="3" t="s">
        <v>2023</v>
      </c>
      <c r="E384" s="3"/>
    </row>
    <row r="385" spans="1:5">
      <c r="A385" s="3" t="s">
        <v>2024</v>
      </c>
      <c r="B385" s="3" t="s">
        <v>2025</v>
      </c>
      <c r="C385" s="3" t="s">
        <v>293</v>
      </c>
      <c r="D385" s="3" t="s">
        <v>2026</v>
      </c>
      <c r="E385" s="3"/>
    </row>
    <row r="386" spans="1:5">
      <c r="A386" s="3" t="s">
        <v>2027</v>
      </c>
      <c r="B386" s="3" t="s">
        <v>2028</v>
      </c>
      <c r="C386" s="3" t="s">
        <v>293</v>
      </c>
      <c r="D386" s="3" t="s">
        <v>2029</v>
      </c>
      <c r="E386" s="3"/>
    </row>
    <row r="387" spans="1:5">
      <c r="A387" s="3" t="s">
        <v>2030</v>
      </c>
      <c r="B387" s="3" t="s">
        <v>2031</v>
      </c>
      <c r="C387" s="3" t="s">
        <v>293</v>
      </c>
      <c r="D387" s="3" t="s">
        <v>2032</v>
      </c>
      <c r="E387" s="3"/>
    </row>
    <row r="388" spans="1:5">
      <c r="A388" s="3" t="s">
        <v>2033</v>
      </c>
      <c r="B388" s="3" t="s">
        <v>2034</v>
      </c>
      <c r="C388" s="3" t="s">
        <v>293</v>
      </c>
      <c r="D388" s="3" t="s">
        <v>2035</v>
      </c>
      <c r="E388" s="3"/>
    </row>
    <row r="389" spans="1:5">
      <c r="A389" s="3" t="s">
        <v>2036</v>
      </c>
      <c r="B389" s="3" t="s">
        <v>2037</v>
      </c>
      <c r="C389" s="3" t="s">
        <v>293</v>
      </c>
      <c r="D389" s="3" t="s">
        <v>2038</v>
      </c>
      <c r="E389" s="3"/>
    </row>
    <row r="390" spans="1:5">
      <c r="A390" s="3" t="s">
        <v>2039</v>
      </c>
      <c r="B390" s="3" t="s">
        <v>2040</v>
      </c>
      <c r="C390" s="3" t="s">
        <v>293</v>
      </c>
      <c r="D390" s="3" t="s">
        <v>2041</v>
      </c>
      <c r="E390" s="3"/>
    </row>
    <row r="391" spans="1:5">
      <c r="A391" s="3" t="s">
        <v>2042</v>
      </c>
      <c r="B391" s="3" t="s">
        <v>2043</v>
      </c>
      <c r="C391" s="3" t="s">
        <v>293</v>
      </c>
      <c r="D391" s="3" t="s">
        <v>2044</v>
      </c>
      <c r="E391" s="3"/>
    </row>
    <row r="392" spans="1:5">
      <c r="A392" s="3" t="s">
        <v>2045</v>
      </c>
      <c r="B392" s="3" t="s">
        <v>2046</v>
      </c>
      <c r="C392" s="3" t="s">
        <v>293</v>
      </c>
      <c r="D392" s="3" t="s">
        <v>2047</v>
      </c>
      <c r="E392" s="3"/>
    </row>
    <row r="393" spans="1:5">
      <c r="A393" s="3" t="s">
        <v>2048</v>
      </c>
      <c r="B393" s="3" t="s">
        <v>2049</v>
      </c>
      <c r="C393" s="3" t="s">
        <v>293</v>
      </c>
      <c r="D393" s="3" t="s">
        <v>2050</v>
      </c>
      <c r="E393" s="3"/>
    </row>
    <row r="394" spans="1:5">
      <c r="A394" s="3" t="s">
        <v>2051</v>
      </c>
      <c r="B394" s="3" t="s">
        <v>2052</v>
      </c>
      <c r="C394" s="3" t="s">
        <v>293</v>
      </c>
      <c r="D394" s="3" t="s">
        <v>2053</v>
      </c>
      <c r="E394" s="3"/>
    </row>
    <row r="395" spans="1:5">
      <c r="A395" s="3" t="s">
        <v>2054</v>
      </c>
      <c r="B395" s="3" t="s">
        <v>2055</v>
      </c>
      <c r="C395" s="3" t="s">
        <v>293</v>
      </c>
      <c r="D395" s="3" t="s">
        <v>2056</v>
      </c>
      <c r="E395" s="3"/>
    </row>
    <row r="396" spans="1:5">
      <c r="A396" s="3" t="s">
        <v>2057</v>
      </c>
      <c r="B396" s="3" t="s">
        <v>2058</v>
      </c>
      <c r="C396" s="3" t="s">
        <v>293</v>
      </c>
      <c r="D396" s="3" t="s">
        <v>2059</v>
      </c>
      <c r="E396" s="3"/>
    </row>
    <row r="397" spans="1:5">
      <c r="A397" s="3" t="s">
        <v>2060</v>
      </c>
      <c r="B397" s="3" t="s">
        <v>2061</v>
      </c>
      <c r="C397" s="3" t="s">
        <v>293</v>
      </c>
      <c r="D397" s="3" t="s">
        <v>2062</v>
      </c>
      <c r="E397" s="3"/>
    </row>
    <row r="398" spans="1:5">
      <c r="A398" s="3" t="s">
        <v>2063</v>
      </c>
      <c r="B398" s="3" t="s">
        <v>2064</v>
      </c>
      <c r="C398" s="3" t="s">
        <v>293</v>
      </c>
      <c r="D398" s="3" t="s">
        <v>2065</v>
      </c>
      <c r="E398" s="3"/>
    </row>
    <row r="399" spans="1:5">
      <c r="A399" s="3" t="s">
        <v>2066</v>
      </c>
      <c r="B399" s="3" t="s">
        <v>2067</v>
      </c>
      <c r="C399" s="3" t="s">
        <v>293</v>
      </c>
      <c r="D399" s="3" t="s">
        <v>2068</v>
      </c>
      <c r="E399" s="3"/>
    </row>
    <row r="400" spans="1:5">
      <c r="A400" s="3" t="s">
        <v>2069</v>
      </c>
      <c r="B400" s="3" t="s">
        <v>2070</v>
      </c>
      <c r="C400" s="3" t="s">
        <v>293</v>
      </c>
      <c r="D400" s="3" t="s">
        <v>2071</v>
      </c>
      <c r="E400" s="3"/>
    </row>
    <row r="401" spans="1:5">
      <c r="A401" s="3" t="s">
        <v>2072</v>
      </c>
      <c r="B401" s="3" t="s">
        <v>2073</v>
      </c>
      <c r="C401" s="3" t="s">
        <v>293</v>
      </c>
      <c r="D401" s="3" t="s">
        <v>2074</v>
      </c>
      <c r="E401" s="3"/>
    </row>
    <row r="402" spans="1:5">
      <c r="A402" s="3" t="s">
        <v>2075</v>
      </c>
      <c r="B402" s="3" t="s">
        <v>2076</v>
      </c>
      <c r="C402" s="3" t="s">
        <v>293</v>
      </c>
      <c r="D402" s="3" t="s">
        <v>2077</v>
      </c>
      <c r="E402" s="3"/>
    </row>
    <row r="403" spans="1:5">
      <c r="A403" s="3" t="s">
        <v>2078</v>
      </c>
      <c r="B403" s="3" t="s">
        <v>2079</v>
      </c>
      <c r="C403" s="3" t="s">
        <v>293</v>
      </c>
      <c r="D403" s="3" t="s">
        <v>2080</v>
      </c>
      <c r="E403" s="3"/>
    </row>
    <row r="404" spans="1:5">
      <c r="A404" s="3" t="s">
        <v>2081</v>
      </c>
      <c r="B404" s="3" t="s">
        <v>2082</v>
      </c>
      <c r="C404" s="3" t="s">
        <v>293</v>
      </c>
      <c r="D404" s="3" t="s">
        <v>2083</v>
      </c>
      <c r="E404" s="3"/>
    </row>
    <row r="405" spans="1:5">
      <c r="A405" s="3" t="s">
        <v>2084</v>
      </c>
      <c r="B405" s="3" t="s">
        <v>2085</v>
      </c>
      <c r="C405" s="3" t="s">
        <v>293</v>
      </c>
      <c r="D405" s="3" t="s">
        <v>2086</v>
      </c>
      <c r="E405" s="3"/>
    </row>
    <row r="406" spans="1:5">
      <c r="A406" s="3" t="s">
        <v>2087</v>
      </c>
      <c r="B406" s="3" t="s">
        <v>2088</v>
      </c>
      <c r="C406" s="3" t="s">
        <v>293</v>
      </c>
      <c r="D406" s="3" t="s">
        <v>2089</v>
      </c>
      <c r="E406" s="3"/>
    </row>
    <row r="407" spans="1:5">
      <c r="A407" s="3" t="s">
        <v>2090</v>
      </c>
      <c r="B407" s="3" t="s">
        <v>2091</v>
      </c>
      <c r="C407" s="3" t="s">
        <v>293</v>
      </c>
      <c r="D407" s="3" t="s">
        <v>2092</v>
      </c>
      <c r="E407" s="3"/>
    </row>
    <row r="408" spans="1:5">
      <c r="A408" s="3" t="s">
        <v>2093</v>
      </c>
      <c r="B408" s="3" t="s">
        <v>2094</v>
      </c>
      <c r="C408" s="3" t="s">
        <v>293</v>
      </c>
      <c r="D408" s="3" t="s">
        <v>2095</v>
      </c>
      <c r="E408" s="3"/>
    </row>
    <row r="409" spans="1:5">
      <c r="A409" s="3" t="s">
        <v>2096</v>
      </c>
      <c r="B409" s="3" t="s">
        <v>2097</v>
      </c>
      <c r="C409" s="3" t="s">
        <v>293</v>
      </c>
      <c r="D409" s="3" t="s">
        <v>2098</v>
      </c>
      <c r="E409" s="3"/>
    </row>
    <row r="410" spans="1:5">
      <c r="A410" s="3" t="s">
        <v>2099</v>
      </c>
      <c r="B410" s="3" t="s">
        <v>2100</v>
      </c>
      <c r="C410" s="3" t="s">
        <v>293</v>
      </c>
      <c r="D410" s="3" t="s">
        <v>2101</v>
      </c>
      <c r="E410" s="3"/>
    </row>
    <row r="411" spans="1:5">
      <c r="A411" s="3" t="s">
        <v>2102</v>
      </c>
      <c r="B411" s="3" t="s">
        <v>2103</v>
      </c>
      <c r="C411" s="3" t="s">
        <v>293</v>
      </c>
      <c r="D411" s="3" t="s">
        <v>2104</v>
      </c>
      <c r="E411" s="3"/>
    </row>
    <row r="412" spans="1:5">
      <c r="A412" s="3" t="s">
        <v>2105</v>
      </c>
      <c r="B412" s="3" t="s">
        <v>2106</v>
      </c>
      <c r="C412" s="3" t="s">
        <v>293</v>
      </c>
      <c r="D412" s="3" t="s">
        <v>2107</v>
      </c>
      <c r="E412" s="3"/>
    </row>
    <row r="413" spans="1:5">
      <c r="A413" s="3" t="s">
        <v>2108</v>
      </c>
      <c r="B413" s="3" t="s">
        <v>2109</v>
      </c>
      <c r="C413" s="3" t="s">
        <v>293</v>
      </c>
      <c r="D413" s="3" t="s">
        <v>2110</v>
      </c>
      <c r="E413" s="3"/>
    </row>
    <row r="414" spans="1:5">
      <c r="A414" s="3" t="s">
        <v>2111</v>
      </c>
      <c r="B414" s="3" t="s">
        <v>2112</v>
      </c>
      <c r="C414" s="3" t="s">
        <v>293</v>
      </c>
      <c r="D414" s="3" t="s">
        <v>2113</v>
      </c>
      <c r="E414" s="3"/>
    </row>
    <row r="415" spans="1:5">
      <c r="A415" s="3" t="s">
        <v>2114</v>
      </c>
      <c r="B415" s="3" t="s">
        <v>2115</v>
      </c>
      <c r="C415" s="3" t="s">
        <v>293</v>
      </c>
      <c r="D415" s="3" t="s">
        <v>2116</v>
      </c>
      <c r="E415" s="3"/>
    </row>
    <row r="416" spans="1:5">
      <c r="A416" s="3" t="s">
        <v>2117</v>
      </c>
      <c r="B416" s="3" t="s">
        <v>2118</v>
      </c>
      <c r="C416" s="3" t="s">
        <v>293</v>
      </c>
      <c r="D416" s="3" t="s">
        <v>2119</v>
      </c>
      <c r="E416" s="3"/>
    </row>
    <row r="417" spans="1:5">
      <c r="A417" s="3" t="s">
        <v>2120</v>
      </c>
      <c r="B417" s="3" t="s">
        <v>2121</v>
      </c>
      <c r="C417" s="3" t="s">
        <v>293</v>
      </c>
      <c r="D417" s="3" t="s">
        <v>2122</v>
      </c>
      <c r="E417" s="3"/>
    </row>
    <row r="418" spans="1:5">
      <c r="A418" s="3" t="s">
        <v>2123</v>
      </c>
      <c r="B418" s="3" t="s">
        <v>2124</v>
      </c>
      <c r="C418" s="3" t="s">
        <v>293</v>
      </c>
      <c r="D418" s="3" t="s">
        <v>2125</v>
      </c>
      <c r="E418" s="3"/>
    </row>
    <row r="419" spans="1:5">
      <c r="A419" s="3" t="s">
        <v>2126</v>
      </c>
      <c r="B419" s="3" t="s">
        <v>2127</v>
      </c>
      <c r="C419" s="3" t="s">
        <v>293</v>
      </c>
      <c r="D419" s="3" t="s">
        <v>2128</v>
      </c>
      <c r="E419" s="3"/>
    </row>
    <row r="420" spans="1:5">
      <c r="A420" s="3" t="s">
        <v>2129</v>
      </c>
      <c r="B420" s="3" t="s">
        <v>2130</v>
      </c>
      <c r="C420" s="3" t="s">
        <v>293</v>
      </c>
      <c r="D420" s="3" t="s">
        <v>2131</v>
      </c>
      <c r="E420" s="3"/>
    </row>
    <row r="421" spans="1:5">
      <c r="A421" s="3" t="s">
        <v>2132</v>
      </c>
      <c r="B421" s="3" t="s">
        <v>2133</v>
      </c>
      <c r="C421" s="3" t="s">
        <v>293</v>
      </c>
      <c r="D421" s="3" t="s">
        <v>2134</v>
      </c>
      <c r="E421" s="3"/>
    </row>
    <row r="422" spans="1:5">
      <c r="A422" s="3" t="s">
        <v>2135</v>
      </c>
      <c r="B422" s="3" t="s">
        <v>2136</v>
      </c>
      <c r="C422" s="3" t="s">
        <v>293</v>
      </c>
      <c r="D422" s="3" t="s">
        <v>2137</v>
      </c>
      <c r="E422" s="3"/>
    </row>
    <row r="423" spans="1:5">
      <c r="A423" s="3" t="s">
        <v>2138</v>
      </c>
      <c r="B423" s="3" t="s">
        <v>2139</v>
      </c>
      <c r="C423" s="3" t="s">
        <v>293</v>
      </c>
      <c r="D423" s="3" t="s">
        <v>2140</v>
      </c>
      <c r="E423" s="3"/>
    </row>
    <row r="424" spans="1:5">
      <c r="A424" s="3" t="s">
        <v>2141</v>
      </c>
      <c r="B424" s="3" t="s">
        <v>2142</v>
      </c>
      <c r="C424" s="3" t="s">
        <v>293</v>
      </c>
      <c r="D424" s="3" t="s">
        <v>2143</v>
      </c>
      <c r="E424" s="3"/>
    </row>
    <row r="425" spans="1:5">
      <c r="A425" s="3" t="s">
        <v>2144</v>
      </c>
      <c r="B425" s="3" t="s">
        <v>2145</v>
      </c>
      <c r="C425" s="3" t="s">
        <v>293</v>
      </c>
      <c r="D425" s="3" t="s">
        <v>2146</v>
      </c>
      <c r="E425" s="3"/>
    </row>
    <row r="426" spans="1:5">
      <c r="A426" s="3" t="s">
        <v>2147</v>
      </c>
      <c r="B426" s="3" t="s">
        <v>2148</v>
      </c>
      <c r="C426" s="3" t="s">
        <v>293</v>
      </c>
      <c r="D426" s="3" t="s">
        <v>2149</v>
      </c>
      <c r="E426" s="3"/>
    </row>
    <row r="427" spans="1:5">
      <c r="A427" s="3" t="s">
        <v>2150</v>
      </c>
      <c r="B427" s="3" t="s">
        <v>2151</v>
      </c>
      <c r="C427" s="3" t="s">
        <v>293</v>
      </c>
      <c r="D427" s="3" t="s">
        <v>2152</v>
      </c>
      <c r="E427" s="3"/>
    </row>
    <row r="428" spans="1:5">
      <c r="A428" s="3" t="s">
        <v>2153</v>
      </c>
      <c r="B428" s="3" t="s">
        <v>2154</v>
      </c>
      <c r="C428" s="3" t="s">
        <v>293</v>
      </c>
      <c r="D428" s="3" t="s">
        <v>2155</v>
      </c>
      <c r="E428" s="3"/>
    </row>
    <row r="429" spans="1:5">
      <c r="A429" s="3" t="s">
        <v>2156</v>
      </c>
      <c r="B429" s="3" t="s">
        <v>2157</v>
      </c>
      <c r="C429" s="3" t="s">
        <v>293</v>
      </c>
      <c r="D429" s="3" t="s">
        <v>2158</v>
      </c>
      <c r="E429" s="3"/>
    </row>
    <row r="430" spans="1:5">
      <c r="A430" s="3" t="s">
        <v>2159</v>
      </c>
      <c r="B430" s="3" t="s">
        <v>2160</v>
      </c>
      <c r="C430" s="3" t="s">
        <v>293</v>
      </c>
      <c r="D430" s="3" t="s">
        <v>2161</v>
      </c>
      <c r="E430" s="3"/>
    </row>
    <row r="431" spans="1:5">
      <c r="A431" s="3" t="s">
        <v>2162</v>
      </c>
      <c r="B431" s="3" t="s">
        <v>2163</v>
      </c>
      <c r="C431" s="3" t="s">
        <v>293</v>
      </c>
      <c r="D431" s="3" t="s">
        <v>2164</v>
      </c>
      <c r="E431" s="3"/>
    </row>
    <row r="432" spans="1:5">
      <c r="A432" s="3" t="s">
        <v>2165</v>
      </c>
      <c r="B432" s="3" t="s">
        <v>2166</v>
      </c>
      <c r="C432" s="3" t="s">
        <v>293</v>
      </c>
      <c r="D432" s="3" t="s">
        <v>2167</v>
      </c>
      <c r="E432" s="3"/>
    </row>
    <row r="433" spans="1:5">
      <c r="A433" s="3" t="s">
        <v>2168</v>
      </c>
      <c r="B433" s="3" t="s">
        <v>2169</v>
      </c>
      <c r="C433" s="3" t="s">
        <v>293</v>
      </c>
      <c r="D433" s="3" t="s">
        <v>2170</v>
      </c>
      <c r="E433" s="3"/>
    </row>
    <row r="434" spans="1:5">
      <c r="A434" s="3" t="s">
        <v>2171</v>
      </c>
      <c r="B434" s="3" t="s">
        <v>2172</v>
      </c>
      <c r="C434" s="3" t="s">
        <v>293</v>
      </c>
      <c r="D434" s="3" t="s">
        <v>2173</v>
      </c>
      <c r="E434" s="3"/>
    </row>
    <row r="435" spans="1:5">
      <c r="A435" s="3" t="s">
        <v>2174</v>
      </c>
      <c r="B435" s="3" t="s">
        <v>2175</v>
      </c>
      <c r="C435" s="3" t="s">
        <v>293</v>
      </c>
      <c r="D435" s="3" t="s">
        <v>2176</v>
      </c>
      <c r="E435" s="3"/>
    </row>
    <row r="436" spans="1:5">
      <c r="A436" s="3" t="s">
        <v>2177</v>
      </c>
      <c r="B436" s="3" t="s">
        <v>2178</v>
      </c>
      <c r="C436" s="3" t="s">
        <v>293</v>
      </c>
      <c r="D436" s="3" t="s">
        <v>2179</v>
      </c>
      <c r="E436" s="3"/>
    </row>
    <row r="437" spans="1:5">
      <c r="A437" s="3" t="s">
        <v>2180</v>
      </c>
      <c r="B437" s="3" t="s">
        <v>2181</v>
      </c>
      <c r="C437" s="3" t="s">
        <v>293</v>
      </c>
      <c r="D437" s="3" t="s">
        <v>2182</v>
      </c>
      <c r="E437" s="3"/>
    </row>
    <row r="438" spans="1:5">
      <c r="A438" s="3" t="s">
        <v>2183</v>
      </c>
      <c r="B438" s="3" t="s">
        <v>2184</v>
      </c>
      <c r="C438" s="3" t="s">
        <v>293</v>
      </c>
      <c r="D438" s="3" t="s">
        <v>2185</v>
      </c>
      <c r="E438" s="3"/>
    </row>
    <row r="439" spans="1:5">
      <c r="A439" s="3" t="s">
        <v>2186</v>
      </c>
      <c r="B439" s="3" t="s">
        <v>2187</v>
      </c>
      <c r="C439" s="3" t="s">
        <v>293</v>
      </c>
      <c r="D439" s="3" t="s">
        <v>2188</v>
      </c>
      <c r="E439" s="3"/>
    </row>
    <row r="440" spans="1:5">
      <c r="A440" s="3" t="s">
        <v>2189</v>
      </c>
      <c r="B440" s="3" t="s">
        <v>2190</v>
      </c>
      <c r="C440" s="3" t="s">
        <v>293</v>
      </c>
      <c r="D440" s="3" t="s">
        <v>2191</v>
      </c>
      <c r="E440" s="3"/>
    </row>
    <row r="441" spans="1:5">
      <c r="A441" s="3" t="s">
        <v>2192</v>
      </c>
      <c r="B441" s="3" t="s">
        <v>2193</v>
      </c>
      <c r="C441" s="3" t="s">
        <v>293</v>
      </c>
      <c r="D441" s="3" t="s">
        <v>2194</v>
      </c>
      <c r="E441" s="3"/>
    </row>
    <row r="442" spans="1:5">
      <c r="A442" s="3" t="s">
        <v>2195</v>
      </c>
      <c r="B442" s="3" t="s">
        <v>2196</v>
      </c>
      <c r="C442" s="3" t="s">
        <v>293</v>
      </c>
      <c r="D442" s="3" t="s">
        <v>2197</v>
      </c>
      <c r="E442" s="3"/>
    </row>
    <row r="443" spans="1:5">
      <c r="A443" s="3" t="s">
        <v>2198</v>
      </c>
      <c r="B443" s="3" t="s">
        <v>2199</v>
      </c>
      <c r="C443" s="3" t="s">
        <v>293</v>
      </c>
      <c r="D443" s="3" t="s">
        <v>2200</v>
      </c>
      <c r="E443" s="3"/>
    </row>
    <row r="444" spans="1:5">
      <c r="A444" s="3" t="s">
        <v>2201</v>
      </c>
      <c r="B444" s="3" t="s">
        <v>2202</v>
      </c>
      <c r="C444" s="3" t="s">
        <v>293</v>
      </c>
      <c r="D444" s="3" t="s">
        <v>2203</v>
      </c>
      <c r="E444" s="3"/>
    </row>
    <row r="445" spans="1:5">
      <c r="A445" s="3" t="s">
        <v>2204</v>
      </c>
      <c r="B445" s="3" t="s">
        <v>2205</v>
      </c>
      <c r="C445" s="3" t="s">
        <v>293</v>
      </c>
      <c r="D445" s="3" t="s">
        <v>2206</v>
      </c>
      <c r="E445" s="3"/>
    </row>
    <row r="446" spans="1:5">
      <c r="A446" s="3" t="s">
        <v>2207</v>
      </c>
      <c r="B446" s="3" t="s">
        <v>2208</v>
      </c>
      <c r="C446" s="3" t="s">
        <v>293</v>
      </c>
      <c r="D446" s="3" t="s">
        <v>2209</v>
      </c>
      <c r="E446" s="3"/>
    </row>
    <row r="447" spans="1:5">
      <c r="A447" s="3" t="s">
        <v>2210</v>
      </c>
      <c r="B447" s="3" t="s">
        <v>2211</v>
      </c>
      <c r="C447" s="3" t="s">
        <v>293</v>
      </c>
      <c r="D447" s="3" t="s">
        <v>2212</v>
      </c>
      <c r="E447" s="3"/>
    </row>
    <row r="448" spans="1:5">
      <c r="A448" s="3" t="s">
        <v>2213</v>
      </c>
      <c r="B448" s="3" t="s">
        <v>2214</v>
      </c>
      <c r="C448" s="3" t="s">
        <v>293</v>
      </c>
      <c r="D448" s="3" t="s">
        <v>2215</v>
      </c>
      <c r="E448" s="3"/>
    </row>
    <row r="449" spans="1:5">
      <c r="A449" s="3" t="s">
        <v>2216</v>
      </c>
      <c r="B449" s="3" t="s">
        <v>2217</v>
      </c>
      <c r="C449" s="3" t="s">
        <v>293</v>
      </c>
      <c r="D449" s="3" t="s">
        <v>2218</v>
      </c>
      <c r="E449" s="3"/>
    </row>
    <row r="450" spans="1:5">
      <c r="A450" s="3" t="s">
        <v>2219</v>
      </c>
      <c r="B450" s="3" t="s">
        <v>2220</v>
      </c>
      <c r="C450" s="3" t="s">
        <v>293</v>
      </c>
      <c r="D450" s="3" t="s">
        <v>2221</v>
      </c>
      <c r="E450" s="3"/>
    </row>
    <row r="451" spans="1:5">
      <c r="A451" s="3" t="s">
        <v>2222</v>
      </c>
      <c r="B451" s="3" t="s">
        <v>2223</v>
      </c>
      <c r="C451" s="3" t="s">
        <v>293</v>
      </c>
      <c r="D451" s="3" t="s">
        <v>2224</v>
      </c>
      <c r="E451" s="3"/>
    </row>
    <row r="452" spans="1:5">
      <c r="A452" s="3" t="s">
        <v>2225</v>
      </c>
      <c r="B452" s="3" t="s">
        <v>2226</v>
      </c>
      <c r="C452" s="3" t="s">
        <v>293</v>
      </c>
      <c r="D452" s="3" t="s">
        <v>2227</v>
      </c>
      <c r="E452" s="3"/>
    </row>
    <row r="453" spans="1:5">
      <c r="A453" s="3" t="s">
        <v>2228</v>
      </c>
      <c r="B453" s="3" t="s">
        <v>2229</v>
      </c>
      <c r="C453" s="3" t="s">
        <v>293</v>
      </c>
      <c r="D453" s="3" t="s">
        <v>2230</v>
      </c>
      <c r="E453" s="3"/>
    </row>
    <row r="454" spans="1:5">
      <c r="A454" s="3" t="s">
        <v>2231</v>
      </c>
      <c r="B454" s="3" t="s">
        <v>2232</v>
      </c>
      <c r="C454" s="3" t="s">
        <v>293</v>
      </c>
      <c r="D454" s="3" t="s">
        <v>2233</v>
      </c>
      <c r="E454" s="3"/>
    </row>
    <row r="455" spans="1:5">
      <c r="A455" s="3" t="s">
        <v>2234</v>
      </c>
      <c r="B455" s="3" t="s">
        <v>2235</v>
      </c>
      <c r="C455" s="3" t="s">
        <v>293</v>
      </c>
      <c r="D455" s="3" t="s">
        <v>2236</v>
      </c>
      <c r="E455" s="3"/>
    </row>
    <row r="456" spans="1:5">
      <c r="A456" s="3" t="s">
        <v>2237</v>
      </c>
      <c r="B456" s="3" t="s">
        <v>2238</v>
      </c>
      <c r="C456" s="3" t="s">
        <v>293</v>
      </c>
      <c r="D456" s="3" t="s">
        <v>2239</v>
      </c>
      <c r="E456" s="3"/>
    </row>
    <row r="457" spans="1:5">
      <c r="A457" s="3" t="s">
        <v>2240</v>
      </c>
      <c r="B457" s="3" t="s">
        <v>2241</v>
      </c>
      <c r="C457" s="3" t="s">
        <v>293</v>
      </c>
      <c r="D457" s="3" t="s">
        <v>2242</v>
      </c>
      <c r="E457" s="3"/>
    </row>
    <row r="458" spans="1:5">
      <c r="A458" s="3" t="s">
        <v>2243</v>
      </c>
      <c r="B458" s="3" t="s">
        <v>2244</v>
      </c>
      <c r="C458" s="3" t="s">
        <v>293</v>
      </c>
      <c r="D458" s="3" t="s">
        <v>2245</v>
      </c>
      <c r="E458" s="3"/>
    </row>
    <row r="459" spans="1:5">
      <c r="A459" s="3" t="s">
        <v>2246</v>
      </c>
      <c r="B459" s="3" t="s">
        <v>2247</v>
      </c>
      <c r="C459" s="3" t="s">
        <v>293</v>
      </c>
      <c r="D459" s="3" t="s">
        <v>2248</v>
      </c>
      <c r="E459" s="3"/>
    </row>
    <row r="460" spans="1:5">
      <c r="A460" s="3" t="s">
        <v>2249</v>
      </c>
      <c r="B460" s="3" t="s">
        <v>2250</v>
      </c>
      <c r="C460" s="3" t="s">
        <v>293</v>
      </c>
      <c r="D460" s="3" t="s">
        <v>2251</v>
      </c>
      <c r="E460" s="3"/>
    </row>
    <row r="461" spans="1:5">
      <c r="A461" s="3" t="s">
        <v>2252</v>
      </c>
      <c r="B461" s="3" t="s">
        <v>2253</v>
      </c>
      <c r="C461" s="3" t="s">
        <v>293</v>
      </c>
      <c r="D461" s="3" t="s">
        <v>2254</v>
      </c>
      <c r="E461" s="3"/>
    </row>
    <row r="462" spans="1:5">
      <c r="A462" s="3" t="s">
        <v>2255</v>
      </c>
      <c r="B462" s="3" t="s">
        <v>2256</v>
      </c>
      <c r="C462" s="3" t="s">
        <v>293</v>
      </c>
      <c r="D462" s="3" t="s">
        <v>2257</v>
      </c>
      <c r="E462" s="3"/>
    </row>
    <row r="463" spans="1:5">
      <c r="A463" s="3" t="s">
        <v>2258</v>
      </c>
      <c r="B463" s="3" t="s">
        <v>2259</v>
      </c>
      <c r="C463" s="3" t="s">
        <v>293</v>
      </c>
      <c r="D463" s="3" t="s">
        <v>2260</v>
      </c>
      <c r="E463" s="3"/>
    </row>
    <row r="464" spans="1:5">
      <c r="A464" s="3" t="s">
        <v>2261</v>
      </c>
      <c r="B464" s="3" t="s">
        <v>2262</v>
      </c>
      <c r="C464" s="3" t="s">
        <v>293</v>
      </c>
      <c r="D464" s="3" t="s">
        <v>2263</v>
      </c>
      <c r="E464" s="3"/>
    </row>
    <row r="465" spans="1:5">
      <c r="A465" s="3" t="s">
        <v>2264</v>
      </c>
      <c r="B465" s="3" t="s">
        <v>2265</v>
      </c>
      <c r="C465" s="3" t="s">
        <v>293</v>
      </c>
      <c r="D465" s="3" t="s">
        <v>2266</v>
      </c>
      <c r="E465" s="3"/>
    </row>
    <row r="466" spans="1:5">
      <c r="A466" s="3" t="s">
        <v>2267</v>
      </c>
      <c r="B466" s="3" t="s">
        <v>2268</v>
      </c>
      <c r="C466" s="3" t="s">
        <v>293</v>
      </c>
      <c r="D466" s="3" t="s">
        <v>2269</v>
      </c>
      <c r="E466" s="3"/>
    </row>
    <row r="467" spans="1:5">
      <c r="A467" s="3" t="s">
        <v>2270</v>
      </c>
      <c r="B467" s="3" t="s">
        <v>2271</v>
      </c>
      <c r="C467" s="3" t="s">
        <v>293</v>
      </c>
      <c r="D467" s="3" t="s">
        <v>2272</v>
      </c>
      <c r="E467" s="3"/>
    </row>
    <row r="468" spans="1:5">
      <c r="A468" s="3" t="s">
        <v>2273</v>
      </c>
      <c r="B468" s="3" t="s">
        <v>2274</v>
      </c>
      <c r="C468" s="3" t="s">
        <v>293</v>
      </c>
      <c r="D468" s="3" t="s">
        <v>2275</v>
      </c>
      <c r="E468" s="3"/>
    </row>
    <row r="469" spans="1:5">
      <c r="A469" s="3" t="s">
        <v>2276</v>
      </c>
      <c r="B469" s="3" t="s">
        <v>2277</v>
      </c>
      <c r="C469" s="3" t="s">
        <v>293</v>
      </c>
      <c r="D469" s="3" t="s">
        <v>2278</v>
      </c>
      <c r="E469" s="3"/>
    </row>
    <row r="470" spans="1:5">
      <c r="A470" s="3" t="s">
        <v>2279</v>
      </c>
      <c r="B470" s="3" t="s">
        <v>2280</v>
      </c>
      <c r="C470" s="3" t="s">
        <v>293</v>
      </c>
      <c r="D470" s="3" t="s">
        <v>2281</v>
      </c>
      <c r="E470" s="3"/>
    </row>
    <row r="471" spans="1:5">
      <c r="A471" s="3" t="s">
        <v>2282</v>
      </c>
      <c r="B471" s="3" t="s">
        <v>2283</v>
      </c>
      <c r="C471" s="3" t="s">
        <v>293</v>
      </c>
      <c r="D471" s="3" t="s">
        <v>2284</v>
      </c>
      <c r="E471" s="3"/>
    </row>
    <row r="472" spans="1:5">
      <c r="A472" s="3" t="s">
        <v>2285</v>
      </c>
      <c r="B472" s="3" t="s">
        <v>2286</v>
      </c>
      <c r="C472" s="3" t="s">
        <v>293</v>
      </c>
      <c r="D472" s="3" t="s">
        <v>2287</v>
      </c>
      <c r="E472" s="3"/>
    </row>
    <row r="473" spans="1:5">
      <c r="A473" s="3" t="s">
        <v>2288</v>
      </c>
      <c r="B473" s="3" t="s">
        <v>2289</v>
      </c>
      <c r="C473" s="3" t="s">
        <v>293</v>
      </c>
      <c r="D473" s="3" t="s">
        <v>2290</v>
      </c>
      <c r="E473" s="3"/>
    </row>
    <row r="474" spans="1:5">
      <c r="A474" s="3" t="s">
        <v>2291</v>
      </c>
      <c r="B474" s="3" t="s">
        <v>2292</v>
      </c>
      <c r="C474" s="3" t="s">
        <v>293</v>
      </c>
      <c r="D474" s="3" t="s">
        <v>2293</v>
      </c>
      <c r="E474" s="3"/>
    </row>
    <row r="475" spans="1:5">
      <c r="A475" s="3" t="s">
        <v>2294</v>
      </c>
      <c r="B475" s="3" t="s">
        <v>2295</v>
      </c>
      <c r="C475" s="3" t="s">
        <v>293</v>
      </c>
      <c r="D475" s="3" t="s">
        <v>2296</v>
      </c>
      <c r="E475" s="3"/>
    </row>
    <row r="476" spans="1:5">
      <c r="A476" s="3" t="s">
        <v>2297</v>
      </c>
      <c r="B476" s="3" t="s">
        <v>2298</v>
      </c>
      <c r="C476" s="3" t="s">
        <v>293</v>
      </c>
      <c r="D476" s="3" t="s">
        <v>2299</v>
      </c>
      <c r="E476" s="3"/>
    </row>
    <row r="477" spans="1:5">
      <c r="A477" s="3" t="s">
        <v>2300</v>
      </c>
      <c r="B477" s="3" t="s">
        <v>2301</v>
      </c>
      <c r="C477" s="3" t="s">
        <v>293</v>
      </c>
      <c r="D477" s="3" t="s">
        <v>2302</v>
      </c>
      <c r="E477" s="3"/>
    </row>
    <row r="478" spans="1:5">
      <c r="A478" s="3" t="s">
        <v>2303</v>
      </c>
      <c r="B478" s="3" t="s">
        <v>2304</v>
      </c>
      <c r="C478" s="3" t="s">
        <v>293</v>
      </c>
      <c r="D478" s="3" t="s">
        <v>2305</v>
      </c>
      <c r="E478" s="3"/>
    </row>
    <row r="479" spans="1:5">
      <c r="A479" s="3" t="s">
        <v>2306</v>
      </c>
      <c r="B479" s="3" t="s">
        <v>2307</v>
      </c>
      <c r="C479" s="3" t="s">
        <v>293</v>
      </c>
      <c r="D479" s="3" t="s">
        <v>2308</v>
      </c>
      <c r="E479" s="3"/>
    </row>
    <row r="480" spans="1:5">
      <c r="A480" s="3" t="s">
        <v>2309</v>
      </c>
      <c r="B480" s="3" t="s">
        <v>2310</v>
      </c>
      <c r="C480" s="3" t="s">
        <v>293</v>
      </c>
      <c r="D480" s="3" t="s">
        <v>2311</v>
      </c>
      <c r="E480" s="3"/>
    </row>
    <row r="481" spans="1:5">
      <c r="A481" s="3" t="s">
        <v>2312</v>
      </c>
      <c r="B481" s="3" t="s">
        <v>2313</v>
      </c>
      <c r="C481" s="3" t="s">
        <v>293</v>
      </c>
      <c r="D481" s="3" t="s">
        <v>2314</v>
      </c>
      <c r="E481" s="3"/>
    </row>
    <row r="482" spans="1:5">
      <c r="A482" s="3" t="s">
        <v>2315</v>
      </c>
      <c r="B482" s="3" t="s">
        <v>2316</v>
      </c>
      <c r="C482" s="3" t="s">
        <v>293</v>
      </c>
      <c r="D482" s="3" t="s">
        <v>2317</v>
      </c>
      <c r="E482" s="3"/>
    </row>
    <row r="483" spans="1:5">
      <c r="A483" s="3" t="s">
        <v>2318</v>
      </c>
      <c r="B483" s="3" t="s">
        <v>2319</v>
      </c>
      <c r="C483" s="3" t="s">
        <v>293</v>
      </c>
      <c r="D483" s="3" t="s">
        <v>2320</v>
      </c>
      <c r="E483" s="3"/>
    </row>
    <row r="484" spans="1:5">
      <c r="A484" s="3" t="s">
        <v>2321</v>
      </c>
      <c r="B484" s="3" t="s">
        <v>2322</v>
      </c>
      <c r="C484" s="3" t="s">
        <v>293</v>
      </c>
      <c r="D484" s="3" t="s">
        <v>2323</v>
      </c>
      <c r="E484" s="3"/>
    </row>
    <row r="485" spans="1:5">
      <c r="A485" s="3" t="s">
        <v>2324</v>
      </c>
      <c r="B485" s="3" t="s">
        <v>2325</v>
      </c>
      <c r="C485" s="3" t="s">
        <v>293</v>
      </c>
      <c r="D485" s="3" t="s">
        <v>2326</v>
      </c>
      <c r="E485" s="3"/>
    </row>
    <row r="486" spans="1:5">
      <c r="A486" s="3" t="s">
        <v>2327</v>
      </c>
      <c r="B486" s="3" t="s">
        <v>2328</v>
      </c>
      <c r="C486" s="3" t="s">
        <v>293</v>
      </c>
      <c r="D486" s="3" t="s">
        <v>2329</v>
      </c>
      <c r="E486" s="3"/>
    </row>
    <row r="487" spans="1:5">
      <c r="A487" s="3" t="s">
        <v>2330</v>
      </c>
      <c r="B487" s="3" t="s">
        <v>2331</v>
      </c>
      <c r="C487" s="3" t="s">
        <v>293</v>
      </c>
      <c r="D487" s="3" t="s">
        <v>2332</v>
      </c>
      <c r="E487" s="3"/>
    </row>
    <row r="488" spans="1:5">
      <c r="A488" s="3" t="s">
        <v>2333</v>
      </c>
      <c r="B488" s="3" t="s">
        <v>2334</v>
      </c>
      <c r="C488" s="3" t="s">
        <v>293</v>
      </c>
      <c r="D488" s="3" t="s">
        <v>2335</v>
      </c>
      <c r="E488" s="3"/>
    </row>
    <row r="489" spans="1:5">
      <c r="A489" s="3" t="s">
        <v>2336</v>
      </c>
      <c r="B489" s="3" t="s">
        <v>2337</v>
      </c>
      <c r="C489" s="3" t="s">
        <v>293</v>
      </c>
      <c r="D489" s="3" t="s">
        <v>2338</v>
      </c>
      <c r="E489" s="3"/>
    </row>
    <row r="490" spans="1:5">
      <c r="A490" s="3" t="s">
        <v>2339</v>
      </c>
      <c r="B490" s="3" t="s">
        <v>2340</v>
      </c>
      <c r="C490" s="3" t="s">
        <v>293</v>
      </c>
      <c r="D490" s="3" t="s">
        <v>2341</v>
      </c>
      <c r="E490" s="3"/>
    </row>
    <row r="491" spans="1:5">
      <c r="A491" s="3" t="s">
        <v>2342</v>
      </c>
      <c r="B491" s="3" t="s">
        <v>2343</v>
      </c>
      <c r="C491" s="3" t="s">
        <v>293</v>
      </c>
      <c r="D491" s="3" t="s">
        <v>2344</v>
      </c>
      <c r="E491" s="3"/>
    </row>
    <row r="492" spans="1:5">
      <c r="A492" s="3" t="s">
        <v>2345</v>
      </c>
      <c r="B492" s="3" t="s">
        <v>2346</v>
      </c>
      <c r="C492" s="3" t="s">
        <v>293</v>
      </c>
      <c r="D492" s="3" t="s">
        <v>2347</v>
      </c>
      <c r="E492" s="3"/>
    </row>
    <row r="493" spans="1:5">
      <c r="A493" s="3" t="s">
        <v>2348</v>
      </c>
      <c r="B493" s="3" t="s">
        <v>2349</v>
      </c>
      <c r="C493" s="3" t="s">
        <v>293</v>
      </c>
      <c r="D493" s="3" t="s">
        <v>2350</v>
      </c>
      <c r="E493" s="3"/>
    </row>
    <row r="494" spans="1:5">
      <c r="A494" s="3" t="s">
        <v>2351</v>
      </c>
      <c r="B494" s="3" t="s">
        <v>2352</v>
      </c>
      <c r="C494" s="3" t="s">
        <v>293</v>
      </c>
      <c r="D494" s="3" t="s">
        <v>2353</v>
      </c>
      <c r="E494" s="3"/>
    </row>
    <row r="495" spans="1:5">
      <c r="A495" s="3" t="s">
        <v>2354</v>
      </c>
      <c r="B495" s="3" t="s">
        <v>2355</v>
      </c>
      <c r="C495" s="3" t="s">
        <v>293</v>
      </c>
      <c r="D495" s="3" t="s">
        <v>2356</v>
      </c>
      <c r="E495" s="3"/>
    </row>
    <row r="496" spans="1:5">
      <c r="A496" s="3" t="s">
        <v>2357</v>
      </c>
      <c r="B496" s="3" t="s">
        <v>2358</v>
      </c>
      <c r="C496" s="3" t="s">
        <v>293</v>
      </c>
      <c r="D496" s="3" t="s">
        <v>2359</v>
      </c>
      <c r="E496" s="3"/>
    </row>
    <row r="497" spans="1:5">
      <c r="A497" s="3" t="s">
        <v>2360</v>
      </c>
      <c r="B497" s="3" t="s">
        <v>2361</v>
      </c>
      <c r="C497" s="3" t="s">
        <v>293</v>
      </c>
      <c r="D497" s="3" t="s">
        <v>2362</v>
      </c>
      <c r="E497" s="3"/>
    </row>
    <row r="498" spans="1:5">
      <c r="A498" s="3" t="s">
        <v>2363</v>
      </c>
      <c r="B498" s="3" t="s">
        <v>2364</v>
      </c>
      <c r="C498" s="3" t="s">
        <v>293</v>
      </c>
      <c r="D498" s="3" t="s">
        <v>2365</v>
      </c>
      <c r="E498" s="3"/>
    </row>
    <row r="499" spans="1:5">
      <c r="A499" s="3" t="s">
        <v>2366</v>
      </c>
      <c r="B499" s="3" t="s">
        <v>2367</v>
      </c>
      <c r="C499" s="3" t="s">
        <v>293</v>
      </c>
      <c r="D499" s="3" t="s">
        <v>2368</v>
      </c>
      <c r="E499" s="3"/>
    </row>
    <row r="500" spans="1:5">
      <c r="A500" s="3" t="s">
        <v>2369</v>
      </c>
      <c r="B500" s="3" t="s">
        <v>2370</v>
      </c>
      <c r="C500" s="3" t="s">
        <v>293</v>
      </c>
      <c r="D500" s="3" t="s">
        <v>2371</v>
      </c>
      <c r="E500" s="3"/>
    </row>
    <row r="501" spans="1:5">
      <c r="A501" s="3" t="s">
        <v>2372</v>
      </c>
      <c r="B501" s="3" t="s">
        <v>2373</v>
      </c>
      <c r="C501" s="3" t="s">
        <v>293</v>
      </c>
      <c r="D501" s="3" t="s">
        <v>2374</v>
      </c>
      <c r="E501" s="3"/>
    </row>
    <row r="502" spans="1:5">
      <c r="A502" s="3" t="s">
        <v>2375</v>
      </c>
      <c r="B502" s="3" t="s">
        <v>2376</v>
      </c>
      <c r="C502" s="3" t="s">
        <v>293</v>
      </c>
      <c r="D502" s="3" t="s">
        <v>2377</v>
      </c>
      <c r="E502" s="3"/>
    </row>
    <row r="503" spans="1:5">
      <c r="A503" s="3" t="s">
        <v>2378</v>
      </c>
      <c r="B503" s="3" t="s">
        <v>2379</v>
      </c>
      <c r="C503" s="3" t="s">
        <v>293</v>
      </c>
      <c r="D503" s="3" t="s">
        <v>2380</v>
      </c>
      <c r="E503" s="3"/>
    </row>
    <row r="504" spans="1:5">
      <c r="A504" s="3" t="s">
        <v>2381</v>
      </c>
      <c r="B504" s="3" t="s">
        <v>2382</v>
      </c>
      <c r="C504" s="3" t="s">
        <v>293</v>
      </c>
      <c r="D504" s="3" t="s">
        <v>2383</v>
      </c>
      <c r="E504" s="3"/>
    </row>
    <row r="505" spans="1:5">
      <c r="A505" s="3" t="s">
        <v>2384</v>
      </c>
      <c r="B505" s="3" t="s">
        <v>2385</v>
      </c>
      <c r="C505" s="3" t="s">
        <v>293</v>
      </c>
      <c r="D505" s="3" t="s">
        <v>2386</v>
      </c>
      <c r="E505" s="3"/>
    </row>
    <row r="506" spans="1:5">
      <c r="A506" s="3" t="s">
        <v>2387</v>
      </c>
      <c r="B506" s="3" t="s">
        <v>2388</v>
      </c>
      <c r="C506" s="3" t="s">
        <v>293</v>
      </c>
      <c r="D506" s="3" t="s">
        <v>2389</v>
      </c>
      <c r="E506" s="3"/>
    </row>
    <row r="507" spans="1:5">
      <c r="A507" s="3" t="s">
        <v>2390</v>
      </c>
      <c r="B507" s="3" t="s">
        <v>2391</v>
      </c>
      <c r="C507" s="3" t="s">
        <v>293</v>
      </c>
      <c r="D507" s="3" t="s">
        <v>2392</v>
      </c>
      <c r="E507" s="3"/>
    </row>
    <row r="508" spans="1:5">
      <c r="A508" s="3" t="s">
        <v>2393</v>
      </c>
      <c r="B508" s="3" t="s">
        <v>2394</v>
      </c>
      <c r="C508" s="3" t="s">
        <v>293</v>
      </c>
      <c r="D508" s="3" t="s">
        <v>2395</v>
      </c>
      <c r="E508" s="3"/>
    </row>
    <row r="509" spans="1:5">
      <c r="A509" s="3" t="s">
        <v>2396</v>
      </c>
      <c r="B509" s="3" t="s">
        <v>2397</v>
      </c>
      <c r="C509" s="3" t="s">
        <v>293</v>
      </c>
      <c r="D509" s="3" t="s">
        <v>2398</v>
      </c>
      <c r="E509" s="3"/>
    </row>
    <row r="510" spans="1:5">
      <c r="A510" s="3" t="s">
        <v>2399</v>
      </c>
      <c r="B510" s="3" t="s">
        <v>2400</v>
      </c>
      <c r="C510" s="3" t="s">
        <v>293</v>
      </c>
      <c r="D510" s="3" t="s">
        <v>2401</v>
      </c>
      <c r="E510" s="3"/>
    </row>
    <row r="511" spans="1:5">
      <c r="A511" s="3" t="s">
        <v>2402</v>
      </c>
      <c r="B511" s="3" t="s">
        <v>2403</v>
      </c>
      <c r="C511" s="3" t="s">
        <v>293</v>
      </c>
      <c r="D511" s="3" t="s">
        <v>2404</v>
      </c>
      <c r="E511" s="3"/>
    </row>
    <row r="512" spans="1:5">
      <c r="A512" s="3" t="s">
        <v>2405</v>
      </c>
      <c r="B512" s="3" t="s">
        <v>2406</v>
      </c>
      <c r="C512" s="3" t="s">
        <v>293</v>
      </c>
      <c r="D512" s="3" t="s">
        <v>2407</v>
      </c>
      <c r="E512" s="3"/>
    </row>
    <row r="513" spans="1:5">
      <c r="A513" s="3" t="s">
        <v>2408</v>
      </c>
      <c r="B513" s="3" t="s">
        <v>2409</v>
      </c>
      <c r="C513" s="3" t="s">
        <v>293</v>
      </c>
      <c r="D513" s="3" t="s">
        <v>2410</v>
      </c>
      <c r="E513" s="3"/>
    </row>
    <row r="514" spans="1:5">
      <c r="A514" s="3" t="s">
        <v>2411</v>
      </c>
      <c r="B514" s="3" t="s">
        <v>2412</v>
      </c>
      <c r="C514" s="3" t="s">
        <v>293</v>
      </c>
      <c r="D514" s="3" t="s">
        <v>2413</v>
      </c>
      <c r="E514" s="3"/>
    </row>
    <row r="515" spans="1:5">
      <c r="A515" s="3" t="s">
        <v>2414</v>
      </c>
      <c r="B515" s="3" t="s">
        <v>2415</v>
      </c>
      <c r="C515" s="3" t="s">
        <v>293</v>
      </c>
      <c r="D515" s="3" t="s">
        <v>2416</v>
      </c>
      <c r="E515" s="3"/>
    </row>
    <row r="516" spans="1:5">
      <c r="A516" s="3" t="s">
        <v>2417</v>
      </c>
      <c r="B516" s="3" t="s">
        <v>2418</v>
      </c>
      <c r="C516" s="3" t="s">
        <v>293</v>
      </c>
      <c r="D516" s="3" t="s">
        <v>2419</v>
      </c>
      <c r="E516" s="3"/>
    </row>
    <row r="517" spans="1:5">
      <c r="A517" s="3" t="s">
        <v>2420</v>
      </c>
      <c r="B517" s="3" t="s">
        <v>2421</v>
      </c>
      <c r="C517" s="3" t="s">
        <v>293</v>
      </c>
      <c r="D517" s="3" t="s">
        <v>2422</v>
      </c>
      <c r="E517" s="3"/>
    </row>
    <row r="518" spans="1:5">
      <c r="A518" s="3" t="s">
        <v>2423</v>
      </c>
      <c r="B518" s="3" t="s">
        <v>2424</v>
      </c>
      <c r="C518" s="3" t="s">
        <v>293</v>
      </c>
      <c r="D518" s="3" t="s">
        <v>2425</v>
      </c>
      <c r="E518" s="3"/>
    </row>
    <row r="519" spans="1:5">
      <c r="A519" s="3" t="s">
        <v>2426</v>
      </c>
      <c r="B519" s="3" t="s">
        <v>2427</v>
      </c>
      <c r="C519" s="3" t="s">
        <v>293</v>
      </c>
      <c r="D519" s="3" t="s">
        <v>2428</v>
      </c>
      <c r="E519" s="3"/>
    </row>
    <row r="520" spans="1:5">
      <c r="A520" s="3" t="s">
        <v>2429</v>
      </c>
      <c r="B520" s="3" t="s">
        <v>2430</v>
      </c>
      <c r="C520" s="3" t="s">
        <v>293</v>
      </c>
      <c r="D520" s="3" t="s">
        <v>2431</v>
      </c>
      <c r="E520" s="3"/>
    </row>
    <row r="521" spans="1:5">
      <c r="A521" s="3" t="s">
        <v>2432</v>
      </c>
      <c r="B521" s="3" t="s">
        <v>2433</v>
      </c>
      <c r="C521" s="3" t="s">
        <v>293</v>
      </c>
      <c r="D521" s="3" t="s">
        <v>2434</v>
      </c>
      <c r="E521" s="3"/>
    </row>
    <row r="522" spans="1:5">
      <c r="A522" s="3" t="s">
        <v>2435</v>
      </c>
      <c r="B522" s="3" t="s">
        <v>2436</v>
      </c>
      <c r="C522" s="3" t="s">
        <v>293</v>
      </c>
      <c r="D522" s="3" t="s">
        <v>2437</v>
      </c>
      <c r="E522" s="3"/>
    </row>
    <row r="523" spans="1:5">
      <c r="A523" s="3" t="s">
        <v>2438</v>
      </c>
      <c r="B523" s="3" t="s">
        <v>2439</v>
      </c>
      <c r="C523" s="3" t="s">
        <v>293</v>
      </c>
      <c r="D523" s="3" t="s">
        <v>2440</v>
      </c>
      <c r="E523" s="3"/>
    </row>
    <row r="524" spans="1:5">
      <c r="A524" s="3" t="s">
        <v>2441</v>
      </c>
      <c r="B524" s="3" t="s">
        <v>2442</v>
      </c>
      <c r="C524" s="3" t="s">
        <v>293</v>
      </c>
      <c r="D524" s="3" t="s">
        <v>2443</v>
      </c>
      <c r="E524" s="3"/>
    </row>
    <row r="525" spans="1:5">
      <c r="A525" s="3" t="s">
        <v>2444</v>
      </c>
      <c r="B525" s="3" t="s">
        <v>2445</v>
      </c>
      <c r="C525" s="3" t="s">
        <v>293</v>
      </c>
      <c r="D525" s="3" t="s">
        <v>2446</v>
      </c>
      <c r="E525" s="3"/>
    </row>
    <row r="526" spans="1:5">
      <c r="A526" s="3" t="s">
        <v>2447</v>
      </c>
      <c r="B526" s="3" t="s">
        <v>2448</v>
      </c>
      <c r="C526" s="3" t="s">
        <v>293</v>
      </c>
      <c r="D526" s="3" t="s">
        <v>2449</v>
      </c>
      <c r="E526" s="3"/>
    </row>
    <row r="527" spans="1:5">
      <c r="A527" s="3" t="s">
        <v>2450</v>
      </c>
      <c r="B527" s="3" t="s">
        <v>2451</v>
      </c>
      <c r="C527" s="3" t="s">
        <v>293</v>
      </c>
      <c r="D527" s="3" t="s">
        <v>2452</v>
      </c>
      <c r="E527" s="3"/>
    </row>
    <row r="528" spans="1:5">
      <c r="A528" s="3" t="s">
        <v>2453</v>
      </c>
      <c r="B528" s="3" t="s">
        <v>2454</v>
      </c>
      <c r="C528" s="3" t="s">
        <v>293</v>
      </c>
      <c r="D528" s="3" t="s">
        <v>2455</v>
      </c>
      <c r="E528" s="3"/>
    </row>
    <row r="529" spans="1:5">
      <c r="A529" s="3" t="s">
        <v>2456</v>
      </c>
      <c r="B529" s="3" t="s">
        <v>2457</v>
      </c>
      <c r="C529" s="3" t="s">
        <v>293</v>
      </c>
      <c r="D529" s="3" t="s">
        <v>2458</v>
      </c>
      <c r="E529" s="3"/>
    </row>
    <row r="530" spans="1:5">
      <c r="A530" s="3" t="s">
        <v>2459</v>
      </c>
      <c r="B530" s="3" t="s">
        <v>2460</v>
      </c>
      <c r="C530" s="3" t="s">
        <v>293</v>
      </c>
      <c r="D530" s="3" t="s">
        <v>2461</v>
      </c>
      <c r="E530" s="3"/>
    </row>
    <row r="531" spans="1:5">
      <c r="A531" s="3" t="s">
        <v>2462</v>
      </c>
      <c r="B531" s="3" t="s">
        <v>2463</v>
      </c>
      <c r="C531" s="3" t="s">
        <v>293</v>
      </c>
      <c r="D531" s="3" t="s">
        <v>2464</v>
      </c>
      <c r="E531" s="3"/>
    </row>
    <row r="532" spans="1:5">
      <c r="A532" s="3" t="s">
        <v>2465</v>
      </c>
      <c r="B532" s="3" t="s">
        <v>2466</v>
      </c>
      <c r="C532" s="3" t="s">
        <v>293</v>
      </c>
      <c r="D532" s="3" t="s">
        <v>2467</v>
      </c>
      <c r="E532" s="3"/>
    </row>
    <row r="533" spans="1:5">
      <c r="A533" s="3" t="s">
        <v>2468</v>
      </c>
      <c r="B533" s="3" t="s">
        <v>2469</v>
      </c>
      <c r="C533" s="3" t="s">
        <v>293</v>
      </c>
      <c r="D533" s="3" t="s">
        <v>2470</v>
      </c>
      <c r="E533" s="3"/>
    </row>
    <row r="534" spans="1:5">
      <c r="A534" s="3" t="s">
        <v>2471</v>
      </c>
      <c r="B534" s="3" t="s">
        <v>2472</v>
      </c>
      <c r="C534" s="3" t="s">
        <v>293</v>
      </c>
      <c r="D534" s="3" t="s">
        <v>2473</v>
      </c>
      <c r="E534" s="3"/>
    </row>
    <row r="535" spans="1:5">
      <c r="A535" s="3" t="s">
        <v>2474</v>
      </c>
      <c r="B535" s="3" t="s">
        <v>2475</v>
      </c>
      <c r="C535" s="3" t="s">
        <v>293</v>
      </c>
      <c r="D535" s="3" t="s">
        <v>2476</v>
      </c>
      <c r="E535" s="3"/>
    </row>
    <row r="536" spans="1:5">
      <c r="A536" s="3" t="s">
        <v>2477</v>
      </c>
      <c r="B536" s="3" t="s">
        <v>2478</v>
      </c>
      <c r="C536" s="3" t="s">
        <v>293</v>
      </c>
      <c r="D536" s="3" t="s">
        <v>2479</v>
      </c>
      <c r="E536" s="3"/>
    </row>
    <row r="537" spans="1:5">
      <c r="A537" s="3" t="s">
        <v>2480</v>
      </c>
      <c r="B537" s="3" t="s">
        <v>2481</v>
      </c>
      <c r="C537" s="3" t="s">
        <v>293</v>
      </c>
      <c r="D537" s="3" t="s">
        <v>2482</v>
      </c>
      <c r="E537" s="3"/>
    </row>
    <row r="538" spans="1:5">
      <c r="A538" s="3" t="s">
        <v>2483</v>
      </c>
      <c r="B538" s="3" t="s">
        <v>2484</v>
      </c>
      <c r="C538" s="3" t="s">
        <v>293</v>
      </c>
      <c r="D538" s="3" t="s">
        <v>2485</v>
      </c>
      <c r="E538" s="3"/>
    </row>
    <row r="539" spans="1:5">
      <c r="A539" s="3" t="s">
        <v>2486</v>
      </c>
      <c r="B539" s="3" t="s">
        <v>2487</v>
      </c>
      <c r="C539" s="3" t="s">
        <v>293</v>
      </c>
      <c r="D539" s="3" t="s">
        <v>2488</v>
      </c>
      <c r="E539" s="3"/>
    </row>
    <row r="540" spans="1:5">
      <c r="A540" s="3" t="s">
        <v>2489</v>
      </c>
      <c r="B540" s="3" t="s">
        <v>2490</v>
      </c>
      <c r="C540" s="3" t="s">
        <v>293</v>
      </c>
      <c r="D540" s="3" t="s">
        <v>2491</v>
      </c>
      <c r="E540" s="3"/>
    </row>
    <row r="541" spans="1:5">
      <c r="A541" s="3" t="s">
        <v>2492</v>
      </c>
      <c r="B541" s="3" t="s">
        <v>2493</v>
      </c>
      <c r="C541" s="3" t="s">
        <v>293</v>
      </c>
      <c r="D541" s="3" t="s">
        <v>2494</v>
      </c>
      <c r="E541" s="3"/>
    </row>
    <row r="542" spans="1:5">
      <c r="A542" s="3" t="s">
        <v>2495</v>
      </c>
      <c r="B542" s="3" t="s">
        <v>2496</v>
      </c>
      <c r="C542" s="3" t="s">
        <v>293</v>
      </c>
      <c r="D542" s="3" t="s">
        <v>2497</v>
      </c>
      <c r="E542" s="3"/>
    </row>
    <row r="543" spans="1:5">
      <c r="A543" s="3" t="s">
        <v>2498</v>
      </c>
      <c r="B543" s="3" t="s">
        <v>2499</v>
      </c>
      <c r="C543" s="3" t="s">
        <v>293</v>
      </c>
      <c r="D543" s="3" t="s">
        <v>2500</v>
      </c>
      <c r="E543" s="3"/>
    </row>
    <row r="544" spans="1:5">
      <c r="A544" s="3" t="s">
        <v>2501</v>
      </c>
      <c r="B544" s="3" t="s">
        <v>2502</v>
      </c>
      <c r="C544" s="3" t="s">
        <v>293</v>
      </c>
      <c r="D544" s="3" t="s">
        <v>2503</v>
      </c>
      <c r="E544" s="3"/>
    </row>
    <row r="545" spans="1:5">
      <c r="A545" s="3" t="s">
        <v>2504</v>
      </c>
      <c r="B545" s="3" t="s">
        <v>2505</v>
      </c>
      <c r="C545" s="3" t="s">
        <v>293</v>
      </c>
      <c r="D545" s="3" t="s">
        <v>2506</v>
      </c>
      <c r="E545" s="3"/>
    </row>
    <row r="546" spans="1:5">
      <c r="A546" s="3" t="s">
        <v>2507</v>
      </c>
      <c r="B546" s="3" t="s">
        <v>2508</v>
      </c>
      <c r="C546" s="3" t="s">
        <v>293</v>
      </c>
      <c r="D546" s="3" t="s">
        <v>2509</v>
      </c>
      <c r="E546" s="3"/>
    </row>
    <row r="547" spans="1:5">
      <c r="A547" s="3" t="s">
        <v>2510</v>
      </c>
      <c r="B547" s="3" t="s">
        <v>2511</v>
      </c>
      <c r="C547" s="3" t="s">
        <v>293</v>
      </c>
      <c r="D547" s="3" t="s">
        <v>2512</v>
      </c>
      <c r="E547" s="3"/>
    </row>
    <row r="548" spans="1:5">
      <c r="A548" s="3" t="s">
        <v>2513</v>
      </c>
      <c r="B548" s="3" t="s">
        <v>2514</v>
      </c>
      <c r="C548" s="3" t="s">
        <v>293</v>
      </c>
      <c r="D548" s="3" t="s">
        <v>2515</v>
      </c>
      <c r="E548" s="3"/>
    </row>
    <row r="549" spans="1:5">
      <c r="A549" s="3" t="s">
        <v>2516</v>
      </c>
      <c r="B549" s="3" t="s">
        <v>2517</v>
      </c>
      <c r="C549" s="3" t="s">
        <v>293</v>
      </c>
      <c r="D549" s="3" t="s">
        <v>2518</v>
      </c>
      <c r="E549" s="3"/>
    </row>
    <row r="550" spans="1:5">
      <c r="A550" s="3" t="s">
        <v>2519</v>
      </c>
      <c r="B550" s="3" t="s">
        <v>2520</v>
      </c>
      <c r="C550" s="3" t="s">
        <v>293</v>
      </c>
      <c r="D550" s="3" t="s">
        <v>2521</v>
      </c>
      <c r="E550" s="3"/>
    </row>
    <row r="551" spans="1:5">
      <c r="A551" s="3" t="s">
        <v>2522</v>
      </c>
      <c r="B551" s="3" t="s">
        <v>2523</v>
      </c>
      <c r="C551" s="3" t="s">
        <v>293</v>
      </c>
      <c r="D551" s="3" t="s">
        <v>2524</v>
      </c>
      <c r="E551" s="3"/>
    </row>
    <row r="552" spans="1:5">
      <c r="A552" s="3" t="s">
        <v>2525</v>
      </c>
      <c r="B552" s="3" t="s">
        <v>2526</v>
      </c>
      <c r="C552" s="3" t="s">
        <v>293</v>
      </c>
      <c r="D552" s="3" t="s">
        <v>2527</v>
      </c>
      <c r="E552" s="3"/>
    </row>
    <row r="553" spans="1:5">
      <c r="A553" s="3" t="s">
        <v>2528</v>
      </c>
      <c r="B553" s="3" t="s">
        <v>2529</v>
      </c>
      <c r="C553" s="3" t="s">
        <v>293</v>
      </c>
      <c r="D553" s="3" t="s">
        <v>2530</v>
      </c>
      <c r="E553" s="3"/>
    </row>
    <row r="554" spans="1:5">
      <c r="A554" s="3" t="s">
        <v>2531</v>
      </c>
      <c r="B554" s="3" t="s">
        <v>2532</v>
      </c>
      <c r="C554" s="3" t="s">
        <v>293</v>
      </c>
      <c r="D554" s="3" t="s">
        <v>2533</v>
      </c>
      <c r="E554" s="3"/>
    </row>
    <row r="555" spans="1:5">
      <c r="A555" s="3" t="s">
        <v>2534</v>
      </c>
      <c r="B555" s="3" t="s">
        <v>2535</v>
      </c>
      <c r="C555" s="3" t="s">
        <v>293</v>
      </c>
      <c r="D555" s="3" t="s">
        <v>2536</v>
      </c>
      <c r="E555" s="3"/>
    </row>
    <row r="556" spans="1:5">
      <c r="A556" s="3" t="s">
        <v>2537</v>
      </c>
      <c r="B556" s="3" t="s">
        <v>2538</v>
      </c>
      <c r="C556" s="3" t="s">
        <v>293</v>
      </c>
      <c r="D556" s="3" t="s">
        <v>2539</v>
      </c>
      <c r="E556" s="3"/>
    </row>
    <row r="557" spans="1:5">
      <c r="A557" s="3" t="s">
        <v>2540</v>
      </c>
      <c r="B557" s="3" t="s">
        <v>2541</v>
      </c>
      <c r="C557" s="3" t="s">
        <v>293</v>
      </c>
      <c r="D557" s="3" t="s">
        <v>2542</v>
      </c>
      <c r="E557" s="3"/>
    </row>
    <row r="558" spans="1:5">
      <c r="A558" s="3" t="s">
        <v>2543</v>
      </c>
      <c r="B558" s="3" t="s">
        <v>2544</v>
      </c>
      <c r="C558" s="3" t="s">
        <v>293</v>
      </c>
      <c r="D558" s="3" t="s">
        <v>2545</v>
      </c>
      <c r="E558" s="3"/>
    </row>
    <row r="559" spans="1:5">
      <c r="A559" s="3" t="s">
        <v>2546</v>
      </c>
      <c r="B559" s="3" t="s">
        <v>2547</v>
      </c>
      <c r="C559" s="3" t="s">
        <v>293</v>
      </c>
      <c r="D559" s="3" t="s">
        <v>2548</v>
      </c>
      <c r="E559" s="3"/>
    </row>
    <row r="560" spans="1:5">
      <c r="A560" s="3" t="s">
        <v>2549</v>
      </c>
      <c r="B560" s="3" t="s">
        <v>2550</v>
      </c>
      <c r="C560" s="3" t="s">
        <v>293</v>
      </c>
      <c r="D560" s="3" t="s">
        <v>2551</v>
      </c>
      <c r="E560" s="3"/>
    </row>
    <row r="561" spans="1:5">
      <c r="A561" s="3" t="s">
        <v>2552</v>
      </c>
      <c r="B561" s="3" t="s">
        <v>2553</v>
      </c>
      <c r="C561" s="3" t="s">
        <v>293</v>
      </c>
      <c r="D561" s="3" t="s">
        <v>2554</v>
      </c>
      <c r="E561" s="3"/>
    </row>
    <row r="562" spans="1:5">
      <c r="A562" s="3" t="s">
        <v>2555</v>
      </c>
      <c r="B562" s="3" t="s">
        <v>2556</v>
      </c>
      <c r="C562" s="3" t="s">
        <v>293</v>
      </c>
      <c r="D562" s="3" t="s">
        <v>2557</v>
      </c>
      <c r="E562" s="3"/>
    </row>
    <row r="563" spans="1:5">
      <c r="A563" s="3" t="s">
        <v>2558</v>
      </c>
      <c r="B563" s="3" t="s">
        <v>2559</v>
      </c>
      <c r="C563" s="3" t="s">
        <v>293</v>
      </c>
      <c r="D563" s="3" t="s">
        <v>2560</v>
      </c>
      <c r="E563" s="3"/>
    </row>
    <row r="564" spans="1:5">
      <c r="A564" s="3" t="s">
        <v>2561</v>
      </c>
      <c r="B564" s="3" t="s">
        <v>2562</v>
      </c>
      <c r="C564" s="3" t="s">
        <v>293</v>
      </c>
      <c r="D564" s="3" t="s">
        <v>2563</v>
      </c>
      <c r="E564" s="3"/>
    </row>
    <row r="565" spans="1:5">
      <c r="A565" s="3" t="s">
        <v>2564</v>
      </c>
      <c r="B565" s="3" t="s">
        <v>2565</v>
      </c>
      <c r="C565" s="3" t="s">
        <v>293</v>
      </c>
      <c r="D565" s="3" t="s">
        <v>2566</v>
      </c>
      <c r="E565" s="3"/>
    </row>
    <row r="566" spans="1:5">
      <c r="A566" s="3" t="s">
        <v>2567</v>
      </c>
      <c r="B566" s="3" t="s">
        <v>2568</v>
      </c>
      <c r="C566" s="3" t="s">
        <v>293</v>
      </c>
      <c r="D566" s="3" t="s">
        <v>2569</v>
      </c>
      <c r="E566" s="3"/>
    </row>
    <row r="567" spans="1:5">
      <c r="A567" s="3" t="s">
        <v>2570</v>
      </c>
      <c r="B567" s="3" t="s">
        <v>2571</v>
      </c>
      <c r="C567" s="3" t="s">
        <v>293</v>
      </c>
      <c r="D567" s="3" t="s">
        <v>2572</v>
      </c>
      <c r="E567" s="3"/>
    </row>
    <row r="568" spans="1:5">
      <c r="A568" s="3" t="s">
        <v>2573</v>
      </c>
      <c r="B568" s="3" t="s">
        <v>2574</v>
      </c>
      <c r="C568" s="3" t="s">
        <v>293</v>
      </c>
      <c r="D568" s="3" t="s">
        <v>2575</v>
      </c>
      <c r="E568" s="3"/>
    </row>
    <row r="569" spans="1:5">
      <c r="A569" s="3" t="s">
        <v>2576</v>
      </c>
      <c r="B569" s="3" t="s">
        <v>2577</v>
      </c>
      <c r="C569" s="3" t="s">
        <v>293</v>
      </c>
      <c r="D569" s="3" t="s">
        <v>2578</v>
      </c>
      <c r="E569" s="3"/>
    </row>
    <row r="570" spans="1:5">
      <c r="A570" s="3" t="s">
        <v>2579</v>
      </c>
      <c r="B570" s="3" t="s">
        <v>2580</v>
      </c>
      <c r="C570" s="3" t="s">
        <v>293</v>
      </c>
      <c r="D570" s="3" t="s">
        <v>2581</v>
      </c>
      <c r="E570" s="3"/>
    </row>
    <row r="571" spans="1:5">
      <c r="A571" s="3" t="s">
        <v>2582</v>
      </c>
      <c r="B571" s="3" t="s">
        <v>2583</v>
      </c>
      <c r="C571" s="3" t="s">
        <v>293</v>
      </c>
      <c r="D571" s="3" t="s">
        <v>2584</v>
      </c>
      <c r="E571" s="3"/>
    </row>
    <row r="572" spans="1:5">
      <c r="A572" s="3" t="s">
        <v>2585</v>
      </c>
      <c r="B572" s="3" t="s">
        <v>2586</v>
      </c>
      <c r="C572" s="3" t="s">
        <v>293</v>
      </c>
      <c r="D572" s="3" t="s">
        <v>2587</v>
      </c>
      <c r="E572" s="3"/>
    </row>
    <row r="573" spans="1:5">
      <c r="A573" s="3" t="s">
        <v>2588</v>
      </c>
      <c r="B573" s="3" t="s">
        <v>2589</v>
      </c>
      <c r="C573" s="3" t="s">
        <v>293</v>
      </c>
      <c r="D573" s="3" t="s">
        <v>2590</v>
      </c>
      <c r="E573" s="3"/>
    </row>
    <row r="574" spans="1:5">
      <c r="A574" s="3" t="s">
        <v>2591</v>
      </c>
      <c r="B574" s="3" t="s">
        <v>2592</v>
      </c>
      <c r="C574" s="3" t="s">
        <v>293</v>
      </c>
      <c r="D574" s="3" t="s">
        <v>2593</v>
      </c>
      <c r="E574" s="3"/>
    </row>
    <row r="575" spans="1:5">
      <c r="A575" s="3" t="s">
        <v>2594</v>
      </c>
      <c r="B575" s="3" t="s">
        <v>2595</v>
      </c>
      <c r="C575" s="3" t="s">
        <v>293</v>
      </c>
      <c r="D575" s="3" t="s">
        <v>2596</v>
      </c>
      <c r="E575" s="3"/>
    </row>
    <row r="576" spans="1:5">
      <c r="A576" s="3" t="s">
        <v>2597</v>
      </c>
      <c r="B576" s="3" t="s">
        <v>2598</v>
      </c>
      <c r="C576" s="3" t="s">
        <v>293</v>
      </c>
      <c r="D576" s="3" t="s">
        <v>2599</v>
      </c>
      <c r="E576" s="3"/>
    </row>
    <row r="577" spans="1:5">
      <c r="A577" s="3" t="s">
        <v>2600</v>
      </c>
      <c r="B577" s="3" t="s">
        <v>2601</v>
      </c>
      <c r="C577" s="3" t="s">
        <v>293</v>
      </c>
      <c r="D577" s="3" t="s">
        <v>2602</v>
      </c>
      <c r="E577" s="3"/>
    </row>
    <row r="578" spans="1:5">
      <c r="A578" s="3" t="s">
        <v>2603</v>
      </c>
      <c r="B578" s="3" t="s">
        <v>2604</v>
      </c>
      <c r="C578" s="3" t="s">
        <v>293</v>
      </c>
      <c r="D578" s="3" t="s">
        <v>2605</v>
      </c>
      <c r="E578" s="3"/>
    </row>
    <row r="579" spans="1:5">
      <c r="A579" s="3" t="s">
        <v>2606</v>
      </c>
      <c r="B579" s="3" t="s">
        <v>2607</v>
      </c>
      <c r="C579" s="3" t="s">
        <v>293</v>
      </c>
      <c r="D579" s="3" t="s">
        <v>2608</v>
      </c>
      <c r="E579" s="3"/>
    </row>
    <row r="580" spans="1:5">
      <c r="A580" s="3" t="s">
        <v>2609</v>
      </c>
      <c r="B580" s="3" t="s">
        <v>2610</v>
      </c>
      <c r="C580" s="3" t="s">
        <v>293</v>
      </c>
      <c r="D580" s="3" t="s">
        <v>2611</v>
      </c>
      <c r="E580" s="3"/>
    </row>
    <row r="581" spans="1:5">
      <c r="A581" s="3" t="s">
        <v>2612</v>
      </c>
      <c r="B581" s="3" t="s">
        <v>2613</v>
      </c>
      <c r="C581" s="3" t="s">
        <v>293</v>
      </c>
      <c r="D581" s="3" t="s">
        <v>2614</v>
      </c>
      <c r="E581" s="3"/>
    </row>
    <row r="582" spans="1:5">
      <c r="A582" s="3" t="s">
        <v>2615</v>
      </c>
      <c r="B582" s="3" t="s">
        <v>2616</v>
      </c>
      <c r="C582" s="3" t="s">
        <v>293</v>
      </c>
      <c r="D582" s="3" t="s">
        <v>2617</v>
      </c>
      <c r="E582" s="3"/>
    </row>
    <row r="583" spans="1:5">
      <c r="A583" s="3" t="s">
        <v>2618</v>
      </c>
      <c r="B583" s="3" t="s">
        <v>2619</v>
      </c>
      <c r="C583" s="3" t="s">
        <v>293</v>
      </c>
      <c r="D583" s="3" t="s">
        <v>2620</v>
      </c>
      <c r="E583" s="3"/>
    </row>
    <row r="584" spans="1:5">
      <c r="A584" s="3" t="s">
        <v>2621</v>
      </c>
      <c r="B584" s="3" t="s">
        <v>2622</v>
      </c>
      <c r="C584" s="3" t="s">
        <v>293</v>
      </c>
      <c r="D584" s="3" t="s">
        <v>2623</v>
      </c>
      <c r="E584" s="3"/>
    </row>
    <row r="585" spans="1:5">
      <c r="A585" s="3" t="s">
        <v>2624</v>
      </c>
      <c r="B585" s="3" t="s">
        <v>2625</v>
      </c>
      <c r="C585" s="3" t="s">
        <v>293</v>
      </c>
      <c r="D585" s="3" t="s">
        <v>2626</v>
      </c>
      <c r="E585" s="3"/>
    </row>
    <row r="586" spans="1:5">
      <c r="A586" s="3" t="s">
        <v>2627</v>
      </c>
      <c r="B586" s="3" t="s">
        <v>2628</v>
      </c>
      <c r="C586" s="3" t="s">
        <v>293</v>
      </c>
      <c r="D586" s="3" t="s">
        <v>2629</v>
      </c>
      <c r="E586" s="3"/>
    </row>
    <row r="587" spans="1:5">
      <c r="A587" s="3" t="s">
        <v>2630</v>
      </c>
      <c r="B587" s="3" t="s">
        <v>2631</v>
      </c>
      <c r="C587" s="3" t="s">
        <v>293</v>
      </c>
      <c r="D587" s="3" t="s">
        <v>2632</v>
      </c>
      <c r="E587" s="3"/>
    </row>
    <row r="588" spans="1:5">
      <c r="A588" s="3" t="s">
        <v>2633</v>
      </c>
      <c r="B588" s="3" t="s">
        <v>2634</v>
      </c>
      <c r="C588" s="3" t="s">
        <v>293</v>
      </c>
      <c r="D588" s="3" t="s">
        <v>2635</v>
      </c>
      <c r="E588" s="3"/>
    </row>
    <row r="589" spans="1:5">
      <c r="A589" s="3" t="s">
        <v>2636</v>
      </c>
      <c r="B589" s="3" t="s">
        <v>2637</v>
      </c>
      <c r="C589" s="3" t="s">
        <v>293</v>
      </c>
      <c r="D589" s="3" t="s">
        <v>2638</v>
      </c>
      <c r="E589" s="3"/>
    </row>
    <row r="590" spans="1:5">
      <c r="A590" s="3" t="s">
        <v>2639</v>
      </c>
      <c r="B590" s="3" t="s">
        <v>2640</v>
      </c>
      <c r="C590" s="3" t="s">
        <v>293</v>
      </c>
      <c r="D590" s="3" t="s">
        <v>2641</v>
      </c>
      <c r="E590" s="3"/>
    </row>
    <row r="591" spans="1:5">
      <c r="A591" s="3" t="s">
        <v>2642</v>
      </c>
      <c r="B591" s="3" t="s">
        <v>2643</v>
      </c>
      <c r="C591" s="3" t="s">
        <v>293</v>
      </c>
      <c r="D591" s="3" t="s">
        <v>2644</v>
      </c>
      <c r="E591" s="3"/>
    </row>
    <row r="592" spans="1:5">
      <c r="A592" s="3" t="s">
        <v>2645</v>
      </c>
      <c r="B592" s="3" t="s">
        <v>2646</v>
      </c>
      <c r="C592" s="3" t="s">
        <v>293</v>
      </c>
      <c r="D592" s="3" t="s">
        <v>2647</v>
      </c>
      <c r="E592" s="3"/>
    </row>
    <row r="593" spans="1:5">
      <c r="A593" s="3" t="s">
        <v>2648</v>
      </c>
      <c r="B593" s="3" t="s">
        <v>2649</v>
      </c>
      <c r="C593" s="3" t="s">
        <v>293</v>
      </c>
      <c r="D593" s="3" t="s">
        <v>2650</v>
      </c>
      <c r="E593" s="3"/>
    </row>
    <row r="594" spans="1:5">
      <c r="A594" s="3" t="s">
        <v>2651</v>
      </c>
      <c r="B594" s="3" t="s">
        <v>2652</v>
      </c>
      <c r="C594" s="3" t="s">
        <v>293</v>
      </c>
      <c r="D594" s="3" t="s">
        <v>2653</v>
      </c>
      <c r="E594" s="3"/>
    </row>
    <row r="595" spans="1:5">
      <c r="A595" s="3" t="s">
        <v>2654</v>
      </c>
      <c r="B595" s="3" t="s">
        <v>2655</v>
      </c>
      <c r="C595" s="3" t="s">
        <v>293</v>
      </c>
      <c r="D595" s="3" t="s">
        <v>2656</v>
      </c>
      <c r="E595" s="3"/>
    </row>
    <row r="596" spans="1:5">
      <c r="A596" s="3" t="s">
        <v>2657</v>
      </c>
      <c r="B596" s="3" t="s">
        <v>2658</v>
      </c>
      <c r="C596" s="3" t="s">
        <v>293</v>
      </c>
      <c r="D596" s="3" t="s">
        <v>2659</v>
      </c>
      <c r="E596" s="3"/>
    </row>
    <row r="597" spans="1:5">
      <c r="A597" s="3" t="s">
        <v>2660</v>
      </c>
      <c r="B597" s="3" t="s">
        <v>2661</v>
      </c>
      <c r="C597" s="3" t="s">
        <v>293</v>
      </c>
      <c r="D597" s="3" t="s">
        <v>2662</v>
      </c>
      <c r="E597" s="3"/>
    </row>
    <row r="598" spans="1:5">
      <c r="A598" s="3" t="s">
        <v>2663</v>
      </c>
      <c r="B598" s="3" t="s">
        <v>2664</v>
      </c>
      <c r="C598" s="3" t="s">
        <v>293</v>
      </c>
      <c r="D598" s="3" t="s">
        <v>2665</v>
      </c>
      <c r="E598" s="3"/>
    </row>
    <row r="599" spans="1:5">
      <c r="A599" s="3" t="s">
        <v>2666</v>
      </c>
      <c r="B599" s="3" t="s">
        <v>2667</v>
      </c>
      <c r="C599" s="3" t="s">
        <v>293</v>
      </c>
      <c r="D599" s="3" t="s">
        <v>2668</v>
      </c>
      <c r="E599" s="3"/>
    </row>
    <row r="600" spans="1:5">
      <c r="A600" s="3" t="s">
        <v>2669</v>
      </c>
      <c r="B600" s="3" t="s">
        <v>2670</v>
      </c>
      <c r="C600" s="3" t="s">
        <v>293</v>
      </c>
      <c r="D600" s="3" t="s">
        <v>2671</v>
      </c>
      <c r="E600" s="3"/>
    </row>
    <row r="601" spans="1:5">
      <c r="A601" s="3" t="s">
        <v>2672</v>
      </c>
      <c r="B601" s="3" t="s">
        <v>2673</v>
      </c>
      <c r="C601" s="3" t="s">
        <v>293</v>
      </c>
      <c r="D601" s="3" t="s">
        <v>2674</v>
      </c>
      <c r="E601" s="3"/>
    </row>
    <row r="602" spans="1:5">
      <c r="A602" s="3" t="s">
        <v>2675</v>
      </c>
      <c r="B602" s="3" t="s">
        <v>2676</v>
      </c>
      <c r="C602" s="3" t="s">
        <v>293</v>
      </c>
      <c r="D602" s="3" t="s">
        <v>2677</v>
      </c>
      <c r="E602" s="3"/>
    </row>
    <row r="603" spans="1:5">
      <c r="A603" s="3" t="s">
        <v>2678</v>
      </c>
      <c r="B603" s="3" t="s">
        <v>2679</v>
      </c>
      <c r="C603" s="3" t="s">
        <v>293</v>
      </c>
      <c r="D603" s="3" t="s">
        <v>2680</v>
      </c>
      <c r="E603" s="3"/>
    </row>
    <row r="604" spans="1:5">
      <c r="A604" s="3" t="s">
        <v>2681</v>
      </c>
      <c r="B604" s="3" t="s">
        <v>2682</v>
      </c>
      <c r="C604" s="3" t="s">
        <v>293</v>
      </c>
      <c r="D604" s="3" t="s">
        <v>2683</v>
      </c>
      <c r="E604" s="3"/>
    </row>
    <row r="605" spans="1:5">
      <c r="A605" s="3" t="s">
        <v>2684</v>
      </c>
      <c r="B605" s="3" t="s">
        <v>2685</v>
      </c>
      <c r="C605" s="3" t="s">
        <v>293</v>
      </c>
      <c r="D605" s="3" t="s">
        <v>2686</v>
      </c>
      <c r="E605" s="3"/>
    </row>
    <row r="606" spans="1:5">
      <c r="A606" s="3" t="s">
        <v>2687</v>
      </c>
      <c r="B606" s="3" t="s">
        <v>2688</v>
      </c>
      <c r="C606" s="3" t="s">
        <v>293</v>
      </c>
      <c r="D606" s="3" t="s">
        <v>2689</v>
      </c>
      <c r="E606" s="3"/>
    </row>
    <row r="607" spans="1:5">
      <c r="A607" s="3" t="s">
        <v>2690</v>
      </c>
      <c r="B607" s="3" t="s">
        <v>2691</v>
      </c>
      <c r="C607" s="3" t="s">
        <v>293</v>
      </c>
      <c r="D607" s="3" t="s">
        <v>2692</v>
      </c>
      <c r="E607" s="3"/>
    </row>
    <row r="608" spans="1:5">
      <c r="A608" s="3" t="s">
        <v>2693</v>
      </c>
      <c r="B608" s="3" t="s">
        <v>2694</v>
      </c>
      <c r="C608" s="3" t="s">
        <v>293</v>
      </c>
      <c r="D608" s="3" t="s">
        <v>2695</v>
      </c>
      <c r="E608" s="3"/>
    </row>
    <row r="609" spans="1:5">
      <c r="A609" s="3" t="s">
        <v>2696</v>
      </c>
      <c r="B609" s="3" t="s">
        <v>2697</v>
      </c>
      <c r="C609" s="3" t="s">
        <v>293</v>
      </c>
      <c r="D609" s="3" t="s">
        <v>2698</v>
      </c>
      <c r="E609" s="3"/>
    </row>
    <row r="610" spans="1:5">
      <c r="A610" s="3" t="s">
        <v>2699</v>
      </c>
      <c r="B610" s="3" t="s">
        <v>2700</v>
      </c>
      <c r="C610" s="3" t="s">
        <v>293</v>
      </c>
      <c r="D610" s="3" t="s">
        <v>2701</v>
      </c>
      <c r="E610" s="3"/>
    </row>
    <row r="611" spans="1:5">
      <c r="A611" s="3" t="s">
        <v>2702</v>
      </c>
      <c r="B611" s="3" t="s">
        <v>2703</v>
      </c>
      <c r="C611" s="3" t="s">
        <v>293</v>
      </c>
      <c r="D611" s="3" t="s">
        <v>2704</v>
      </c>
      <c r="E611" s="3"/>
    </row>
    <row r="612" spans="1:5">
      <c r="A612" s="3" t="s">
        <v>2705</v>
      </c>
      <c r="B612" s="3" t="s">
        <v>2706</v>
      </c>
      <c r="C612" s="3" t="s">
        <v>293</v>
      </c>
      <c r="D612" s="3" t="s">
        <v>2707</v>
      </c>
      <c r="E612" s="3"/>
    </row>
    <row r="613" spans="1:5">
      <c r="A613" s="3" t="s">
        <v>2708</v>
      </c>
      <c r="B613" s="3" t="s">
        <v>2709</v>
      </c>
      <c r="C613" s="3" t="s">
        <v>293</v>
      </c>
      <c r="D613" s="3" t="s">
        <v>2710</v>
      </c>
      <c r="E613" s="3"/>
    </row>
    <row r="614" spans="1:5">
      <c r="A614" s="3" t="s">
        <v>2711</v>
      </c>
      <c r="B614" s="3" t="s">
        <v>2712</v>
      </c>
      <c r="C614" s="3" t="s">
        <v>293</v>
      </c>
      <c r="D614" s="3" t="s">
        <v>2713</v>
      </c>
      <c r="E614" s="3"/>
    </row>
    <row r="615" spans="1:5">
      <c r="A615" s="3" t="s">
        <v>2714</v>
      </c>
      <c r="B615" s="3" t="s">
        <v>2715</v>
      </c>
      <c r="C615" s="3" t="s">
        <v>293</v>
      </c>
      <c r="D615" s="3" t="s">
        <v>2716</v>
      </c>
      <c r="E615" s="3"/>
    </row>
    <row r="616" spans="1:5">
      <c r="A616" s="3" t="s">
        <v>2717</v>
      </c>
      <c r="B616" s="3" t="s">
        <v>2718</v>
      </c>
      <c r="C616" s="3" t="s">
        <v>293</v>
      </c>
      <c r="D616" s="3" t="s">
        <v>2719</v>
      </c>
      <c r="E616" s="3"/>
    </row>
    <row r="617" spans="1:5">
      <c r="A617" s="3" t="s">
        <v>2720</v>
      </c>
      <c r="B617" s="3" t="s">
        <v>2721</v>
      </c>
      <c r="C617" s="3" t="s">
        <v>293</v>
      </c>
      <c r="D617" s="3" t="s">
        <v>2722</v>
      </c>
      <c r="E617" s="3"/>
    </row>
    <row r="618" spans="1:5">
      <c r="A618" s="3" t="s">
        <v>2723</v>
      </c>
      <c r="B618" s="3" t="s">
        <v>2724</v>
      </c>
      <c r="C618" s="3" t="s">
        <v>293</v>
      </c>
      <c r="D618" s="3" t="s">
        <v>2725</v>
      </c>
      <c r="E618" s="3"/>
    </row>
    <row r="619" spans="1:5">
      <c r="A619" s="3" t="s">
        <v>2726</v>
      </c>
      <c r="B619" s="3" t="s">
        <v>2727</v>
      </c>
      <c r="C619" s="3" t="s">
        <v>293</v>
      </c>
      <c r="D619" s="3" t="s">
        <v>2728</v>
      </c>
      <c r="E619" s="3"/>
    </row>
    <row r="620" spans="1:5">
      <c r="A620" s="3" t="s">
        <v>2729</v>
      </c>
      <c r="B620" s="3" t="s">
        <v>2730</v>
      </c>
      <c r="C620" s="3" t="s">
        <v>293</v>
      </c>
      <c r="D620" s="3" t="s">
        <v>2731</v>
      </c>
      <c r="E620" s="3"/>
    </row>
    <row r="621" spans="1:5">
      <c r="A621" s="3" t="s">
        <v>2732</v>
      </c>
      <c r="B621" s="3" t="s">
        <v>2733</v>
      </c>
      <c r="C621" s="3" t="s">
        <v>293</v>
      </c>
      <c r="D621" s="3" t="s">
        <v>2734</v>
      </c>
      <c r="E621" s="3"/>
    </row>
    <row r="622" spans="1:5">
      <c r="A622" s="3" t="s">
        <v>2735</v>
      </c>
      <c r="B622" s="3" t="s">
        <v>2736</v>
      </c>
      <c r="C622" s="3" t="s">
        <v>293</v>
      </c>
      <c r="D622" s="3" t="s">
        <v>2737</v>
      </c>
      <c r="E622" s="3"/>
    </row>
    <row r="623" spans="1:5">
      <c r="A623" s="3" t="s">
        <v>2738</v>
      </c>
      <c r="B623" s="3" t="s">
        <v>2739</v>
      </c>
      <c r="C623" s="3" t="s">
        <v>293</v>
      </c>
      <c r="D623" s="3" t="s">
        <v>2740</v>
      </c>
      <c r="E623" s="3"/>
    </row>
    <row r="624" spans="1:5">
      <c r="A624" s="3" t="s">
        <v>2741</v>
      </c>
      <c r="B624" s="3" t="s">
        <v>2742</v>
      </c>
      <c r="C624" s="3" t="s">
        <v>293</v>
      </c>
      <c r="D624" s="3" t="s">
        <v>2743</v>
      </c>
      <c r="E624" s="3"/>
    </row>
    <row r="625" spans="1:5">
      <c r="A625" s="3" t="s">
        <v>2744</v>
      </c>
      <c r="B625" s="3" t="s">
        <v>2745</v>
      </c>
      <c r="C625" s="3" t="s">
        <v>293</v>
      </c>
      <c r="D625" s="3" t="s">
        <v>2746</v>
      </c>
      <c r="E625" s="3"/>
    </row>
    <row r="626" spans="1:5">
      <c r="A626" s="3" t="s">
        <v>2747</v>
      </c>
      <c r="B626" s="3" t="s">
        <v>2748</v>
      </c>
      <c r="C626" s="3" t="s">
        <v>293</v>
      </c>
      <c r="D626" s="3" t="s">
        <v>2749</v>
      </c>
      <c r="E626" s="3"/>
    </row>
    <row r="627" spans="1:5">
      <c r="A627" s="3" t="s">
        <v>2750</v>
      </c>
      <c r="B627" s="3" t="s">
        <v>2751</v>
      </c>
      <c r="C627" s="3" t="s">
        <v>293</v>
      </c>
      <c r="D627" s="3" t="s">
        <v>2752</v>
      </c>
      <c r="E627" s="3"/>
    </row>
    <row r="628" spans="1:5">
      <c r="A628" s="3" t="s">
        <v>2753</v>
      </c>
      <c r="B628" s="3" t="s">
        <v>2754</v>
      </c>
      <c r="C628" s="3" t="s">
        <v>293</v>
      </c>
      <c r="D628" s="3" t="s">
        <v>2755</v>
      </c>
      <c r="E628" s="3"/>
    </row>
    <row r="629" spans="1:5">
      <c r="A629" s="3" t="s">
        <v>2756</v>
      </c>
      <c r="B629" s="3" t="s">
        <v>2757</v>
      </c>
      <c r="C629" s="3" t="s">
        <v>293</v>
      </c>
      <c r="D629" s="3" t="s">
        <v>2758</v>
      </c>
      <c r="E629" s="3"/>
    </row>
    <row r="630" spans="1:5">
      <c r="A630" s="3" t="s">
        <v>2759</v>
      </c>
      <c r="B630" s="3" t="s">
        <v>2760</v>
      </c>
      <c r="C630" s="3" t="s">
        <v>293</v>
      </c>
      <c r="D630" s="3" t="s">
        <v>2761</v>
      </c>
      <c r="E630" s="3"/>
    </row>
    <row r="631" spans="1:5">
      <c r="A631" s="3" t="s">
        <v>2762</v>
      </c>
      <c r="B631" s="3" t="s">
        <v>2763</v>
      </c>
      <c r="C631" s="3" t="s">
        <v>293</v>
      </c>
      <c r="D631" s="3" t="s">
        <v>2764</v>
      </c>
      <c r="E631" s="3"/>
    </row>
    <row r="632" spans="1:5">
      <c r="A632" s="3" t="s">
        <v>2765</v>
      </c>
      <c r="B632" s="3" t="s">
        <v>2766</v>
      </c>
      <c r="C632" s="3" t="s">
        <v>293</v>
      </c>
      <c r="D632" s="3" t="s">
        <v>2767</v>
      </c>
      <c r="E632" s="3"/>
    </row>
    <row r="633" spans="1:5">
      <c r="A633" s="3" t="s">
        <v>2768</v>
      </c>
      <c r="B633" s="3" t="s">
        <v>2769</v>
      </c>
      <c r="C633" s="3" t="s">
        <v>293</v>
      </c>
      <c r="D633" s="3" t="s">
        <v>2770</v>
      </c>
      <c r="E633" s="3"/>
    </row>
    <row r="634" spans="1:5">
      <c r="A634" s="3" t="s">
        <v>2771</v>
      </c>
      <c r="B634" s="3" t="s">
        <v>2772</v>
      </c>
      <c r="C634" s="3" t="s">
        <v>293</v>
      </c>
      <c r="D634" s="3" t="s">
        <v>2773</v>
      </c>
      <c r="E634" s="3"/>
    </row>
    <row r="635" spans="1:5">
      <c r="A635" s="3" t="s">
        <v>2774</v>
      </c>
      <c r="B635" s="3" t="s">
        <v>2775</v>
      </c>
      <c r="C635" s="3" t="s">
        <v>293</v>
      </c>
      <c r="D635" s="3" t="s">
        <v>2776</v>
      </c>
      <c r="E635" s="3"/>
    </row>
    <row r="636" spans="1:5">
      <c r="A636" s="3" t="s">
        <v>2777</v>
      </c>
      <c r="B636" s="3" t="s">
        <v>2778</v>
      </c>
      <c r="C636" s="3" t="s">
        <v>293</v>
      </c>
      <c r="D636" s="3" t="s">
        <v>2779</v>
      </c>
      <c r="E636" s="3"/>
    </row>
    <row r="637" spans="1:5">
      <c r="A637" s="3" t="s">
        <v>2780</v>
      </c>
      <c r="B637" s="3" t="s">
        <v>2781</v>
      </c>
      <c r="C637" s="3" t="s">
        <v>293</v>
      </c>
      <c r="D637" s="3" t="s">
        <v>2782</v>
      </c>
      <c r="E637" s="3"/>
    </row>
    <row r="638" spans="1:5">
      <c r="A638" s="3" t="s">
        <v>2783</v>
      </c>
      <c r="B638" s="3" t="s">
        <v>2784</v>
      </c>
      <c r="C638" s="3" t="s">
        <v>293</v>
      </c>
      <c r="D638" s="3" t="s">
        <v>2785</v>
      </c>
      <c r="E638" s="3"/>
    </row>
    <row r="639" spans="1:5">
      <c r="A639" s="3" t="s">
        <v>2786</v>
      </c>
      <c r="B639" s="3" t="s">
        <v>2787</v>
      </c>
      <c r="C639" s="3" t="s">
        <v>293</v>
      </c>
      <c r="D639" s="3" t="s">
        <v>2788</v>
      </c>
      <c r="E639" s="3"/>
    </row>
    <row r="640" spans="1:5">
      <c r="A640" s="3" t="s">
        <v>2789</v>
      </c>
      <c r="B640" s="3" t="s">
        <v>2790</v>
      </c>
      <c r="C640" s="3" t="s">
        <v>293</v>
      </c>
      <c r="D640" s="3" t="s">
        <v>2791</v>
      </c>
      <c r="E640" s="3"/>
    </row>
    <row r="641" spans="1:5">
      <c r="A641" s="3" t="s">
        <v>2792</v>
      </c>
      <c r="B641" s="3" t="s">
        <v>2793</v>
      </c>
      <c r="C641" s="3" t="s">
        <v>293</v>
      </c>
      <c r="D641" s="3" t="s">
        <v>2794</v>
      </c>
      <c r="E641" s="3"/>
    </row>
    <row r="642" spans="1:5">
      <c r="A642" s="3" t="s">
        <v>2795</v>
      </c>
      <c r="B642" s="3" t="s">
        <v>2796</v>
      </c>
      <c r="C642" s="3" t="s">
        <v>293</v>
      </c>
      <c r="D642" s="3" t="s">
        <v>2797</v>
      </c>
      <c r="E642" s="3"/>
    </row>
    <row r="643" spans="1:5">
      <c r="A643" s="3" t="s">
        <v>2798</v>
      </c>
      <c r="B643" s="3" t="s">
        <v>2799</v>
      </c>
      <c r="C643" s="3" t="s">
        <v>293</v>
      </c>
      <c r="D643" s="3" t="s">
        <v>2800</v>
      </c>
      <c r="E643" s="3"/>
    </row>
    <row r="644" spans="1:5">
      <c r="A644" s="3" t="s">
        <v>2801</v>
      </c>
      <c r="B644" s="3" t="s">
        <v>2802</v>
      </c>
      <c r="C644" s="3" t="s">
        <v>293</v>
      </c>
      <c r="D644" s="3" t="s">
        <v>2803</v>
      </c>
      <c r="E644" s="3"/>
    </row>
    <row r="645" spans="1:5">
      <c r="A645" s="3" t="s">
        <v>2804</v>
      </c>
      <c r="B645" s="3" t="s">
        <v>2805</v>
      </c>
      <c r="C645" s="3" t="s">
        <v>293</v>
      </c>
      <c r="D645" s="3" t="s">
        <v>2806</v>
      </c>
      <c r="E645" s="3"/>
    </row>
    <row r="646" spans="1:5">
      <c r="A646" s="3" t="s">
        <v>2807</v>
      </c>
      <c r="B646" s="3" t="s">
        <v>2808</v>
      </c>
      <c r="C646" s="3" t="s">
        <v>293</v>
      </c>
      <c r="D646" s="3" t="s">
        <v>2809</v>
      </c>
      <c r="E646" s="3"/>
    </row>
    <row r="647" spans="1:5">
      <c r="A647" s="3" t="s">
        <v>2810</v>
      </c>
      <c r="B647" s="3" t="s">
        <v>2811</v>
      </c>
      <c r="C647" s="3" t="s">
        <v>293</v>
      </c>
      <c r="D647" s="3" t="s">
        <v>2812</v>
      </c>
      <c r="E647" s="3"/>
    </row>
    <row r="648" spans="1:5">
      <c r="A648" s="3" t="s">
        <v>2813</v>
      </c>
      <c r="B648" s="3" t="s">
        <v>2814</v>
      </c>
      <c r="C648" s="3" t="s">
        <v>293</v>
      </c>
      <c r="D648" s="3" t="s">
        <v>2815</v>
      </c>
      <c r="E648" s="3"/>
    </row>
    <row r="649" spans="1:5">
      <c r="A649" s="3" t="s">
        <v>2816</v>
      </c>
      <c r="B649" s="3" t="s">
        <v>2817</v>
      </c>
      <c r="C649" s="3" t="s">
        <v>293</v>
      </c>
      <c r="D649" s="3" t="s">
        <v>2818</v>
      </c>
      <c r="E649" s="3"/>
    </row>
    <row r="650" spans="1:5">
      <c r="A650" s="3" t="s">
        <v>2819</v>
      </c>
      <c r="B650" s="3" t="s">
        <v>2820</v>
      </c>
      <c r="C650" s="3" t="s">
        <v>293</v>
      </c>
      <c r="D650" s="3" t="s">
        <v>2821</v>
      </c>
      <c r="E650" s="3"/>
    </row>
    <row r="651" spans="1:5">
      <c r="A651" s="3" t="s">
        <v>2822</v>
      </c>
      <c r="B651" s="3" t="s">
        <v>2823</v>
      </c>
      <c r="C651" s="3" t="s">
        <v>293</v>
      </c>
      <c r="D651" s="3" t="s">
        <v>2824</v>
      </c>
      <c r="E651" s="3"/>
    </row>
    <row r="652" spans="1:5">
      <c r="A652" s="3" t="s">
        <v>2825</v>
      </c>
      <c r="B652" s="3" t="s">
        <v>2826</v>
      </c>
      <c r="C652" s="3" t="s">
        <v>293</v>
      </c>
      <c r="D652" s="3" t="s">
        <v>2827</v>
      </c>
      <c r="E652" s="3"/>
    </row>
    <row r="653" spans="1:5">
      <c r="A653" s="3" t="s">
        <v>2828</v>
      </c>
      <c r="B653" s="3" t="s">
        <v>2829</v>
      </c>
      <c r="C653" s="3" t="s">
        <v>293</v>
      </c>
      <c r="D653" s="3" t="s">
        <v>2830</v>
      </c>
      <c r="E653" s="3"/>
    </row>
    <row r="654" spans="1:5">
      <c r="A654" s="3" t="s">
        <v>2831</v>
      </c>
      <c r="B654" s="3" t="s">
        <v>2832</v>
      </c>
      <c r="C654" s="3" t="s">
        <v>293</v>
      </c>
      <c r="D654" s="3" t="s">
        <v>2833</v>
      </c>
      <c r="E654" s="3"/>
    </row>
    <row r="655" spans="1:5">
      <c r="A655" s="3" t="s">
        <v>2834</v>
      </c>
      <c r="B655" s="3" t="s">
        <v>2835</v>
      </c>
      <c r="C655" s="3" t="s">
        <v>293</v>
      </c>
      <c r="D655" s="3" t="s">
        <v>2836</v>
      </c>
      <c r="E655" s="3"/>
    </row>
    <row r="656" spans="1:5">
      <c r="A656" s="3" t="s">
        <v>2837</v>
      </c>
      <c r="B656" s="3" t="s">
        <v>2838</v>
      </c>
      <c r="C656" s="3" t="s">
        <v>293</v>
      </c>
      <c r="D656" s="3" t="s">
        <v>2839</v>
      </c>
      <c r="E656" s="3"/>
    </row>
    <row r="657" spans="1:5">
      <c r="A657" s="3" t="s">
        <v>2840</v>
      </c>
      <c r="B657" s="3" t="s">
        <v>2841</v>
      </c>
      <c r="C657" s="3" t="s">
        <v>293</v>
      </c>
      <c r="D657" s="3" t="s">
        <v>2842</v>
      </c>
      <c r="E657" s="3"/>
    </row>
    <row r="658" spans="1:5">
      <c r="A658" s="3" t="s">
        <v>2843</v>
      </c>
      <c r="B658" s="3" t="s">
        <v>2844</v>
      </c>
      <c r="C658" s="3" t="s">
        <v>293</v>
      </c>
      <c r="D658" s="3" t="s">
        <v>2845</v>
      </c>
      <c r="E658" s="3"/>
    </row>
    <row r="659" spans="1:5">
      <c r="A659" s="3" t="s">
        <v>2846</v>
      </c>
      <c r="B659" s="3" t="s">
        <v>2847</v>
      </c>
      <c r="C659" s="3" t="s">
        <v>293</v>
      </c>
      <c r="D659" s="3" t="s">
        <v>2848</v>
      </c>
      <c r="E659" s="3"/>
    </row>
    <row r="660" spans="1:5">
      <c r="A660" s="3" t="s">
        <v>2849</v>
      </c>
      <c r="B660" s="3" t="s">
        <v>2850</v>
      </c>
      <c r="C660" s="3" t="s">
        <v>293</v>
      </c>
      <c r="D660" s="3" t="s">
        <v>2851</v>
      </c>
      <c r="E660" s="3"/>
    </row>
    <row r="661" spans="1:5">
      <c r="A661" s="3" t="s">
        <v>2852</v>
      </c>
      <c r="B661" s="3" t="s">
        <v>2853</v>
      </c>
      <c r="C661" s="3" t="s">
        <v>293</v>
      </c>
      <c r="D661" s="3" t="s">
        <v>2854</v>
      </c>
      <c r="E661" s="3"/>
    </row>
    <row r="662" spans="1:5">
      <c r="A662" s="3" t="s">
        <v>2855</v>
      </c>
      <c r="B662" s="3" t="s">
        <v>2856</v>
      </c>
      <c r="C662" s="3" t="s">
        <v>293</v>
      </c>
      <c r="D662" s="3" t="s">
        <v>2857</v>
      </c>
      <c r="E662" s="3"/>
    </row>
    <row r="663" spans="1:5">
      <c r="A663" s="3" t="s">
        <v>2858</v>
      </c>
      <c r="B663" s="3" t="s">
        <v>2859</v>
      </c>
      <c r="C663" s="3" t="s">
        <v>293</v>
      </c>
      <c r="D663" s="3" t="s">
        <v>2860</v>
      </c>
      <c r="E663" s="3"/>
    </row>
    <row r="664" spans="1:5">
      <c r="A664" s="3" t="s">
        <v>2861</v>
      </c>
      <c r="B664" s="3" t="s">
        <v>2862</v>
      </c>
      <c r="C664" s="3" t="s">
        <v>293</v>
      </c>
      <c r="D664" s="3" t="s">
        <v>2863</v>
      </c>
      <c r="E664" s="3"/>
    </row>
    <row r="665" spans="1:5">
      <c r="A665" s="3" t="s">
        <v>2864</v>
      </c>
      <c r="B665" s="3" t="s">
        <v>2865</v>
      </c>
      <c r="C665" s="3" t="s">
        <v>293</v>
      </c>
      <c r="D665" s="3" t="s">
        <v>2866</v>
      </c>
      <c r="E665" s="3"/>
    </row>
    <row r="666" spans="1:5">
      <c r="A666" s="3" t="s">
        <v>2867</v>
      </c>
      <c r="B666" s="3" t="s">
        <v>2868</v>
      </c>
      <c r="C666" s="3" t="s">
        <v>293</v>
      </c>
      <c r="D666" s="3" t="s">
        <v>2869</v>
      </c>
      <c r="E666" s="3"/>
    </row>
    <row r="667" spans="1:5">
      <c r="A667" s="3" t="s">
        <v>2870</v>
      </c>
      <c r="B667" s="3" t="s">
        <v>2871</v>
      </c>
      <c r="C667" s="3" t="s">
        <v>293</v>
      </c>
      <c r="D667" s="3" t="s">
        <v>2872</v>
      </c>
      <c r="E667" s="3"/>
    </row>
    <row r="668" spans="1:5">
      <c r="A668" s="3" t="s">
        <v>2873</v>
      </c>
      <c r="B668" s="3" t="s">
        <v>2874</v>
      </c>
      <c r="C668" s="3" t="s">
        <v>293</v>
      </c>
      <c r="D668" s="3" t="s">
        <v>2875</v>
      </c>
      <c r="E668" s="3"/>
    </row>
    <row r="669" spans="1:5">
      <c r="A669" s="3" t="s">
        <v>2876</v>
      </c>
      <c r="B669" s="3" t="s">
        <v>2877</v>
      </c>
      <c r="C669" s="3" t="s">
        <v>293</v>
      </c>
      <c r="D669" s="3" t="s">
        <v>2878</v>
      </c>
      <c r="E669" s="3"/>
    </row>
    <row r="670" spans="1:5">
      <c r="A670" s="3" t="s">
        <v>2879</v>
      </c>
      <c r="B670" s="3" t="s">
        <v>2880</v>
      </c>
      <c r="C670" s="3" t="s">
        <v>293</v>
      </c>
      <c r="D670" s="3" t="s">
        <v>2881</v>
      </c>
      <c r="E670" s="3"/>
    </row>
    <row r="671" spans="1:5">
      <c r="A671" s="3" t="s">
        <v>2882</v>
      </c>
      <c r="B671" s="3" t="s">
        <v>2883</v>
      </c>
      <c r="C671" s="3" t="s">
        <v>293</v>
      </c>
      <c r="D671" s="3" t="s">
        <v>2884</v>
      </c>
      <c r="E671" s="3"/>
    </row>
    <row r="672" spans="1:5">
      <c r="A672" s="3" t="s">
        <v>2885</v>
      </c>
      <c r="B672" s="3" t="s">
        <v>2886</v>
      </c>
      <c r="C672" s="3" t="s">
        <v>293</v>
      </c>
      <c r="D672" s="3" t="s">
        <v>2887</v>
      </c>
      <c r="E672" s="3"/>
    </row>
    <row r="673" spans="1:5">
      <c r="A673" s="3" t="s">
        <v>2888</v>
      </c>
      <c r="B673" s="3" t="s">
        <v>2889</v>
      </c>
      <c r="C673" s="3" t="s">
        <v>293</v>
      </c>
      <c r="D673" s="3" t="s">
        <v>2890</v>
      </c>
      <c r="E673" s="3"/>
    </row>
    <row r="674" spans="1:5">
      <c r="A674" s="3" t="s">
        <v>2891</v>
      </c>
      <c r="B674" s="3" t="s">
        <v>2892</v>
      </c>
      <c r="C674" s="3" t="s">
        <v>293</v>
      </c>
      <c r="D674" s="3" t="s">
        <v>2893</v>
      </c>
      <c r="E674" s="3"/>
    </row>
    <row r="675" spans="1:5">
      <c r="A675" s="3" t="s">
        <v>2894</v>
      </c>
      <c r="B675" s="3" t="s">
        <v>2895</v>
      </c>
      <c r="C675" s="3" t="s">
        <v>293</v>
      </c>
      <c r="D675" s="3" t="s">
        <v>2896</v>
      </c>
      <c r="E675" s="3"/>
    </row>
    <row r="676" spans="1:5">
      <c r="A676" s="3" t="s">
        <v>2897</v>
      </c>
      <c r="B676" s="3" t="s">
        <v>2898</v>
      </c>
      <c r="C676" s="3" t="s">
        <v>293</v>
      </c>
      <c r="D676" s="3" t="s">
        <v>2899</v>
      </c>
      <c r="E676" s="3"/>
    </row>
    <row r="677" spans="1:5">
      <c r="A677" s="3" t="s">
        <v>2900</v>
      </c>
      <c r="B677" s="3" t="s">
        <v>2901</v>
      </c>
      <c r="C677" s="3" t="s">
        <v>293</v>
      </c>
      <c r="D677" s="3" t="s">
        <v>2902</v>
      </c>
      <c r="E677" s="3"/>
    </row>
    <row r="678" spans="1:5">
      <c r="A678" s="3" t="s">
        <v>2903</v>
      </c>
      <c r="B678" s="3" t="s">
        <v>2904</v>
      </c>
      <c r="C678" s="3" t="s">
        <v>293</v>
      </c>
      <c r="D678" s="3" t="s">
        <v>2905</v>
      </c>
      <c r="E678" s="3"/>
    </row>
    <row r="679" spans="1:5">
      <c r="A679" s="3" t="s">
        <v>2906</v>
      </c>
      <c r="B679" s="3" t="s">
        <v>2907</v>
      </c>
      <c r="C679" s="3" t="s">
        <v>293</v>
      </c>
      <c r="D679" s="3" t="s">
        <v>2908</v>
      </c>
      <c r="E679" s="3"/>
    </row>
    <row r="680" spans="1:5">
      <c r="A680" s="3" t="s">
        <v>2909</v>
      </c>
      <c r="B680" s="3" t="s">
        <v>2910</v>
      </c>
      <c r="C680" s="3" t="s">
        <v>293</v>
      </c>
      <c r="D680" s="3" t="s">
        <v>2911</v>
      </c>
      <c r="E680" s="3"/>
    </row>
    <row r="681" spans="1:5">
      <c r="A681" s="3" t="s">
        <v>2912</v>
      </c>
      <c r="B681" s="3" t="s">
        <v>2913</v>
      </c>
      <c r="C681" s="3" t="s">
        <v>293</v>
      </c>
      <c r="D681" s="3" t="s">
        <v>2914</v>
      </c>
      <c r="E681" s="3"/>
    </row>
    <row r="682" spans="1:5">
      <c r="A682" s="3" t="s">
        <v>2915</v>
      </c>
      <c r="B682" s="3" t="s">
        <v>2916</v>
      </c>
      <c r="C682" s="3" t="s">
        <v>293</v>
      </c>
      <c r="D682" s="3" t="s">
        <v>2917</v>
      </c>
      <c r="E682" s="3"/>
    </row>
    <row r="683" spans="1:5">
      <c r="A683" s="3" t="s">
        <v>2918</v>
      </c>
      <c r="B683" s="3" t="s">
        <v>2919</v>
      </c>
      <c r="C683" s="3" t="s">
        <v>293</v>
      </c>
      <c r="D683" s="3" t="s">
        <v>2920</v>
      </c>
      <c r="E683" s="3"/>
    </row>
    <row r="684" spans="1:5">
      <c r="A684" s="3" t="s">
        <v>2921</v>
      </c>
      <c r="B684" s="3" t="s">
        <v>2922</v>
      </c>
      <c r="C684" s="3" t="s">
        <v>293</v>
      </c>
      <c r="D684" s="3" t="s">
        <v>2923</v>
      </c>
      <c r="E684" s="3"/>
    </row>
    <row r="685" spans="1:5">
      <c r="A685" s="3" t="s">
        <v>2924</v>
      </c>
      <c r="B685" s="3" t="s">
        <v>2925</v>
      </c>
      <c r="C685" s="3" t="s">
        <v>293</v>
      </c>
      <c r="D685" s="3" t="s">
        <v>2926</v>
      </c>
      <c r="E685" s="3"/>
    </row>
    <row r="686" spans="1:5">
      <c r="A686" s="3" t="s">
        <v>2927</v>
      </c>
      <c r="B686" s="3" t="s">
        <v>2928</v>
      </c>
      <c r="C686" s="3" t="s">
        <v>293</v>
      </c>
      <c r="D686" s="3" t="s">
        <v>2929</v>
      </c>
      <c r="E686" s="3"/>
    </row>
    <row r="687" spans="1:5">
      <c r="A687" s="3" t="s">
        <v>2930</v>
      </c>
      <c r="B687" s="3" t="s">
        <v>2931</v>
      </c>
      <c r="C687" s="3" t="s">
        <v>293</v>
      </c>
      <c r="D687" s="3" t="s">
        <v>2932</v>
      </c>
      <c r="E687" s="3"/>
    </row>
    <row r="688" spans="1:5">
      <c r="A688" s="3" t="s">
        <v>2933</v>
      </c>
      <c r="B688" s="3" t="s">
        <v>2934</v>
      </c>
      <c r="C688" s="3" t="s">
        <v>293</v>
      </c>
      <c r="D688" s="3" t="s">
        <v>2935</v>
      </c>
      <c r="E688" s="3"/>
    </row>
    <row r="689" spans="1:5">
      <c r="A689" s="3" t="s">
        <v>2936</v>
      </c>
      <c r="B689" s="3" t="s">
        <v>2937</v>
      </c>
      <c r="C689" s="3" t="s">
        <v>293</v>
      </c>
      <c r="D689" s="3" t="s">
        <v>2938</v>
      </c>
      <c r="E689" s="3"/>
    </row>
    <row r="690" spans="1:5">
      <c r="A690" s="3" t="s">
        <v>2939</v>
      </c>
      <c r="B690" s="3" t="s">
        <v>2940</v>
      </c>
      <c r="C690" s="3" t="s">
        <v>293</v>
      </c>
      <c r="D690" s="3" t="s">
        <v>2941</v>
      </c>
      <c r="E690" s="3"/>
    </row>
    <row r="691" spans="1:5">
      <c r="A691" s="3" t="s">
        <v>2942</v>
      </c>
      <c r="B691" s="3" t="s">
        <v>2943</v>
      </c>
      <c r="C691" s="3" t="s">
        <v>293</v>
      </c>
      <c r="D691" s="3" t="s">
        <v>2944</v>
      </c>
      <c r="E691" s="3"/>
    </row>
    <row r="692" spans="1:5">
      <c r="A692" s="3" t="s">
        <v>2945</v>
      </c>
      <c r="B692" s="3" t="s">
        <v>2946</v>
      </c>
      <c r="C692" s="3" t="s">
        <v>293</v>
      </c>
      <c r="D692" s="3" t="s">
        <v>2947</v>
      </c>
      <c r="E692" s="3"/>
    </row>
    <row r="693" spans="1:5">
      <c r="A693" s="3" t="s">
        <v>2948</v>
      </c>
      <c r="B693" s="3" t="s">
        <v>2949</v>
      </c>
      <c r="C693" s="3" t="s">
        <v>293</v>
      </c>
      <c r="D693" s="3" t="s">
        <v>2950</v>
      </c>
      <c r="E693" s="3"/>
    </row>
    <row r="694" spans="1:5">
      <c r="A694" s="3" t="s">
        <v>2951</v>
      </c>
      <c r="B694" s="3" t="s">
        <v>2952</v>
      </c>
      <c r="C694" s="3" t="s">
        <v>293</v>
      </c>
      <c r="D694" s="3" t="s">
        <v>2953</v>
      </c>
      <c r="E694" s="3"/>
    </row>
    <row r="695" spans="1:5">
      <c r="A695" s="3" t="s">
        <v>2954</v>
      </c>
      <c r="B695" s="3" t="s">
        <v>2955</v>
      </c>
      <c r="C695" s="3" t="s">
        <v>293</v>
      </c>
      <c r="D695" s="3" t="s">
        <v>2956</v>
      </c>
      <c r="E695" s="3"/>
    </row>
    <row r="696" spans="1:5">
      <c r="A696" s="3" t="s">
        <v>2957</v>
      </c>
      <c r="B696" s="3" t="s">
        <v>2958</v>
      </c>
      <c r="C696" s="3" t="s">
        <v>293</v>
      </c>
      <c r="D696" s="3" t="s">
        <v>2959</v>
      </c>
      <c r="E696" s="3"/>
    </row>
    <row r="697" spans="1:5">
      <c r="A697" s="3" t="s">
        <v>2960</v>
      </c>
      <c r="B697" s="3" t="s">
        <v>2961</v>
      </c>
      <c r="C697" s="3" t="s">
        <v>293</v>
      </c>
      <c r="D697" s="3" t="s">
        <v>2962</v>
      </c>
      <c r="E697" s="3"/>
    </row>
    <row r="698" spans="1:5">
      <c r="A698" s="3" t="s">
        <v>2963</v>
      </c>
      <c r="B698" s="3" t="s">
        <v>2964</v>
      </c>
      <c r="C698" s="3" t="s">
        <v>293</v>
      </c>
      <c r="D698" s="3" t="s">
        <v>2965</v>
      </c>
      <c r="E698" s="3"/>
    </row>
    <row r="699" spans="1:5">
      <c r="A699" s="3" t="s">
        <v>2966</v>
      </c>
      <c r="B699" s="3" t="s">
        <v>2967</v>
      </c>
      <c r="C699" s="3" t="s">
        <v>293</v>
      </c>
      <c r="D699" s="3" t="s">
        <v>2968</v>
      </c>
      <c r="E699" s="3"/>
    </row>
    <row r="700" spans="1:5">
      <c r="A700" s="3" t="s">
        <v>2969</v>
      </c>
      <c r="B700" s="3" t="s">
        <v>2970</v>
      </c>
      <c r="C700" s="3" t="s">
        <v>293</v>
      </c>
      <c r="D700" s="3" t="s">
        <v>2971</v>
      </c>
      <c r="E700" s="3"/>
    </row>
    <row r="701" spans="1:5">
      <c r="A701" s="3" t="s">
        <v>2972</v>
      </c>
      <c r="B701" s="3" t="s">
        <v>2973</v>
      </c>
      <c r="C701" s="3" t="s">
        <v>293</v>
      </c>
      <c r="D701" s="3" t="s">
        <v>2974</v>
      </c>
      <c r="E701" s="3"/>
    </row>
    <row r="702" spans="1:5">
      <c r="A702" s="3" t="s">
        <v>2975</v>
      </c>
      <c r="B702" s="3" t="s">
        <v>2976</v>
      </c>
      <c r="C702" s="3" t="s">
        <v>293</v>
      </c>
      <c r="D702" s="3" t="s">
        <v>2977</v>
      </c>
      <c r="E702" s="3"/>
    </row>
    <row r="703" spans="1:5">
      <c r="A703" s="3" t="s">
        <v>2978</v>
      </c>
      <c r="B703" s="3" t="s">
        <v>2979</v>
      </c>
      <c r="C703" s="3" t="s">
        <v>293</v>
      </c>
      <c r="D703" s="3" t="s">
        <v>2980</v>
      </c>
      <c r="E703" s="3"/>
    </row>
    <row r="704" spans="1:5">
      <c r="A704" s="3" t="s">
        <v>2981</v>
      </c>
      <c r="B704" s="3" t="s">
        <v>2982</v>
      </c>
      <c r="C704" s="3" t="s">
        <v>293</v>
      </c>
      <c r="D704" s="3" t="s">
        <v>2983</v>
      </c>
      <c r="E704" s="3"/>
    </row>
    <row r="705" spans="1:5">
      <c r="A705" s="3" t="s">
        <v>2984</v>
      </c>
      <c r="B705" s="3" t="s">
        <v>2985</v>
      </c>
      <c r="C705" s="3" t="s">
        <v>293</v>
      </c>
      <c r="D705" s="3" t="s">
        <v>2986</v>
      </c>
      <c r="E705" s="3"/>
    </row>
    <row r="706" spans="1:5">
      <c r="A706" s="3" t="s">
        <v>2987</v>
      </c>
      <c r="B706" s="3" t="s">
        <v>2988</v>
      </c>
      <c r="C706" s="3" t="s">
        <v>293</v>
      </c>
      <c r="D706" s="3" t="s">
        <v>2989</v>
      </c>
      <c r="E706" s="3"/>
    </row>
    <row r="707" spans="1:5">
      <c r="A707" s="3" t="s">
        <v>2990</v>
      </c>
      <c r="B707" s="3" t="s">
        <v>2991</v>
      </c>
      <c r="C707" s="3" t="s">
        <v>293</v>
      </c>
      <c r="D707" s="3" t="s">
        <v>2992</v>
      </c>
      <c r="E707" s="3"/>
    </row>
    <row r="708" spans="1:5">
      <c r="A708" s="3" t="s">
        <v>2993</v>
      </c>
      <c r="B708" s="3" t="s">
        <v>2994</v>
      </c>
      <c r="C708" s="3" t="s">
        <v>293</v>
      </c>
      <c r="D708" s="3" t="s">
        <v>2995</v>
      </c>
      <c r="E708" s="3"/>
    </row>
    <row r="709" spans="1:5">
      <c r="A709" s="3" t="s">
        <v>2996</v>
      </c>
      <c r="B709" s="3" t="s">
        <v>2997</v>
      </c>
      <c r="C709" s="3" t="s">
        <v>293</v>
      </c>
      <c r="D709" s="3" t="s">
        <v>2998</v>
      </c>
      <c r="E709" s="3"/>
    </row>
    <row r="710" spans="1:5">
      <c r="A710" s="3" t="s">
        <v>2999</v>
      </c>
      <c r="B710" s="3" t="s">
        <v>3000</v>
      </c>
      <c r="C710" s="3" t="s">
        <v>293</v>
      </c>
      <c r="D710" s="3" t="s">
        <v>3001</v>
      </c>
      <c r="E710" s="3"/>
    </row>
    <row r="711" spans="1:5">
      <c r="A711" s="3" t="s">
        <v>3002</v>
      </c>
      <c r="B711" s="3" t="s">
        <v>3003</v>
      </c>
      <c r="C711" s="3" t="s">
        <v>293</v>
      </c>
      <c r="D711" s="3" t="s">
        <v>3004</v>
      </c>
      <c r="E711" s="3"/>
    </row>
    <row r="712" spans="1:5">
      <c r="A712" s="3" t="s">
        <v>3005</v>
      </c>
      <c r="B712" s="3" t="s">
        <v>3006</v>
      </c>
      <c r="C712" s="3" t="s">
        <v>293</v>
      </c>
      <c r="D712" s="3" t="s">
        <v>3007</v>
      </c>
      <c r="E712" s="3"/>
    </row>
    <row r="713" spans="1:5">
      <c r="A713" s="3" t="s">
        <v>3008</v>
      </c>
      <c r="B713" s="3" t="s">
        <v>3009</v>
      </c>
      <c r="C713" s="3" t="s">
        <v>293</v>
      </c>
      <c r="D713" s="3" t="s">
        <v>3010</v>
      </c>
      <c r="E713" s="3"/>
    </row>
    <row r="714" spans="1:5">
      <c r="A714" s="3" t="s">
        <v>3011</v>
      </c>
      <c r="B714" s="3" t="s">
        <v>3012</v>
      </c>
      <c r="C714" s="3" t="s">
        <v>293</v>
      </c>
      <c r="D714" s="3" t="s">
        <v>3013</v>
      </c>
      <c r="E714" s="3"/>
    </row>
    <row r="715" spans="1:5">
      <c r="A715" s="3" t="s">
        <v>3014</v>
      </c>
      <c r="B715" s="3" t="s">
        <v>3015</v>
      </c>
      <c r="C715" s="3" t="s">
        <v>293</v>
      </c>
      <c r="D715" s="3" t="s">
        <v>3016</v>
      </c>
      <c r="E715" s="3"/>
    </row>
    <row r="716" spans="1:5">
      <c r="A716" s="3" t="s">
        <v>3017</v>
      </c>
      <c r="B716" s="3" t="s">
        <v>3018</v>
      </c>
      <c r="C716" s="3" t="s">
        <v>293</v>
      </c>
      <c r="D716" s="3" t="s">
        <v>3019</v>
      </c>
      <c r="E716" s="3"/>
    </row>
    <row r="717" spans="1:5">
      <c r="A717" s="3" t="s">
        <v>3020</v>
      </c>
      <c r="B717" s="3" t="s">
        <v>3021</v>
      </c>
      <c r="C717" s="3" t="s">
        <v>293</v>
      </c>
      <c r="D717" s="3" t="s">
        <v>3022</v>
      </c>
      <c r="E717" s="3"/>
    </row>
    <row r="718" spans="1:5">
      <c r="A718" s="3" t="s">
        <v>3023</v>
      </c>
      <c r="B718" s="3" t="s">
        <v>3024</v>
      </c>
      <c r="C718" s="3" t="s">
        <v>293</v>
      </c>
      <c r="D718" s="3" t="s">
        <v>3025</v>
      </c>
      <c r="E718" s="3"/>
    </row>
    <row r="719" spans="1:5">
      <c r="A719" s="3" t="s">
        <v>3026</v>
      </c>
      <c r="B719" s="3" t="s">
        <v>3027</v>
      </c>
      <c r="C719" s="3" t="s">
        <v>293</v>
      </c>
      <c r="D719" s="3" t="s">
        <v>3028</v>
      </c>
      <c r="E719" s="3"/>
    </row>
    <row r="720" spans="1:5">
      <c r="A720" s="3" t="s">
        <v>3029</v>
      </c>
      <c r="B720" s="3" t="s">
        <v>3030</v>
      </c>
      <c r="C720" s="3" t="s">
        <v>293</v>
      </c>
      <c r="D720" s="3" t="s">
        <v>3031</v>
      </c>
      <c r="E720" s="3"/>
    </row>
    <row r="721" spans="1:5">
      <c r="A721" s="3" t="s">
        <v>3032</v>
      </c>
      <c r="B721" s="3" t="s">
        <v>3033</v>
      </c>
      <c r="C721" s="3" t="s">
        <v>293</v>
      </c>
      <c r="D721" s="3" t="s">
        <v>3034</v>
      </c>
      <c r="E721" s="3"/>
    </row>
    <row r="722" spans="1:5">
      <c r="A722" s="3" t="s">
        <v>3035</v>
      </c>
      <c r="B722" s="3" t="s">
        <v>3036</v>
      </c>
      <c r="C722" s="3" t="s">
        <v>293</v>
      </c>
      <c r="D722" s="3" t="s">
        <v>3037</v>
      </c>
      <c r="E722" s="3"/>
    </row>
    <row r="723" spans="1:5">
      <c r="A723" s="3" t="s">
        <v>3038</v>
      </c>
      <c r="B723" s="3" t="s">
        <v>3039</v>
      </c>
      <c r="C723" s="3" t="s">
        <v>293</v>
      </c>
      <c r="D723" s="3" t="s">
        <v>3040</v>
      </c>
      <c r="E723" s="3"/>
    </row>
    <row r="724" spans="1:5">
      <c r="A724" s="3" t="s">
        <v>3041</v>
      </c>
      <c r="B724" s="3" t="s">
        <v>3042</v>
      </c>
      <c r="C724" s="3" t="s">
        <v>293</v>
      </c>
      <c r="D724" s="3" t="s">
        <v>3043</v>
      </c>
      <c r="E724" s="3"/>
    </row>
    <row r="725" spans="1:5">
      <c r="A725" s="3" t="s">
        <v>3044</v>
      </c>
      <c r="B725" s="3" t="s">
        <v>3045</v>
      </c>
      <c r="C725" s="3" t="s">
        <v>293</v>
      </c>
      <c r="D725" s="3" t="s">
        <v>3046</v>
      </c>
      <c r="E725" s="3"/>
    </row>
    <row r="726" spans="1:5">
      <c r="A726" s="3" t="s">
        <v>3047</v>
      </c>
      <c r="B726" s="3" t="s">
        <v>3048</v>
      </c>
      <c r="C726" s="3" t="s">
        <v>293</v>
      </c>
      <c r="D726" s="3" t="s">
        <v>3049</v>
      </c>
      <c r="E726" s="3"/>
    </row>
    <row r="727" spans="1:5">
      <c r="A727" s="3" t="s">
        <v>3050</v>
      </c>
      <c r="B727" s="3" t="s">
        <v>3051</v>
      </c>
      <c r="C727" s="3" t="s">
        <v>293</v>
      </c>
      <c r="D727" s="3" t="s">
        <v>3052</v>
      </c>
      <c r="E727" s="3"/>
    </row>
    <row r="728" spans="1:5">
      <c r="A728" s="3" t="s">
        <v>3053</v>
      </c>
      <c r="B728" s="3" t="s">
        <v>3054</v>
      </c>
      <c r="C728" s="3" t="s">
        <v>293</v>
      </c>
      <c r="D728" s="3" t="s">
        <v>3055</v>
      </c>
      <c r="E728" s="3"/>
    </row>
    <row r="729" spans="1:5">
      <c r="A729" s="3" t="s">
        <v>3056</v>
      </c>
      <c r="B729" s="3" t="s">
        <v>3057</v>
      </c>
      <c r="C729" s="3" t="s">
        <v>293</v>
      </c>
      <c r="D729" s="3" t="s">
        <v>3058</v>
      </c>
      <c r="E729" s="3"/>
    </row>
    <row r="730" spans="1:5">
      <c r="A730" s="3" t="s">
        <v>3059</v>
      </c>
      <c r="B730" s="3" t="s">
        <v>3060</v>
      </c>
      <c r="C730" s="3" t="s">
        <v>293</v>
      </c>
      <c r="D730" s="3" t="s">
        <v>3061</v>
      </c>
      <c r="E730" s="3"/>
    </row>
    <row r="731" spans="1:5">
      <c r="A731" s="3" t="s">
        <v>3062</v>
      </c>
      <c r="B731" s="3" t="s">
        <v>3063</v>
      </c>
      <c r="C731" s="3" t="s">
        <v>293</v>
      </c>
      <c r="D731" s="3" t="s">
        <v>3064</v>
      </c>
      <c r="E731" s="3"/>
    </row>
    <row r="732" spans="1:5">
      <c r="A732" s="3" t="s">
        <v>3065</v>
      </c>
      <c r="B732" s="3" t="s">
        <v>3066</v>
      </c>
      <c r="C732" s="3" t="s">
        <v>293</v>
      </c>
      <c r="D732" s="3" t="s">
        <v>3067</v>
      </c>
      <c r="E732" s="3"/>
    </row>
    <row r="733" spans="1:5">
      <c r="A733" s="3" t="s">
        <v>3068</v>
      </c>
      <c r="B733" s="3" t="s">
        <v>3069</v>
      </c>
      <c r="C733" s="3" t="s">
        <v>293</v>
      </c>
      <c r="D733" s="3" t="s">
        <v>3070</v>
      </c>
      <c r="E733" s="3"/>
    </row>
    <row r="734" spans="1:5">
      <c r="A734" s="3" t="s">
        <v>3071</v>
      </c>
      <c r="B734" s="3" t="s">
        <v>3072</v>
      </c>
      <c r="C734" s="3" t="s">
        <v>293</v>
      </c>
      <c r="D734" s="3" t="s">
        <v>3073</v>
      </c>
      <c r="E734" s="3"/>
    </row>
    <row r="735" spans="1:5">
      <c r="A735" s="3" t="s">
        <v>3074</v>
      </c>
      <c r="B735" s="3" t="s">
        <v>3075</v>
      </c>
      <c r="C735" s="3" t="s">
        <v>293</v>
      </c>
      <c r="D735" s="3" t="s">
        <v>3076</v>
      </c>
      <c r="E735" s="3"/>
    </row>
    <row r="736" spans="1:5">
      <c r="A736" s="3" t="s">
        <v>3077</v>
      </c>
      <c r="B736" s="3" t="s">
        <v>3078</v>
      </c>
      <c r="C736" s="3" t="s">
        <v>293</v>
      </c>
      <c r="D736" s="3" t="s">
        <v>3079</v>
      </c>
      <c r="E736" s="3"/>
    </row>
    <row r="737" spans="1:5">
      <c r="A737" s="3" t="s">
        <v>3080</v>
      </c>
      <c r="B737" s="3" t="s">
        <v>3081</v>
      </c>
      <c r="C737" s="3" t="s">
        <v>293</v>
      </c>
      <c r="D737" s="3" t="s">
        <v>3082</v>
      </c>
      <c r="E737" s="3"/>
    </row>
    <row r="738" spans="1:5">
      <c r="A738" s="3" t="s">
        <v>3083</v>
      </c>
      <c r="B738" s="3" t="s">
        <v>3084</v>
      </c>
      <c r="C738" s="3" t="s">
        <v>293</v>
      </c>
      <c r="D738" s="3" t="s">
        <v>3085</v>
      </c>
      <c r="E738" s="3"/>
    </row>
    <row r="739" spans="1:5">
      <c r="A739" s="3" t="s">
        <v>3086</v>
      </c>
      <c r="B739" s="3" t="s">
        <v>3087</v>
      </c>
      <c r="C739" s="3" t="s">
        <v>293</v>
      </c>
      <c r="D739" s="3" t="s">
        <v>3088</v>
      </c>
      <c r="E739" s="3"/>
    </row>
    <row r="740" spans="1:5">
      <c r="A740" s="3" t="s">
        <v>3089</v>
      </c>
      <c r="B740" s="3" t="s">
        <v>3090</v>
      </c>
      <c r="C740" s="3" t="s">
        <v>293</v>
      </c>
      <c r="D740" s="3" t="s">
        <v>3091</v>
      </c>
      <c r="E740" s="3"/>
    </row>
    <row r="741" spans="1:5">
      <c r="A741" s="3" t="s">
        <v>3092</v>
      </c>
      <c r="B741" s="3" t="s">
        <v>3093</v>
      </c>
      <c r="C741" s="3" t="s">
        <v>293</v>
      </c>
      <c r="D741" s="3" t="s">
        <v>3094</v>
      </c>
      <c r="E741" s="3"/>
    </row>
    <row r="742" spans="1:5">
      <c r="A742" s="3" t="s">
        <v>3095</v>
      </c>
      <c r="B742" s="3" t="s">
        <v>3096</v>
      </c>
      <c r="C742" s="3" t="s">
        <v>293</v>
      </c>
      <c r="D742" s="3" t="s">
        <v>3097</v>
      </c>
      <c r="E742" s="3"/>
    </row>
    <row r="743" spans="1:5">
      <c r="A743" s="3" t="s">
        <v>3098</v>
      </c>
      <c r="B743" s="3" t="s">
        <v>3099</v>
      </c>
      <c r="C743" s="3" t="s">
        <v>293</v>
      </c>
      <c r="D743" s="3" t="s">
        <v>3100</v>
      </c>
      <c r="E743" s="3"/>
    </row>
    <row r="744" spans="1:5">
      <c r="A744" s="3" t="s">
        <v>3101</v>
      </c>
      <c r="B744" s="3" t="s">
        <v>3102</v>
      </c>
      <c r="C744" s="3" t="s">
        <v>293</v>
      </c>
      <c r="D744" s="3" t="s">
        <v>3103</v>
      </c>
      <c r="E744" s="3"/>
    </row>
    <row r="745" spans="1:5">
      <c r="A745" s="3" t="s">
        <v>3104</v>
      </c>
      <c r="B745" s="3" t="s">
        <v>3105</v>
      </c>
      <c r="C745" s="3" t="s">
        <v>293</v>
      </c>
      <c r="D745" s="3" t="s">
        <v>3106</v>
      </c>
      <c r="E745" s="3"/>
    </row>
    <row r="746" spans="1:5">
      <c r="A746" s="3" t="s">
        <v>3107</v>
      </c>
      <c r="B746" s="3" t="s">
        <v>3108</v>
      </c>
      <c r="C746" s="3" t="s">
        <v>293</v>
      </c>
      <c r="D746" s="3" t="s">
        <v>3109</v>
      </c>
      <c r="E746" s="3"/>
    </row>
    <row r="747" spans="1:5">
      <c r="A747" s="3" t="s">
        <v>3110</v>
      </c>
      <c r="B747" s="3" t="s">
        <v>3111</v>
      </c>
      <c r="C747" s="3" t="s">
        <v>293</v>
      </c>
      <c r="D747" s="3" t="s">
        <v>3112</v>
      </c>
      <c r="E747" s="3"/>
    </row>
    <row r="748" spans="1:5">
      <c r="A748" s="3" t="s">
        <v>3113</v>
      </c>
      <c r="B748" s="3" t="s">
        <v>3114</v>
      </c>
      <c r="C748" s="3" t="s">
        <v>293</v>
      </c>
      <c r="D748" s="3" t="s">
        <v>3115</v>
      </c>
      <c r="E748" s="3"/>
    </row>
    <row r="749" spans="1:5">
      <c r="A749" s="3" t="s">
        <v>3116</v>
      </c>
      <c r="B749" s="3" t="s">
        <v>3117</v>
      </c>
      <c r="C749" s="3" t="s">
        <v>293</v>
      </c>
      <c r="D749" s="3" t="s">
        <v>3118</v>
      </c>
      <c r="E749" s="3"/>
    </row>
    <row r="750" spans="1:5">
      <c r="A750" s="3" t="s">
        <v>3119</v>
      </c>
      <c r="B750" s="3" t="s">
        <v>3120</v>
      </c>
      <c r="C750" s="3" t="s">
        <v>293</v>
      </c>
      <c r="D750" s="3" t="s">
        <v>3121</v>
      </c>
      <c r="E750" s="3"/>
    </row>
    <row r="751" spans="1:5">
      <c r="A751" s="3" t="s">
        <v>3122</v>
      </c>
      <c r="B751" s="3" t="s">
        <v>3123</v>
      </c>
      <c r="C751" s="3" t="s">
        <v>293</v>
      </c>
      <c r="D751" s="3" t="s">
        <v>3124</v>
      </c>
      <c r="E751" s="3"/>
    </row>
    <row r="752" spans="1:5">
      <c r="A752" s="3" t="s">
        <v>3125</v>
      </c>
      <c r="B752" s="3" t="s">
        <v>3126</v>
      </c>
      <c r="C752" s="3" t="s">
        <v>293</v>
      </c>
      <c r="D752" s="3" t="s">
        <v>3127</v>
      </c>
      <c r="E752" s="3"/>
    </row>
    <row r="753" spans="1:5">
      <c r="A753" s="3" t="s">
        <v>3128</v>
      </c>
      <c r="B753" s="3" t="s">
        <v>3129</v>
      </c>
      <c r="C753" s="3" t="s">
        <v>293</v>
      </c>
      <c r="D753" s="3" t="s">
        <v>3130</v>
      </c>
      <c r="E753" s="3"/>
    </row>
    <row r="754" spans="1:5">
      <c r="A754" s="3" t="s">
        <v>3131</v>
      </c>
      <c r="B754" s="3" t="s">
        <v>3132</v>
      </c>
      <c r="C754" s="3" t="s">
        <v>293</v>
      </c>
      <c r="D754" s="3" t="s">
        <v>3133</v>
      </c>
      <c r="E754" s="3"/>
    </row>
    <row r="755" spans="1:5">
      <c r="A755" s="3" t="s">
        <v>3134</v>
      </c>
      <c r="B755" s="3" t="s">
        <v>3135</v>
      </c>
      <c r="C755" s="3" t="s">
        <v>293</v>
      </c>
      <c r="D755" s="3" t="s">
        <v>3136</v>
      </c>
      <c r="E755" s="3"/>
    </row>
    <row r="756" spans="1:5">
      <c r="A756" s="3" t="s">
        <v>3137</v>
      </c>
      <c r="B756" s="3" t="s">
        <v>3138</v>
      </c>
      <c r="C756" s="3" t="s">
        <v>293</v>
      </c>
      <c r="D756" s="3" t="s">
        <v>3139</v>
      </c>
      <c r="E756" s="3"/>
    </row>
    <row r="757" spans="1:5">
      <c r="A757" s="3" t="s">
        <v>3140</v>
      </c>
      <c r="B757" s="3" t="s">
        <v>3141</v>
      </c>
      <c r="C757" s="3" t="s">
        <v>293</v>
      </c>
      <c r="D757" s="3" t="s">
        <v>3142</v>
      </c>
      <c r="E757" s="3"/>
    </row>
    <row r="758" spans="1:5">
      <c r="A758" s="3" t="s">
        <v>3143</v>
      </c>
      <c r="B758" s="3" t="s">
        <v>3144</v>
      </c>
      <c r="C758" s="3" t="s">
        <v>293</v>
      </c>
      <c r="D758" s="3" t="s">
        <v>3145</v>
      </c>
      <c r="E758" s="3"/>
    </row>
    <row r="759" spans="1:5">
      <c r="A759" s="3" t="s">
        <v>3146</v>
      </c>
      <c r="B759" s="3" t="s">
        <v>3147</v>
      </c>
      <c r="C759" s="3" t="s">
        <v>293</v>
      </c>
      <c r="D759" s="3" t="s">
        <v>3148</v>
      </c>
      <c r="E759" s="3"/>
    </row>
    <row r="760" spans="1:5">
      <c r="A760" s="3" t="s">
        <v>3149</v>
      </c>
      <c r="B760" s="3" t="s">
        <v>3150</v>
      </c>
      <c r="C760" s="3" t="s">
        <v>293</v>
      </c>
      <c r="D760" s="3" t="s">
        <v>3151</v>
      </c>
      <c r="E760" s="3"/>
    </row>
    <row r="761" spans="1:5">
      <c r="A761" s="3" t="s">
        <v>3152</v>
      </c>
      <c r="B761" s="3" t="s">
        <v>3153</v>
      </c>
      <c r="C761" s="3" t="s">
        <v>293</v>
      </c>
      <c r="D761" s="3" t="s">
        <v>3154</v>
      </c>
      <c r="E761" s="3"/>
    </row>
    <row r="762" spans="1:5">
      <c r="A762" s="3" t="s">
        <v>3155</v>
      </c>
      <c r="B762" s="3" t="s">
        <v>3156</v>
      </c>
      <c r="C762" s="3" t="s">
        <v>293</v>
      </c>
      <c r="D762" s="3" t="s">
        <v>3157</v>
      </c>
      <c r="E762" s="3"/>
    </row>
    <row r="763" spans="1:5">
      <c r="A763" s="3" t="s">
        <v>3158</v>
      </c>
      <c r="B763" s="3" t="s">
        <v>3159</v>
      </c>
      <c r="C763" s="3" t="s">
        <v>293</v>
      </c>
      <c r="D763" s="3" t="s">
        <v>3160</v>
      </c>
      <c r="E763" s="3"/>
    </row>
    <row r="764" spans="1:5">
      <c r="A764" s="3" t="s">
        <v>3161</v>
      </c>
      <c r="B764" s="3" t="s">
        <v>3162</v>
      </c>
      <c r="C764" s="3" t="s">
        <v>293</v>
      </c>
      <c r="D764" s="3" t="s">
        <v>3163</v>
      </c>
      <c r="E764" s="3"/>
    </row>
    <row r="765" spans="1:5">
      <c r="A765" s="3" t="s">
        <v>3164</v>
      </c>
      <c r="B765" s="3" t="s">
        <v>3165</v>
      </c>
      <c r="C765" s="3" t="s">
        <v>293</v>
      </c>
      <c r="D765" s="3" t="s">
        <v>3166</v>
      </c>
      <c r="E765" s="3"/>
    </row>
    <row r="766" spans="1:5">
      <c r="A766" s="3" t="s">
        <v>3167</v>
      </c>
      <c r="B766" s="3" t="s">
        <v>3168</v>
      </c>
      <c r="C766" s="3" t="s">
        <v>293</v>
      </c>
      <c r="D766" s="3" t="s">
        <v>3169</v>
      </c>
      <c r="E766" s="3"/>
    </row>
    <row r="767" spans="1:5">
      <c r="A767" s="3" t="s">
        <v>3170</v>
      </c>
      <c r="B767" s="3" t="s">
        <v>3171</v>
      </c>
      <c r="C767" s="3" t="s">
        <v>293</v>
      </c>
      <c r="D767" s="3" t="s">
        <v>3172</v>
      </c>
      <c r="E767" s="3"/>
    </row>
    <row r="768" spans="1:5">
      <c r="A768" s="3" t="s">
        <v>3173</v>
      </c>
      <c r="B768" s="3" t="s">
        <v>3174</v>
      </c>
      <c r="C768" s="3" t="s">
        <v>293</v>
      </c>
      <c r="D768" s="3" t="s">
        <v>3175</v>
      </c>
      <c r="E768" s="3"/>
    </row>
    <row r="769" spans="1:5">
      <c r="A769" s="3" t="s">
        <v>3176</v>
      </c>
      <c r="B769" s="3" t="s">
        <v>3177</v>
      </c>
      <c r="C769" s="3" t="s">
        <v>293</v>
      </c>
      <c r="D769" s="3" t="s">
        <v>3178</v>
      </c>
      <c r="E769" s="3"/>
    </row>
    <row r="770" spans="1:5">
      <c r="A770" s="3" t="s">
        <v>3179</v>
      </c>
      <c r="B770" s="3" t="s">
        <v>3180</v>
      </c>
      <c r="C770" s="3" t="s">
        <v>293</v>
      </c>
      <c r="D770" s="3" t="s">
        <v>3181</v>
      </c>
      <c r="E770" s="3"/>
    </row>
    <row r="771" spans="1:5">
      <c r="A771" s="3" t="s">
        <v>3182</v>
      </c>
      <c r="B771" s="3" t="s">
        <v>3183</v>
      </c>
      <c r="C771" s="3" t="s">
        <v>293</v>
      </c>
      <c r="D771" s="3" t="s">
        <v>3184</v>
      </c>
      <c r="E771" s="3"/>
    </row>
    <row r="772" spans="1:5">
      <c r="A772" s="3" t="s">
        <v>3185</v>
      </c>
      <c r="B772" s="3" t="s">
        <v>3186</v>
      </c>
      <c r="C772" s="3" t="s">
        <v>293</v>
      </c>
      <c r="D772" s="3" t="s">
        <v>3187</v>
      </c>
      <c r="E772" s="3"/>
    </row>
    <row r="773" spans="1:5">
      <c r="A773" s="3" t="s">
        <v>3188</v>
      </c>
      <c r="B773" s="3" t="s">
        <v>3189</v>
      </c>
      <c r="C773" s="3" t="s">
        <v>293</v>
      </c>
      <c r="D773" s="3" t="s">
        <v>3190</v>
      </c>
      <c r="E773" s="3"/>
    </row>
    <row r="774" spans="1:5">
      <c r="A774" s="3" t="s">
        <v>3191</v>
      </c>
      <c r="B774" s="3" t="s">
        <v>3192</v>
      </c>
      <c r="C774" s="3" t="s">
        <v>293</v>
      </c>
      <c r="D774" s="3" t="s">
        <v>3193</v>
      </c>
      <c r="E774" s="3"/>
    </row>
    <row r="775" spans="1:5">
      <c r="A775" s="3" t="s">
        <v>3194</v>
      </c>
      <c r="B775" s="3" t="s">
        <v>3195</v>
      </c>
      <c r="C775" s="3" t="s">
        <v>293</v>
      </c>
      <c r="D775" s="3" t="s">
        <v>3196</v>
      </c>
      <c r="E775" s="3"/>
    </row>
    <row r="776" spans="1:5">
      <c r="A776" s="3" t="s">
        <v>3197</v>
      </c>
      <c r="B776" s="3" t="s">
        <v>3198</v>
      </c>
      <c r="C776" s="3" t="s">
        <v>293</v>
      </c>
      <c r="D776" s="3" t="s">
        <v>3199</v>
      </c>
      <c r="E776" s="3"/>
    </row>
    <row r="777" spans="1:5">
      <c r="A777" s="3" t="s">
        <v>3200</v>
      </c>
      <c r="B777" s="3" t="s">
        <v>3201</v>
      </c>
      <c r="C777" s="3" t="s">
        <v>293</v>
      </c>
      <c r="D777" s="3" t="s">
        <v>3202</v>
      </c>
      <c r="E777" s="3"/>
    </row>
    <row r="778" spans="1:5">
      <c r="A778" s="3" t="s">
        <v>3203</v>
      </c>
      <c r="B778" s="3" t="s">
        <v>3204</v>
      </c>
      <c r="C778" s="3" t="s">
        <v>293</v>
      </c>
      <c r="D778" s="3" t="s">
        <v>3205</v>
      </c>
      <c r="E778" s="3"/>
    </row>
    <row r="779" spans="1:5">
      <c r="A779" s="3" t="s">
        <v>3206</v>
      </c>
      <c r="B779" s="3" t="s">
        <v>3207</v>
      </c>
      <c r="C779" s="3" t="s">
        <v>293</v>
      </c>
      <c r="D779" s="3" t="s">
        <v>3208</v>
      </c>
      <c r="E779" s="3"/>
    </row>
    <row r="780" spans="1:5">
      <c r="A780" s="3" t="s">
        <v>3209</v>
      </c>
      <c r="B780" s="3" t="s">
        <v>3210</v>
      </c>
      <c r="C780" s="3" t="s">
        <v>293</v>
      </c>
      <c r="D780" s="3" t="s">
        <v>3211</v>
      </c>
      <c r="E780" s="3"/>
    </row>
    <row r="781" spans="1:5">
      <c r="A781" s="3" t="s">
        <v>3212</v>
      </c>
      <c r="B781" s="3" t="s">
        <v>3213</v>
      </c>
      <c r="C781" s="3" t="s">
        <v>293</v>
      </c>
      <c r="D781" s="3" t="s">
        <v>3214</v>
      </c>
      <c r="E781" s="3"/>
    </row>
    <row r="782" spans="1:5">
      <c r="A782" s="3" t="s">
        <v>3215</v>
      </c>
      <c r="B782" s="3" t="s">
        <v>3216</v>
      </c>
      <c r="C782" s="3" t="s">
        <v>293</v>
      </c>
      <c r="D782" s="3" t="s">
        <v>3217</v>
      </c>
      <c r="E782" s="3"/>
    </row>
    <row r="783" spans="1:5">
      <c r="A783" s="3" t="s">
        <v>3218</v>
      </c>
      <c r="B783" s="3" t="s">
        <v>3219</v>
      </c>
      <c r="C783" s="3" t="s">
        <v>293</v>
      </c>
      <c r="D783" s="3" t="s">
        <v>3220</v>
      </c>
      <c r="E783" s="3"/>
    </row>
    <row r="784" spans="1:5">
      <c r="A784" s="3" t="s">
        <v>3221</v>
      </c>
      <c r="B784" s="3" t="s">
        <v>3222</v>
      </c>
      <c r="C784" s="3" t="s">
        <v>293</v>
      </c>
      <c r="D784" s="3" t="s">
        <v>3223</v>
      </c>
      <c r="E784" s="3"/>
    </row>
    <row r="785" spans="1:5">
      <c r="A785" s="3" t="s">
        <v>3224</v>
      </c>
      <c r="B785" s="3" t="s">
        <v>3225</v>
      </c>
      <c r="C785" s="3" t="s">
        <v>293</v>
      </c>
      <c r="D785" s="3" t="s">
        <v>3226</v>
      </c>
      <c r="E785" s="3"/>
    </row>
    <row r="786" spans="1:5">
      <c r="A786" s="3" t="s">
        <v>3227</v>
      </c>
      <c r="B786" s="3" t="s">
        <v>3228</v>
      </c>
      <c r="C786" s="3" t="s">
        <v>293</v>
      </c>
      <c r="D786" s="3" t="s">
        <v>3229</v>
      </c>
      <c r="E786" s="3"/>
    </row>
    <row r="787" spans="1:5">
      <c r="A787" s="3" t="s">
        <v>3230</v>
      </c>
      <c r="B787" s="3" t="s">
        <v>3231</v>
      </c>
      <c r="C787" s="3" t="s">
        <v>293</v>
      </c>
      <c r="D787" s="3" t="s">
        <v>3232</v>
      </c>
      <c r="E787" s="3"/>
    </row>
    <row r="788" spans="1:5">
      <c r="A788" s="3" t="s">
        <v>3233</v>
      </c>
      <c r="B788" s="3" t="s">
        <v>3234</v>
      </c>
      <c r="C788" s="3" t="s">
        <v>293</v>
      </c>
      <c r="D788" s="3" t="s">
        <v>3235</v>
      </c>
      <c r="E788" s="3"/>
    </row>
    <row r="789" spans="1:5">
      <c r="A789" s="3" t="s">
        <v>3236</v>
      </c>
      <c r="B789" s="3" t="s">
        <v>3237</v>
      </c>
      <c r="C789" s="3" t="s">
        <v>293</v>
      </c>
      <c r="D789" s="3" t="s">
        <v>3238</v>
      </c>
      <c r="E789" s="3"/>
    </row>
    <row r="790" spans="1:5">
      <c r="A790" s="3" t="s">
        <v>3239</v>
      </c>
      <c r="B790" s="3" t="s">
        <v>3240</v>
      </c>
      <c r="C790" s="3" t="s">
        <v>293</v>
      </c>
      <c r="D790" s="3" t="s">
        <v>3241</v>
      </c>
      <c r="E790" s="3"/>
    </row>
    <row r="791" spans="1:5">
      <c r="A791" s="3" t="s">
        <v>3242</v>
      </c>
      <c r="B791" s="3" t="s">
        <v>3243</v>
      </c>
      <c r="C791" s="3" t="s">
        <v>293</v>
      </c>
      <c r="D791" s="3" t="s">
        <v>3244</v>
      </c>
      <c r="E791" s="3"/>
    </row>
    <row r="792" spans="1:5">
      <c r="A792" s="3" t="s">
        <v>3245</v>
      </c>
      <c r="B792" s="3" t="s">
        <v>3246</v>
      </c>
      <c r="C792" s="3" t="s">
        <v>293</v>
      </c>
      <c r="D792" s="3" t="s">
        <v>3247</v>
      </c>
      <c r="E792" s="3"/>
    </row>
    <row r="793" spans="1:5">
      <c r="A793" s="3" t="s">
        <v>3248</v>
      </c>
      <c r="B793" s="3" t="s">
        <v>3249</v>
      </c>
      <c r="C793" s="3" t="s">
        <v>293</v>
      </c>
      <c r="D793" s="3" t="s">
        <v>3250</v>
      </c>
      <c r="E793" s="3"/>
    </row>
    <row r="794" spans="1:5">
      <c r="A794" s="3" t="s">
        <v>3251</v>
      </c>
      <c r="B794" s="3" t="s">
        <v>3252</v>
      </c>
      <c r="C794" s="3" t="s">
        <v>293</v>
      </c>
      <c r="D794" s="3" t="s">
        <v>3253</v>
      </c>
      <c r="E794" s="3"/>
    </row>
    <row r="795" spans="1:5">
      <c r="A795" s="3" t="s">
        <v>3254</v>
      </c>
      <c r="B795" s="3" t="s">
        <v>3255</v>
      </c>
      <c r="C795" s="3" t="s">
        <v>293</v>
      </c>
      <c r="D795" s="3" t="s">
        <v>3256</v>
      </c>
      <c r="E795" s="3"/>
    </row>
    <row r="796" spans="1:5">
      <c r="A796" s="3" t="s">
        <v>3257</v>
      </c>
      <c r="B796" s="3" t="s">
        <v>3258</v>
      </c>
      <c r="C796" s="3" t="s">
        <v>293</v>
      </c>
      <c r="D796" s="3" t="s">
        <v>3259</v>
      </c>
      <c r="E796" s="3"/>
    </row>
    <row r="797" spans="1:5">
      <c r="A797" s="3" t="s">
        <v>3260</v>
      </c>
      <c r="B797" s="3" t="s">
        <v>3261</v>
      </c>
      <c r="C797" s="3" t="s">
        <v>293</v>
      </c>
      <c r="D797" s="3" t="s">
        <v>3262</v>
      </c>
      <c r="E797" s="3"/>
    </row>
    <row r="798" spans="1:5">
      <c r="A798" s="3" t="s">
        <v>3263</v>
      </c>
      <c r="B798" s="3" t="s">
        <v>3264</v>
      </c>
      <c r="C798" s="3" t="s">
        <v>293</v>
      </c>
      <c r="D798" s="3" t="s">
        <v>3265</v>
      </c>
      <c r="E798" s="3"/>
    </row>
    <row r="799" spans="1:5">
      <c r="A799" s="3" t="s">
        <v>3266</v>
      </c>
      <c r="B799" s="3" t="s">
        <v>3267</v>
      </c>
      <c r="C799" s="3" t="s">
        <v>293</v>
      </c>
      <c r="D799" s="3" t="s">
        <v>3268</v>
      </c>
      <c r="E799" s="3"/>
    </row>
    <row r="800" spans="1:5">
      <c r="A800" s="3" t="s">
        <v>3269</v>
      </c>
      <c r="B800" s="3" t="s">
        <v>3270</v>
      </c>
      <c r="C800" s="3" t="s">
        <v>293</v>
      </c>
      <c r="D800" s="3" t="s">
        <v>3271</v>
      </c>
      <c r="E800" s="3"/>
    </row>
    <row r="801" spans="1:5">
      <c r="A801" s="3" t="s">
        <v>3272</v>
      </c>
      <c r="B801" s="3" t="s">
        <v>3273</v>
      </c>
      <c r="C801" s="3" t="s">
        <v>293</v>
      </c>
      <c r="D801" s="3" t="s">
        <v>3274</v>
      </c>
      <c r="E801" s="3"/>
    </row>
    <row r="802" spans="1:5">
      <c r="A802" s="3" t="s">
        <v>3275</v>
      </c>
      <c r="B802" s="3" t="s">
        <v>3276</v>
      </c>
      <c r="C802" s="3" t="s">
        <v>293</v>
      </c>
      <c r="D802" s="3" t="s">
        <v>3277</v>
      </c>
      <c r="E802" s="3"/>
    </row>
    <row r="803" spans="1:5">
      <c r="A803" s="3" t="s">
        <v>3278</v>
      </c>
      <c r="B803" s="3" t="s">
        <v>3279</v>
      </c>
      <c r="C803" s="3" t="s">
        <v>293</v>
      </c>
      <c r="D803" s="3" t="s">
        <v>3280</v>
      </c>
      <c r="E803" s="3"/>
    </row>
    <row r="804" spans="1:5">
      <c r="A804" s="3" t="s">
        <v>3281</v>
      </c>
      <c r="B804" s="3" t="s">
        <v>3282</v>
      </c>
      <c r="C804" s="3" t="s">
        <v>293</v>
      </c>
      <c r="D804" s="3" t="s">
        <v>3283</v>
      </c>
      <c r="E804" s="3"/>
    </row>
    <row r="805" spans="1:5">
      <c r="A805" s="3" t="s">
        <v>3284</v>
      </c>
      <c r="B805" s="3" t="s">
        <v>3285</v>
      </c>
      <c r="C805" s="3" t="s">
        <v>293</v>
      </c>
      <c r="D805" s="3" t="s">
        <v>3286</v>
      </c>
      <c r="E805" s="3"/>
    </row>
    <row r="806" spans="1:5">
      <c r="A806" s="3" t="s">
        <v>3287</v>
      </c>
      <c r="B806" s="3" t="s">
        <v>3288</v>
      </c>
      <c r="C806" s="3" t="s">
        <v>293</v>
      </c>
      <c r="D806" s="3" t="s">
        <v>3289</v>
      </c>
      <c r="E806" s="3"/>
    </row>
    <row r="807" spans="1:5">
      <c r="A807" s="3" t="s">
        <v>3290</v>
      </c>
      <c r="B807" s="3" t="s">
        <v>3291</v>
      </c>
      <c r="C807" s="3" t="s">
        <v>293</v>
      </c>
      <c r="D807" s="3" t="s">
        <v>3292</v>
      </c>
      <c r="E807" s="3"/>
    </row>
    <row r="808" spans="1:5">
      <c r="A808" s="3" t="s">
        <v>3293</v>
      </c>
      <c r="B808" s="3" t="s">
        <v>3294</v>
      </c>
      <c r="C808" s="3" t="s">
        <v>293</v>
      </c>
      <c r="D808" s="3" t="s">
        <v>3295</v>
      </c>
      <c r="E808" s="3"/>
    </row>
    <row r="809" spans="1:5">
      <c r="A809" s="3" t="s">
        <v>3296</v>
      </c>
      <c r="B809" s="3" t="s">
        <v>3297</v>
      </c>
      <c r="C809" s="3" t="s">
        <v>293</v>
      </c>
      <c r="D809" s="3" t="s">
        <v>3298</v>
      </c>
      <c r="E809" s="3"/>
    </row>
    <row r="810" spans="1:5">
      <c r="A810" s="3" t="s">
        <v>3299</v>
      </c>
      <c r="B810" s="3" t="s">
        <v>3300</v>
      </c>
      <c r="C810" s="3" t="s">
        <v>293</v>
      </c>
      <c r="D810" s="3" t="s">
        <v>3301</v>
      </c>
      <c r="E810" s="3"/>
    </row>
    <row r="811" spans="1:5">
      <c r="A811" s="3" t="s">
        <v>3302</v>
      </c>
      <c r="B811" s="3" t="s">
        <v>3303</v>
      </c>
      <c r="C811" s="3" t="s">
        <v>293</v>
      </c>
      <c r="D811" s="3" t="s">
        <v>3304</v>
      </c>
      <c r="E811" s="3"/>
    </row>
    <row r="812" spans="1:5">
      <c r="A812" s="3" t="s">
        <v>3305</v>
      </c>
      <c r="B812" s="3" t="s">
        <v>3306</v>
      </c>
      <c r="C812" s="3" t="s">
        <v>293</v>
      </c>
      <c r="D812" s="3" t="s">
        <v>3307</v>
      </c>
      <c r="E812" s="3"/>
    </row>
    <row r="813" spans="1:5">
      <c r="A813" s="3" t="s">
        <v>3308</v>
      </c>
      <c r="B813" s="3" t="s">
        <v>3309</v>
      </c>
      <c r="C813" s="3" t="s">
        <v>293</v>
      </c>
      <c r="D813" s="3" t="s">
        <v>3310</v>
      </c>
      <c r="E813" s="3"/>
    </row>
    <row r="814" spans="1:5">
      <c r="A814" s="3" t="s">
        <v>3311</v>
      </c>
      <c r="B814" s="3" t="s">
        <v>3312</v>
      </c>
      <c r="C814" s="3" t="s">
        <v>293</v>
      </c>
      <c r="D814" s="3" t="s">
        <v>3313</v>
      </c>
      <c r="E814" s="3"/>
    </row>
    <row r="815" spans="1:5">
      <c r="A815" s="3" t="s">
        <v>3314</v>
      </c>
      <c r="B815" s="3" t="s">
        <v>3315</v>
      </c>
      <c r="C815" s="3" t="s">
        <v>293</v>
      </c>
      <c r="D815" s="3" t="s">
        <v>3316</v>
      </c>
      <c r="E815" s="3"/>
    </row>
    <row r="816" spans="1:5">
      <c r="A816" s="3" t="s">
        <v>3317</v>
      </c>
      <c r="B816" s="3" t="s">
        <v>3318</v>
      </c>
      <c r="C816" s="3" t="s">
        <v>293</v>
      </c>
      <c r="D816" s="3" t="s">
        <v>3319</v>
      </c>
      <c r="E816" s="3"/>
    </row>
    <row r="817" spans="1:5">
      <c r="A817" s="3" t="s">
        <v>3320</v>
      </c>
      <c r="B817" s="3" t="s">
        <v>3321</v>
      </c>
      <c r="C817" s="3" t="s">
        <v>293</v>
      </c>
      <c r="D817" s="3" t="s">
        <v>3322</v>
      </c>
      <c r="E817" s="3"/>
    </row>
    <row r="818" spans="1:5">
      <c r="A818" s="3" t="s">
        <v>3323</v>
      </c>
      <c r="B818" s="3" t="s">
        <v>3324</v>
      </c>
      <c r="C818" s="3" t="s">
        <v>293</v>
      </c>
      <c r="D818" s="3" t="s">
        <v>3325</v>
      </c>
      <c r="E818" s="3"/>
    </row>
    <row r="819" spans="1:5">
      <c r="A819" s="3" t="s">
        <v>3326</v>
      </c>
      <c r="B819" s="3" t="s">
        <v>3327</v>
      </c>
      <c r="C819" s="3" t="s">
        <v>293</v>
      </c>
      <c r="D819" s="3" t="s">
        <v>3328</v>
      </c>
      <c r="E819" s="3"/>
    </row>
    <row r="820" spans="1:5">
      <c r="A820" s="3" t="s">
        <v>3329</v>
      </c>
      <c r="B820" s="3" t="s">
        <v>3330</v>
      </c>
      <c r="C820" s="3" t="s">
        <v>293</v>
      </c>
      <c r="D820" s="3" t="s">
        <v>3331</v>
      </c>
      <c r="E820" s="3"/>
    </row>
    <row r="821" spans="1:5">
      <c r="A821" s="3" t="s">
        <v>3332</v>
      </c>
      <c r="B821" s="3" t="s">
        <v>3333</v>
      </c>
      <c r="C821" s="3" t="s">
        <v>293</v>
      </c>
      <c r="D821" s="3" t="s">
        <v>3334</v>
      </c>
      <c r="E821" s="3"/>
    </row>
    <row r="822" spans="1:5">
      <c r="A822" s="3" t="s">
        <v>3335</v>
      </c>
      <c r="B822" s="3" t="s">
        <v>3336</v>
      </c>
      <c r="C822" s="3" t="s">
        <v>293</v>
      </c>
      <c r="D822" s="3" t="s">
        <v>3337</v>
      </c>
      <c r="E822" s="3"/>
    </row>
    <row r="823" spans="1:5">
      <c r="A823" s="3" t="s">
        <v>3338</v>
      </c>
      <c r="B823" s="3" t="s">
        <v>3339</v>
      </c>
      <c r="C823" s="3" t="s">
        <v>293</v>
      </c>
      <c r="D823" s="3" t="s">
        <v>3340</v>
      </c>
      <c r="E823" s="3"/>
    </row>
    <row r="824" spans="1:5">
      <c r="A824" s="3" t="s">
        <v>3341</v>
      </c>
      <c r="B824" s="3" t="s">
        <v>3342</v>
      </c>
      <c r="C824" s="3" t="s">
        <v>293</v>
      </c>
      <c r="D824" s="3" t="s">
        <v>3343</v>
      </c>
      <c r="E824" s="3"/>
    </row>
    <row r="825" spans="1:5">
      <c r="A825" s="3" t="s">
        <v>3344</v>
      </c>
      <c r="B825" s="3" t="s">
        <v>3345</v>
      </c>
      <c r="C825" s="3" t="s">
        <v>293</v>
      </c>
      <c r="D825" s="3" t="s">
        <v>3346</v>
      </c>
      <c r="E825" s="3"/>
    </row>
    <row r="826" spans="1:5">
      <c r="A826" s="3" t="s">
        <v>3347</v>
      </c>
      <c r="B826" s="3" t="s">
        <v>3348</v>
      </c>
      <c r="C826" s="3" t="s">
        <v>293</v>
      </c>
      <c r="D826" s="3" t="s">
        <v>3349</v>
      </c>
      <c r="E826" s="3"/>
    </row>
    <row r="827" spans="1:5">
      <c r="A827" s="3" t="s">
        <v>3350</v>
      </c>
      <c r="B827" s="3" t="s">
        <v>3351</v>
      </c>
      <c r="C827" s="3" t="s">
        <v>293</v>
      </c>
      <c r="D827" s="3" t="s">
        <v>3352</v>
      </c>
      <c r="E827" s="3"/>
    </row>
    <row r="828" spans="1:5">
      <c r="A828" s="3" t="s">
        <v>3353</v>
      </c>
      <c r="B828" s="3" t="s">
        <v>3354</v>
      </c>
      <c r="C828" s="3" t="s">
        <v>293</v>
      </c>
      <c r="D828" s="3" t="s">
        <v>3355</v>
      </c>
      <c r="E828" s="3"/>
    </row>
    <row r="829" spans="1:5">
      <c r="A829" s="3" t="s">
        <v>3356</v>
      </c>
      <c r="B829" s="3" t="s">
        <v>3357</v>
      </c>
      <c r="C829" s="3" t="s">
        <v>293</v>
      </c>
      <c r="D829" s="3" t="s">
        <v>3358</v>
      </c>
      <c r="E829" s="3"/>
    </row>
    <row r="830" spans="1:5">
      <c r="A830" s="3" t="s">
        <v>3359</v>
      </c>
      <c r="B830" s="3" t="s">
        <v>3360</v>
      </c>
      <c r="C830" s="3" t="s">
        <v>293</v>
      </c>
      <c r="D830" s="3" t="s">
        <v>3361</v>
      </c>
      <c r="E830" s="3"/>
    </row>
    <row r="831" spans="1:5">
      <c r="A831" s="3" t="s">
        <v>3362</v>
      </c>
      <c r="B831" s="3" t="s">
        <v>3363</v>
      </c>
      <c r="C831" s="3" t="s">
        <v>293</v>
      </c>
      <c r="D831" s="3" t="s">
        <v>3364</v>
      </c>
      <c r="E831" s="3"/>
    </row>
    <row r="832" spans="1:5">
      <c r="A832" s="3" t="s">
        <v>3365</v>
      </c>
      <c r="B832" s="3" t="s">
        <v>3366</v>
      </c>
      <c r="C832" s="3" t="s">
        <v>293</v>
      </c>
      <c r="D832" s="3" t="s">
        <v>3367</v>
      </c>
      <c r="E832" s="3"/>
    </row>
    <row r="833" spans="1:5">
      <c r="A833" s="3" t="s">
        <v>3368</v>
      </c>
      <c r="B833" s="3" t="s">
        <v>3369</v>
      </c>
      <c r="C833" s="3" t="s">
        <v>293</v>
      </c>
      <c r="D833" s="3" t="s">
        <v>3370</v>
      </c>
      <c r="E833" s="3"/>
    </row>
    <row r="834" spans="1:5">
      <c r="A834" s="3" t="s">
        <v>3371</v>
      </c>
      <c r="B834" s="3" t="s">
        <v>3372</v>
      </c>
      <c r="C834" s="3" t="s">
        <v>293</v>
      </c>
      <c r="D834" s="3" t="s">
        <v>3373</v>
      </c>
      <c r="E834" s="3"/>
    </row>
    <row r="835" spans="1:5">
      <c r="A835" s="3" t="s">
        <v>3374</v>
      </c>
      <c r="B835" s="3" t="s">
        <v>3375</v>
      </c>
      <c r="C835" s="3" t="s">
        <v>293</v>
      </c>
      <c r="D835" s="3" t="s">
        <v>3376</v>
      </c>
      <c r="E835" s="3"/>
    </row>
    <row r="836" spans="1:5">
      <c r="A836" s="3" t="s">
        <v>3377</v>
      </c>
      <c r="B836" s="3" t="s">
        <v>3378</v>
      </c>
      <c r="C836" s="3" t="s">
        <v>293</v>
      </c>
      <c r="D836" s="3" t="s">
        <v>3379</v>
      </c>
      <c r="E836" s="3"/>
    </row>
    <row r="837" spans="1:5">
      <c r="A837" s="3" t="s">
        <v>3380</v>
      </c>
      <c r="B837" s="3" t="s">
        <v>3381</v>
      </c>
      <c r="C837" s="3" t="s">
        <v>293</v>
      </c>
      <c r="D837" s="3" t="s">
        <v>3382</v>
      </c>
      <c r="E837" s="3"/>
    </row>
    <row r="838" spans="1:5">
      <c r="A838" s="3" t="s">
        <v>3383</v>
      </c>
      <c r="B838" s="3" t="s">
        <v>3384</v>
      </c>
      <c r="C838" s="3" t="s">
        <v>293</v>
      </c>
      <c r="D838" s="3" t="s">
        <v>3385</v>
      </c>
      <c r="E838" s="3"/>
    </row>
    <row r="839" spans="1:5">
      <c r="A839" s="3" t="s">
        <v>3386</v>
      </c>
      <c r="B839" s="3" t="s">
        <v>3387</v>
      </c>
      <c r="C839" s="3" t="s">
        <v>293</v>
      </c>
      <c r="D839" s="3" t="s">
        <v>3388</v>
      </c>
      <c r="E839" s="3"/>
    </row>
    <row r="840" spans="1:5">
      <c r="A840" s="3" t="s">
        <v>3389</v>
      </c>
      <c r="B840" s="3" t="s">
        <v>3390</v>
      </c>
      <c r="C840" s="3" t="s">
        <v>293</v>
      </c>
      <c r="D840" s="3" t="s">
        <v>3391</v>
      </c>
      <c r="E840" s="3"/>
    </row>
    <row r="841" spans="1:5">
      <c r="A841" s="3" t="s">
        <v>3392</v>
      </c>
      <c r="B841" s="3" t="s">
        <v>3393</v>
      </c>
      <c r="C841" s="3" t="s">
        <v>293</v>
      </c>
      <c r="D841" s="3" t="s">
        <v>3394</v>
      </c>
      <c r="E841" s="3"/>
    </row>
    <row r="842" spans="1:5">
      <c r="A842" s="3" t="s">
        <v>3395</v>
      </c>
      <c r="B842" s="3" t="s">
        <v>3396</v>
      </c>
      <c r="C842" s="3" t="s">
        <v>293</v>
      </c>
      <c r="D842" s="3" t="s">
        <v>3397</v>
      </c>
      <c r="E842" s="3"/>
    </row>
    <row r="843" spans="1:5">
      <c r="A843" s="3" t="s">
        <v>3398</v>
      </c>
      <c r="B843" s="3" t="s">
        <v>3399</v>
      </c>
      <c r="C843" s="3" t="s">
        <v>293</v>
      </c>
      <c r="D843" s="3" t="s">
        <v>3400</v>
      </c>
      <c r="E843" s="3"/>
    </row>
    <row r="844" spans="1:5">
      <c r="A844" s="3" t="s">
        <v>3401</v>
      </c>
      <c r="B844" s="3" t="s">
        <v>3402</v>
      </c>
      <c r="C844" s="3" t="s">
        <v>293</v>
      </c>
      <c r="D844" s="3" t="s">
        <v>3403</v>
      </c>
      <c r="E844" s="3"/>
    </row>
    <row r="845" spans="1:5">
      <c r="A845" s="3" t="s">
        <v>3404</v>
      </c>
      <c r="B845" s="3" t="s">
        <v>3405</v>
      </c>
      <c r="C845" s="3" t="s">
        <v>293</v>
      </c>
      <c r="D845" s="3" t="s">
        <v>3406</v>
      </c>
      <c r="E845" s="3"/>
    </row>
    <row r="846" spans="1:5">
      <c r="A846" s="3" t="s">
        <v>3407</v>
      </c>
      <c r="B846" s="3" t="s">
        <v>3408</v>
      </c>
      <c r="C846" s="3" t="s">
        <v>293</v>
      </c>
      <c r="D846" s="3" t="s">
        <v>3409</v>
      </c>
      <c r="E846" s="3"/>
    </row>
    <row r="847" spans="1:5">
      <c r="A847" s="3" t="s">
        <v>3410</v>
      </c>
      <c r="B847" s="3" t="s">
        <v>3411</v>
      </c>
      <c r="C847" s="3" t="s">
        <v>293</v>
      </c>
      <c r="D847" s="3" t="s">
        <v>3412</v>
      </c>
      <c r="E847" s="3"/>
    </row>
    <row r="848" spans="1:5">
      <c r="A848" s="3" t="s">
        <v>3413</v>
      </c>
      <c r="B848" s="3" t="s">
        <v>3414</v>
      </c>
      <c r="C848" s="3" t="s">
        <v>293</v>
      </c>
      <c r="D848" s="3" t="s">
        <v>3415</v>
      </c>
      <c r="E848" s="3"/>
    </row>
    <row r="849" spans="1:5">
      <c r="A849" s="3" t="s">
        <v>3416</v>
      </c>
      <c r="B849" s="3" t="s">
        <v>3417</v>
      </c>
      <c r="C849" s="3" t="s">
        <v>293</v>
      </c>
      <c r="D849" s="3" t="s">
        <v>3418</v>
      </c>
      <c r="E849" s="3"/>
    </row>
    <row r="850" spans="1:5">
      <c r="A850" s="3" t="s">
        <v>3419</v>
      </c>
      <c r="B850" s="3" t="s">
        <v>3420</v>
      </c>
      <c r="C850" s="3" t="s">
        <v>293</v>
      </c>
      <c r="D850" s="3" t="s">
        <v>3421</v>
      </c>
      <c r="E850" s="3"/>
    </row>
    <row r="851" spans="1:5">
      <c r="A851" s="3" t="s">
        <v>3422</v>
      </c>
      <c r="B851" s="3" t="s">
        <v>3423</v>
      </c>
      <c r="C851" s="3" t="s">
        <v>293</v>
      </c>
      <c r="D851" s="3" t="s">
        <v>3424</v>
      </c>
      <c r="E851" s="3"/>
    </row>
    <row r="852" spans="1:5">
      <c r="A852" s="3" t="s">
        <v>3425</v>
      </c>
      <c r="B852" s="3" t="s">
        <v>3426</v>
      </c>
      <c r="C852" s="3" t="s">
        <v>293</v>
      </c>
      <c r="D852" s="3" t="s">
        <v>3427</v>
      </c>
      <c r="E852" s="3"/>
    </row>
    <row r="853" spans="1:5">
      <c r="A853" s="3" t="s">
        <v>3428</v>
      </c>
      <c r="B853" s="3" t="s">
        <v>3429</v>
      </c>
      <c r="C853" s="3" t="s">
        <v>293</v>
      </c>
      <c r="D853" s="3" t="s">
        <v>3430</v>
      </c>
      <c r="E853" s="3"/>
    </row>
    <row r="854" spans="1:5">
      <c r="A854" s="3" t="s">
        <v>3431</v>
      </c>
      <c r="B854" s="3" t="s">
        <v>3432</v>
      </c>
      <c r="C854" s="3" t="s">
        <v>293</v>
      </c>
      <c r="D854" s="3" t="s">
        <v>3433</v>
      </c>
      <c r="E854" s="3"/>
    </row>
    <row r="855" spans="1:5">
      <c r="A855" s="3" t="s">
        <v>3434</v>
      </c>
      <c r="B855" s="3" t="s">
        <v>3435</v>
      </c>
      <c r="C855" s="3" t="s">
        <v>293</v>
      </c>
      <c r="D855" s="3" t="s">
        <v>3436</v>
      </c>
      <c r="E855" s="3"/>
    </row>
    <row r="856" spans="1:5">
      <c r="A856" s="3" t="s">
        <v>3437</v>
      </c>
      <c r="B856" s="3" t="s">
        <v>3438</v>
      </c>
      <c r="C856" s="3" t="s">
        <v>293</v>
      </c>
      <c r="D856" s="3" t="s">
        <v>3439</v>
      </c>
      <c r="E856" s="3"/>
    </row>
    <row r="857" spans="1:5">
      <c r="A857" s="3" t="s">
        <v>3440</v>
      </c>
      <c r="B857" s="3" t="s">
        <v>3441</v>
      </c>
      <c r="C857" s="3" t="s">
        <v>293</v>
      </c>
      <c r="D857" s="3" t="s">
        <v>3442</v>
      </c>
      <c r="E857" s="3"/>
    </row>
    <row r="858" spans="1:5">
      <c r="A858" s="3" t="s">
        <v>3443</v>
      </c>
      <c r="B858" s="3" t="s">
        <v>3444</v>
      </c>
      <c r="C858" s="3" t="s">
        <v>293</v>
      </c>
      <c r="D858" s="3" t="s">
        <v>3445</v>
      </c>
      <c r="E858" s="3"/>
    </row>
    <row r="859" spans="1:5">
      <c r="A859" s="3" t="s">
        <v>3446</v>
      </c>
      <c r="B859" s="3" t="s">
        <v>3447</v>
      </c>
      <c r="C859" s="3" t="s">
        <v>293</v>
      </c>
      <c r="D859" s="3" t="s">
        <v>3448</v>
      </c>
      <c r="E859" s="3"/>
    </row>
    <row r="860" spans="1:5">
      <c r="A860" s="3" t="s">
        <v>3449</v>
      </c>
      <c r="B860" s="3" t="s">
        <v>3450</v>
      </c>
      <c r="C860" s="3" t="s">
        <v>293</v>
      </c>
      <c r="D860" s="3" t="s">
        <v>3451</v>
      </c>
      <c r="E860" s="3"/>
    </row>
    <row r="861" spans="1:5">
      <c r="A861" s="3" t="s">
        <v>3452</v>
      </c>
      <c r="B861" s="3" t="s">
        <v>3453</v>
      </c>
      <c r="C861" s="3" t="s">
        <v>293</v>
      </c>
      <c r="D861" s="3" t="s">
        <v>3454</v>
      </c>
      <c r="E861" s="3"/>
    </row>
    <row r="862" spans="1:5">
      <c r="A862" s="3" t="s">
        <v>3455</v>
      </c>
      <c r="B862" s="3" t="s">
        <v>3456</v>
      </c>
      <c r="C862" s="3" t="s">
        <v>293</v>
      </c>
      <c r="D862" s="3" t="s">
        <v>3457</v>
      </c>
      <c r="E862" s="3"/>
    </row>
    <row r="863" spans="1:5">
      <c r="A863" s="3" t="s">
        <v>3458</v>
      </c>
      <c r="B863" s="3" t="s">
        <v>3459</v>
      </c>
      <c r="C863" s="3" t="s">
        <v>293</v>
      </c>
      <c r="D863" s="3" t="s">
        <v>3460</v>
      </c>
      <c r="E863" s="3"/>
    </row>
    <row r="864" spans="1:5">
      <c r="A864" s="3" t="s">
        <v>3461</v>
      </c>
      <c r="B864" s="3" t="s">
        <v>3462</v>
      </c>
      <c r="C864" s="3" t="s">
        <v>293</v>
      </c>
      <c r="D864" s="3" t="s">
        <v>3463</v>
      </c>
      <c r="E864" s="3"/>
    </row>
    <row r="865" spans="1:5">
      <c r="A865" s="3" t="s">
        <v>3464</v>
      </c>
      <c r="B865" s="3" t="s">
        <v>3465</v>
      </c>
      <c r="C865" s="3" t="s">
        <v>293</v>
      </c>
      <c r="D865" s="3" t="s">
        <v>3466</v>
      </c>
      <c r="E865" s="3"/>
    </row>
    <row r="866" spans="1:5">
      <c r="A866" s="3" t="s">
        <v>3467</v>
      </c>
      <c r="B866" s="3" t="s">
        <v>3468</v>
      </c>
      <c r="C866" s="3" t="s">
        <v>293</v>
      </c>
      <c r="D866" s="3" t="s">
        <v>3469</v>
      </c>
      <c r="E866" s="3"/>
    </row>
    <row r="867" spans="1:5">
      <c r="A867" s="3" t="s">
        <v>3470</v>
      </c>
      <c r="B867" s="3" t="s">
        <v>3471</v>
      </c>
      <c r="C867" s="3" t="s">
        <v>293</v>
      </c>
      <c r="D867" s="3" t="s">
        <v>3472</v>
      </c>
      <c r="E867" s="3"/>
    </row>
    <row r="868" spans="1:5">
      <c r="A868" s="3" t="s">
        <v>3473</v>
      </c>
      <c r="B868" s="3" t="s">
        <v>3474</v>
      </c>
      <c r="C868" s="3" t="s">
        <v>293</v>
      </c>
      <c r="D868" s="3" t="s">
        <v>3475</v>
      </c>
      <c r="E868" s="3"/>
    </row>
    <row r="869" spans="1:5">
      <c r="A869" s="3" t="s">
        <v>3476</v>
      </c>
      <c r="B869" s="3" t="s">
        <v>3477</v>
      </c>
      <c r="C869" s="3" t="s">
        <v>293</v>
      </c>
      <c r="D869" s="3" t="s">
        <v>3478</v>
      </c>
      <c r="E869" s="3"/>
    </row>
    <row r="870" spans="1:5">
      <c r="A870" s="3" t="s">
        <v>3479</v>
      </c>
      <c r="B870" s="3" t="s">
        <v>3480</v>
      </c>
      <c r="C870" s="3" t="s">
        <v>293</v>
      </c>
      <c r="D870" s="3" t="s">
        <v>3481</v>
      </c>
      <c r="E870" s="3"/>
    </row>
    <row r="871" spans="1:5">
      <c r="A871" s="3" t="s">
        <v>3482</v>
      </c>
      <c r="B871" s="3" t="s">
        <v>3483</v>
      </c>
      <c r="C871" s="3" t="s">
        <v>293</v>
      </c>
      <c r="D871" s="3" t="s">
        <v>3484</v>
      </c>
      <c r="E871" s="3"/>
    </row>
    <row r="872" spans="1:5">
      <c r="A872" s="3" t="s">
        <v>3485</v>
      </c>
      <c r="B872" s="3" t="s">
        <v>3486</v>
      </c>
      <c r="C872" s="3" t="s">
        <v>293</v>
      </c>
      <c r="D872" s="3" t="s">
        <v>3487</v>
      </c>
      <c r="E872" s="3"/>
    </row>
    <row r="873" spans="1:5">
      <c r="A873" s="3" t="s">
        <v>3488</v>
      </c>
      <c r="B873" s="3" t="s">
        <v>3489</v>
      </c>
      <c r="C873" s="3" t="s">
        <v>293</v>
      </c>
      <c r="D873" s="3" t="s">
        <v>3490</v>
      </c>
      <c r="E873" s="3"/>
    </row>
    <row r="874" spans="1:5">
      <c r="A874" s="3" t="s">
        <v>3491</v>
      </c>
      <c r="B874" s="3" t="s">
        <v>3492</v>
      </c>
      <c r="C874" s="3" t="s">
        <v>293</v>
      </c>
      <c r="D874" s="3" t="s">
        <v>3493</v>
      </c>
      <c r="E874" s="3"/>
    </row>
    <row r="875" spans="1:5">
      <c r="A875" s="3" t="s">
        <v>3494</v>
      </c>
      <c r="B875" s="3" t="s">
        <v>3495</v>
      </c>
      <c r="C875" s="3" t="s">
        <v>293</v>
      </c>
      <c r="D875" s="3" t="s">
        <v>3496</v>
      </c>
      <c r="E875" s="3"/>
    </row>
    <row r="876" spans="1:5">
      <c r="A876" s="3" t="s">
        <v>3497</v>
      </c>
      <c r="B876" s="3" t="s">
        <v>3498</v>
      </c>
      <c r="C876" s="3" t="s">
        <v>293</v>
      </c>
      <c r="D876" s="3" t="s">
        <v>3499</v>
      </c>
      <c r="E876" s="3"/>
    </row>
    <row r="877" spans="1:5">
      <c r="A877" s="3" t="s">
        <v>3500</v>
      </c>
      <c r="B877" s="3" t="s">
        <v>3501</v>
      </c>
      <c r="C877" s="3" t="s">
        <v>293</v>
      </c>
      <c r="D877" s="3" t="s">
        <v>3502</v>
      </c>
      <c r="E877" s="3"/>
    </row>
    <row r="878" spans="1:5">
      <c r="A878" s="3" t="s">
        <v>3503</v>
      </c>
      <c r="B878" s="3" t="s">
        <v>3504</v>
      </c>
      <c r="C878" s="3" t="s">
        <v>293</v>
      </c>
      <c r="D878" s="3" t="s">
        <v>3505</v>
      </c>
      <c r="E878" s="3"/>
    </row>
    <row r="879" spans="1:5">
      <c r="A879" s="3" t="s">
        <v>3506</v>
      </c>
      <c r="B879" s="3" t="s">
        <v>3507</v>
      </c>
      <c r="C879" s="3" t="s">
        <v>293</v>
      </c>
      <c r="D879" s="3" t="s">
        <v>3508</v>
      </c>
      <c r="E879" s="3"/>
    </row>
    <row r="880" spans="1:5">
      <c r="A880" s="3" t="s">
        <v>3509</v>
      </c>
      <c r="B880" s="3" t="s">
        <v>3510</v>
      </c>
      <c r="C880" s="3" t="s">
        <v>293</v>
      </c>
      <c r="D880" s="3" t="s">
        <v>3511</v>
      </c>
      <c r="E880" s="3"/>
    </row>
    <row r="881" spans="1:5">
      <c r="A881" s="3" t="s">
        <v>3512</v>
      </c>
      <c r="B881" s="3" t="s">
        <v>3513</v>
      </c>
      <c r="C881" s="3" t="s">
        <v>293</v>
      </c>
      <c r="D881" s="3" t="s">
        <v>3514</v>
      </c>
      <c r="E881" s="3"/>
    </row>
    <row r="882" spans="1:5">
      <c r="A882" s="3" t="s">
        <v>3515</v>
      </c>
      <c r="B882" s="3" t="s">
        <v>3516</v>
      </c>
      <c r="C882" s="3" t="s">
        <v>293</v>
      </c>
      <c r="D882" s="3" t="s">
        <v>3517</v>
      </c>
      <c r="E882" s="3"/>
    </row>
    <row r="883" spans="1:5">
      <c r="A883" s="3" t="s">
        <v>3518</v>
      </c>
      <c r="B883" s="3" t="s">
        <v>3519</v>
      </c>
      <c r="C883" s="3" t="s">
        <v>293</v>
      </c>
      <c r="D883" s="3" t="s">
        <v>3520</v>
      </c>
      <c r="E883" s="3"/>
    </row>
    <row r="884" spans="1:5">
      <c r="A884" s="3" t="s">
        <v>3521</v>
      </c>
      <c r="B884" s="3" t="s">
        <v>3522</v>
      </c>
      <c r="C884" s="3" t="s">
        <v>293</v>
      </c>
      <c r="D884" s="3" t="s">
        <v>3523</v>
      </c>
      <c r="E884" s="3"/>
    </row>
    <row r="885" spans="1:5">
      <c r="A885" s="3" t="s">
        <v>3524</v>
      </c>
      <c r="B885" s="3" t="s">
        <v>3525</v>
      </c>
      <c r="C885" s="3" t="s">
        <v>293</v>
      </c>
      <c r="D885" s="3" t="s">
        <v>3526</v>
      </c>
      <c r="E885" s="3"/>
    </row>
    <row r="886" spans="1:5">
      <c r="A886" s="3" t="s">
        <v>3527</v>
      </c>
      <c r="B886" s="3" t="s">
        <v>3528</v>
      </c>
      <c r="C886" s="3" t="s">
        <v>293</v>
      </c>
      <c r="D886" s="3" t="s">
        <v>3529</v>
      </c>
      <c r="E886" s="3"/>
    </row>
    <row r="887" spans="1:5">
      <c r="A887" s="3" t="s">
        <v>3530</v>
      </c>
      <c r="B887" s="3" t="s">
        <v>3531</v>
      </c>
      <c r="C887" s="3" t="s">
        <v>293</v>
      </c>
      <c r="D887" s="3" t="s">
        <v>3532</v>
      </c>
      <c r="E887" s="3"/>
    </row>
    <row r="888" spans="1:5">
      <c r="A888" s="3" t="s">
        <v>3533</v>
      </c>
      <c r="B888" s="3" t="s">
        <v>3534</v>
      </c>
      <c r="C888" s="3" t="s">
        <v>293</v>
      </c>
      <c r="D888" s="3" t="s">
        <v>3535</v>
      </c>
      <c r="E888" s="3"/>
    </row>
    <row r="889" spans="1:5">
      <c r="A889" s="3" t="s">
        <v>3536</v>
      </c>
      <c r="B889" s="3" t="s">
        <v>3537</v>
      </c>
      <c r="C889" s="3" t="s">
        <v>293</v>
      </c>
      <c r="D889" s="3" t="s">
        <v>3538</v>
      </c>
      <c r="E889" s="3"/>
    </row>
    <row r="890" spans="1:5">
      <c r="A890" s="3" t="s">
        <v>3539</v>
      </c>
      <c r="B890" s="3" t="s">
        <v>3540</v>
      </c>
      <c r="C890" s="3" t="s">
        <v>293</v>
      </c>
      <c r="D890" s="3" t="s">
        <v>3541</v>
      </c>
      <c r="E890" s="3"/>
    </row>
    <row r="891" spans="1:5">
      <c r="A891" s="3" t="s">
        <v>3542</v>
      </c>
      <c r="B891" s="3" t="s">
        <v>3543</v>
      </c>
      <c r="C891" s="3" t="s">
        <v>293</v>
      </c>
      <c r="D891" s="3" t="s">
        <v>3544</v>
      </c>
      <c r="E891" s="3"/>
    </row>
    <row r="892" spans="1:5">
      <c r="A892" s="3" t="s">
        <v>3545</v>
      </c>
      <c r="B892" s="3" t="s">
        <v>3546</v>
      </c>
      <c r="C892" s="3" t="s">
        <v>293</v>
      </c>
      <c r="D892" s="3" t="s">
        <v>3547</v>
      </c>
      <c r="E892" s="3"/>
    </row>
    <row r="893" spans="1:5">
      <c r="A893" s="3" t="s">
        <v>3548</v>
      </c>
      <c r="B893" s="3" t="s">
        <v>3549</v>
      </c>
      <c r="C893" s="3" t="s">
        <v>293</v>
      </c>
      <c r="D893" s="3" t="s">
        <v>3550</v>
      </c>
      <c r="E893" s="3"/>
    </row>
    <row r="894" spans="1:5">
      <c r="A894" s="3" t="s">
        <v>3551</v>
      </c>
      <c r="B894" s="3" t="s">
        <v>3552</v>
      </c>
      <c r="C894" s="3" t="s">
        <v>293</v>
      </c>
      <c r="D894" s="3" t="s">
        <v>3553</v>
      </c>
      <c r="E894" s="3"/>
    </row>
    <row r="895" spans="1:5">
      <c r="A895" s="3" t="s">
        <v>3554</v>
      </c>
      <c r="B895" s="3" t="s">
        <v>3555</v>
      </c>
      <c r="C895" s="3" t="s">
        <v>293</v>
      </c>
      <c r="D895" s="3" t="s">
        <v>3556</v>
      </c>
      <c r="E895" s="3"/>
    </row>
    <row r="896" spans="1:5">
      <c r="A896" s="3" t="s">
        <v>3557</v>
      </c>
      <c r="B896" s="3" t="s">
        <v>3558</v>
      </c>
      <c r="C896" s="3" t="s">
        <v>293</v>
      </c>
      <c r="D896" s="3" t="s">
        <v>3559</v>
      </c>
      <c r="E896" s="3"/>
    </row>
    <row r="897" spans="1:5">
      <c r="A897" s="3" t="s">
        <v>3560</v>
      </c>
      <c r="B897" s="3" t="s">
        <v>3561</v>
      </c>
      <c r="C897" s="3" t="s">
        <v>293</v>
      </c>
      <c r="D897" s="3" t="s">
        <v>3562</v>
      </c>
      <c r="E897" s="3"/>
    </row>
    <row r="898" spans="1:5">
      <c r="A898" s="3" t="s">
        <v>3563</v>
      </c>
      <c r="B898" s="3" t="s">
        <v>3564</v>
      </c>
      <c r="C898" s="3" t="s">
        <v>293</v>
      </c>
      <c r="D898" s="3" t="s">
        <v>3565</v>
      </c>
      <c r="E898" s="3"/>
    </row>
    <row r="899" spans="1:5">
      <c r="A899" s="3" t="s">
        <v>3566</v>
      </c>
      <c r="B899" s="3" t="s">
        <v>3567</v>
      </c>
      <c r="C899" s="3" t="s">
        <v>293</v>
      </c>
      <c r="D899" s="3" t="s">
        <v>3568</v>
      </c>
      <c r="E899" s="3"/>
    </row>
    <row r="900" spans="1:5">
      <c r="A900" s="3" t="s">
        <v>3569</v>
      </c>
      <c r="B900" s="3" t="s">
        <v>3570</v>
      </c>
      <c r="C900" s="3" t="s">
        <v>293</v>
      </c>
      <c r="D900" s="3" t="s">
        <v>3571</v>
      </c>
      <c r="E900" s="3"/>
    </row>
    <row r="901" spans="1:5">
      <c r="A901" s="3" t="s">
        <v>3572</v>
      </c>
      <c r="B901" s="3" t="s">
        <v>3573</v>
      </c>
      <c r="C901" s="3" t="s">
        <v>293</v>
      </c>
      <c r="D901" s="3" t="s">
        <v>3574</v>
      </c>
      <c r="E901" s="3"/>
    </row>
    <row r="902" spans="1:5">
      <c r="A902" s="3" t="s">
        <v>3575</v>
      </c>
      <c r="B902" s="3" t="s">
        <v>3576</v>
      </c>
      <c r="C902" s="3" t="s">
        <v>293</v>
      </c>
      <c r="D902" s="3" t="s">
        <v>3577</v>
      </c>
      <c r="E902" s="3"/>
    </row>
    <row r="903" spans="1:5">
      <c r="A903" s="3" t="s">
        <v>3578</v>
      </c>
      <c r="B903" s="3" t="s">
        <v>3579</v>
      </c>
      <c r="C903" s="3" t="s">
        <v>293</v>
      </c>
      <c r="D903" s="3" t="s">
        <v>3580</v>
      </c>
      <c r="E903" s="3"/>
    </row>
    <row r="904" spans="1:5">
      <c r="A904" s="3" t="s">
        <v>3581</v>
      </c>
      <c r="B904" s="3" t="s">
        <v>3582</v>
      </c>
      <c r="C904" s="3" t="s">
        <v>293</v>
      </c>
      <c r="D904" s="3" t="s">
        <v>3583</v>
      </c>
      <c r="E904" s="3"/>
    </row>
    <row r="905" spans="1:5">
      <c r="A905" s="3" t="s">
        <v>3584</v>
      </c>
      <c r="B905" s="3" t="s">
        <v>3585</v>
      </c>
      <c r="C905" s="3" t="s">
        <v>293</v>
      </c>
      <c r="D905" s="3" t="s">
        <v>3586</v>
      </c>
      <c r="E905" s="3"/>
    </row>
    <row r="906" spans="1:5">
      <c r="A906" s="3" t="s">
        <v>3587</v>
      </c>
      <c r="B906" s="3" t="s">
        <v>3588</v>
      </c>
      <c r="C906" s="3" t="s">
        <v>293</v>
      </c>
      <c r="D906" s="3" t="s">
        <v>3589</v>
      </c>
      <c r="E906" s="3"/>
    </row>
    <row r="907" spans="1:5">
      <c r="A907" s="3" t="s">
        <v>3590</v>
      </c>
      <c r="B907" s="3" t="s">
        <v>3591</v>
      </c>
      <c r="C907" s="3" t="s">
        <v>293</v>
      </c>
      <c r="D907" s="3" t="s">
        <v>3592</v>
      </c>
      <c r="E907" s="3"/>
    </row>
    <row r="908" spans="1:5">
      <c r="A908" s="3" t="s">
        <v>3593</v>
      </c>
      <c r="B908" s="3" t="s">
        <v>3594</v>
      </c>
      <c r="C908" s="3" t="s">
        <v>293</v>
      </c>
      <c r="D908" s="3" t="s">
        <v>3595</v>
      </c>
      <c r="E908" s="3"/>
    </row>
    <row r="909" spans="1:5">
      <c r="A909" s="3" t="s">
        <v>3596</v>
      </c>
      <c r="B909" s="3" t="s">
        <v>3597</v>
      </c>
      <c r="C909" s="3" t="s">
        <v>293</v>
      </c>
      <c r="D909" s="3" t="s">
        <v>3598</v>
      </c>
      <c r="E909" s="3"/>
    </row>
    <row r="910" spans="1:5">
      <c r="A910" s="3" t="s">
        <v>3599</v>
      </c>
      <c r="B910" s="3" t="s">
        <v>3600</v>
      </c>
      <c r="C910" s="3" t="s">
        <v>293</v>
      </c>
      <c r="D910" s="3" t="s">
        <v>3601</v>
      </c>
      <c r="E910" s="3"/>
    </row>
    <row r="911" spans="1:5">
      <c r="A911" s="3" t="s">
        <v>3602</v>
      </c>
      <c r="B911" s="3" t="s">
        <v>3603</v>
      </c>
      <c r="C911" s="3" t="s">
        <v>293</v>
      </c>
      <c r="D911" s="3" t="s">
        <v>3604</v>
      </c>
      <c r="E911" s="3"/>
    </row>
    <row r="912" spans="1:5">
      <c r="A912" s="3" t="s">
        <v>3605</v>
      </c>
      <c r="B912" s="3" t="s">
        <v>3606</v>
      </c>
      <c r="C912" s="3" t="s">
        <v>293</v>
      </c>
      <c r="D912" s="3" t="s">
        <v>3607</v>
      </c>
      <c r="E912" s="3"/>
    </row>
    <row r="913" spans="1:5">
      <c r="A913" s="3" t="s">
        <v>3608</v>
      </c>
      <c r="B913" s="3" t="s">
        <v>3609</v>
      </c>
      <c r="C913" s="3" t="s">
        <v>293</v>
      </c>
      <c r="D913" s="3" t="s">
        <v>3610</v>
      </c>
      <c r="E913" s="3"/>
    </row>
    <row r="914" spans="1:5">
      <c r="A914" s="3" t="s">
        <v>3611</v>
      </c>
      <c r="B914" s="3" t="s">
        <v>3612</v>
      </c>
      <c r="C914" s="3" t="s">
        <v>293</v>
      </c>
      <c r="D914" s="3" t="s">
        <v>3613</v>
      </c>
      <c r="E914" s="3"/>
    </row>
    <row r="915" spans="1:5">
      <c r="A915" s="3" t="s">
        <v>3614</v>
      </c>
      <c r="B915" s="3" t="s">
        <v>3615</v>
      </c>
      <c r="C915" s="3" t="s">
        <v>293</v>
      </c>
      <c r="D915" s="3" t="s">
        <v>3616</v>
      </c>
      <c r="E915" s="3"/>
    </row>
    <row r="916" spans="1:5">
      <c r="A916" s="3" t="s">
        <v>3617</v>
      </c>
      <c r="B916" s="3" t="s">
        <v>3618</v>
      </c>
      <c r="C916" s="3" t="s">
        <v>293</v>
      </c>
      <c r="D916" s="3" t="s">
        <v>3619</v>
      </c>
      <c r="E916" s="3"/>
    </row>
    <row r="917" spans="1:5">
      <c r="A917" s="3" t="s">
        <v>3620</v>
      </c>
      <c r="B917" s="3" t="s">
        <v>3621</v>
      </c>
      <c r="C917" s="3" t="s">
        <v>293</v>
      </c>
      <c r="D917" s="3" t="s">
        <v>3622</v>
      </c>
      <c r="E917" s="3"/>
    </row>
    <row r="918" spans="1:5">
      <c r="A918" s="3" t="s">
        <v>3623</v>
      </c>
      <c r="B918" s="3" t="s">
        <v>3624</v>
      </c>
      <c r="C918" s="3" t="s">
        <v>293</v>
      </c>
      <c r="D918" s="3" t="s">
        <v>3625</v>
      </c>
      <c r="E918" s="3"/>
    </row>
    <row r="919" spans="1:5">
      <c r="A919" s="3" t="s">
        <v>3626</v>
      </c>
      <c r="B919" s="3" t="s">
        <v>3627</v>
      </c>
      <c r="C919" s="3" t="s">
        <v>293</v>
      </c>
      <c r="D919" s="3" t="s">
        <v>3628</v>
      </c>
      <c r="E919" s="3"/>
    </row>
    <row r="920" spans="1:5">
      <c r="A920" s="3" t="s">
        <v>3629</v>
      </c>
      <c r="B920" s="3" t="s">
        <v>3630</v>
      </c>
      <c r="C920" s="3" t="s">
        <v>293</v>
      </c>
      <c r="D920" s="3" t="s">
        <v>3631</v>
      </c>
      <c r="E920" s="3"/>
    </row>
    <row r="921" spans="1:5">
      <c r="A921" s="3" t="s">
        <v>3632</v>
      </c>
      <c r="B921" s="3" t="s">
        <v>3633</v>
      </c>
      <c r="C921" s="3" t="s">
        <v>293</v>
      </c>
      <c r="D921" s="3" t="s">
        <v>3634</v>
      </c>
      <c r="E921" s="3"/>
    </row>
    <row r="922" spans="1:5">
      <c r="A922" s="3" t="s">
        <v>3635</v>
      </c>
      <c r="B922" s="3" t="s">
        <v>3636</v>
      </c>
      <c r="C922" s="3" t="s">
        <v>293</v>
      </c>
      <c r="D922" s="3" t="s">
        <v>3637</v>
      </c>
      <c r="E922" s="3"/>
    </row>
    <row r="923" spans="1:5">
      <c r="A923" s="3" t="s">
        <v>3638</v>
      </c>
      <c r="B923" s="3" t="s">
        <v>3639</v>
      </c>
      <c r="C923" s="3" t="s">
        <v>293</v>
      </c>
      <c r="D923" s="3" t="s">
        <v>3640</v>
      </c>
      <c r="E923" s="3"/>
    </row>
    <row r="924" spans="1:5">
      <c r="A924" s="3" t="s">
        <v>3641</v>
      </c>
      <c r="B924" s="3" t="s">
        <v>3642</v>
      </c>
      <c r="C924" s="3" t="s">
        <v>293</v>
      </c>
      <c r="D924" s="3" t="s">
        <v>3643</v>
      </c>
      <c r="E924" s="3"/>
    </row>
    <row r="925" spans="1:5">
      <c r="A925" s="3" t="s">
        <v>3644</v>
      </c>
      <c r="B925" s="3" t="s">
        <v>3645</v>
      </c>
      <c r="C925" s="3" t="s">
        <v>293</v>
      </c>
      <c r="D925" s="3" t="s">
        <v>3646</v>
      </c>
      <c r="E925" s="3"/>
    </row>
    <row r="926" spans="1:5">
      <c r="A926" s="3" t="s">
        <v>3647</v>
      </c>
      <c r="B926" s="3" t="s">
        <v>3648</v>
      </c>
      <c r="C926" s="3" t="s">
        <v>293</v>
      </c>
      <c r="D926" s="3" t="s">
        <v>3649</v>
      </c>
      <c r="E926" s="3"/>
    </row>
    <row r="927" spans="1:5">
      <c r="A927" s="3" t="s">
        <v>3650</v>
      </c>
      <c r="B927" s="3" t="s">
        <v>3651</v>
      </c>
      <c r="C927" s="3" t="s">
        <v>293</v>
      </c>
      <c r="D927" s="3" t="s">
        <v>3652</v>
      </c>
      <c r="E927" s="3"/>
    </row>
    <row r="928" spans="1:5">
      <c r="A928" s="3" t="s">
        <v>3653</v>
      </c>
      <c r="B928" s="3" t="s">
        <v>563</v>
      </c>
      <c r="C928" s="3" t="s">
        <v>3654</v>
      </c>
      <c r="D928" s="3" t="s">
        <v>3653</v>
      </c>
      <c r="E928" s="3"/>
    </row>
  </sheetData>
  <pageMargins left="0.75" right="0.75" top="1" bottom="1" header="0.511805555555556" footer="0.511805555555556"/>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8"/>
  <sheetViews>
    <sheetView workbookViewId="0">
      <selection activeCell="A1" sqref="A1"/>
    </sheetView>
  </sheetViews>
  <sheetFormatPr defaultColWidth="9" defaultRowHeight="13.5" outlineLevelRow="7" outlineLevelCol="4"/>
  <cols>
    <col min="1" max="2" width="30.625" customWidth="1"/>
    <col min="3" max="3" width="15.625" customWidth="1"/>
    <col min="4" max="5" width="50.625" customWidth="1"/>
  </cols>
  <sheetData>
    <row r="1" spans="1:3">
      <c r="A1" s="1" t="s">
        <v>1</v>
      </c>
      <c r="B1" s="1" t="s">
        <v>2</v>
      </c>
      <c r="C1" s="1" t="s">
        <v>3</v>
      </c>
    </row>
    <row r="2" ht="81" spans="1:3">
      <c r="A2" s="2" t="s">
        <v>184</v>
      </c>
      <c r="B2" s="2" t="s">
        <v>8719</v>
      </c>
      <c r="C2" s="4" t="s">
        <v>185</v>
      </c>
    </row>
    <row r="3" spans="1:5">
      <c r="A3" s="1" t="s">
        <v>259</v>
      </c>
      <c r="B3" s="1" t="s">
        <v>260</v>
      </c>
      <c r="C3" s="1" t="s">
        <v>261</v>
      </c>
      <c r="D3" s="1" t="s">
        <v>262</v>
      </c>
      <c r="E3" s="1" t="s">
        <v>263</v>
      </c>
    </row>
    <row r="4" spans="1:5">
      <c r="A4" s="3" t="s">
        <v>311</v>
      </c>
      <c r="B4" s="3" t="s">
        <v>312</v>
      </c>
      <c r="C4" s="3" t="s">
        <v>8720</v>
      </c>
      <c r="D4" s="3" t="s">
        <v>311</v>
      </c>
      <c r="E4" s="3"/>
    </row>
    <row r="5" spans="1:5">
      <c r="A5" s="3" t="s">
        <v>313</v>
      </c>
      <c r="B5" s="3" t="s">
        <v>268</v>
      </c>
      <c r="C5" s="3" t="s">
        <v>8720</v>
      </c>
      <c r="D5" s="3" t="s">
        <v>313</v>
      </c>
      <c r="E5" s="3"/>
    </row>
    <row r="6" spans="1:5">
      <c r="A6" s="3" t="s">
        <v>8721</v>
      </c>
      <c r="B6" s="3" t="s">
        <v>8722</v>
      </c>
      <c r="C6" s="3" t="s">
        <v>8723</v>
      </c>
      <c r="D6" s="3" t="s">
        <v>8721</v>
      </c>
      <c r="E6" s="3"/>
    </row>
    <row r="7" spans="1:5">
      <c r="A7" s="3" t="s">
        <v>624</v>
      </c>
      <c r="B7" s="3" t="s">
        <v>8724</v>
      </c>
      <c r="C7" s="3" t="s">
        <v>8725</v>
      </c>
      <c r="D7" s="3" t="s">
        <v>624</v>
      </c>
      <c r="E7" s="3"/>
    </row>
    <row r="8" spans="1:5">
      <c r="A8" s="3" t="s">
        <v>3620</v>
      </c>
      <c r="B8" s="3" t="s">
        <v>8726</v>
      </c>
      <c r="C8" s="3" t="s">
        <v>8727</v>
      </c>
      <c r="D8" s="3" t="s">
        <v>3620</v>
      </c>
      <c r="E8" s="3"/>
    </row>
  </sheetData>
  <pageMargins left="0.75" right="0.75" top="1" bottom="1" header="0.511805555555556" footer="0.511805555555556"/>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8"/>
  <sheetViews>
    <sheetView workbookViewId="0">
      <selection activeCell="A1" sqref="A1"/>
    </sheetView>
  </sheetViews>
  <sheetFormatPr defaultColWidth="9" defaultRowHeight="13.5" outlineLevelRow="7" outlineLevelCol="4"/>
  <cols>
    <col min="1" max="2" width="30.625" customWidth="1"/>
    <col min="3" max="3" width="15.625" customWidth="1"/>
    <col min="4" max="5" width="50.625" customWidth="1"/>
  </cols>
  <sheetData>
    <row r="1" spans="1:3">
      <c r="A1" s="1" t="s">
        <v>1</v>
      </c>
      <c r="B1" s="1" t="s">
        <v>2</v>
      </c>
      <c r="C1" s="1" t="s">
        <v>3</v>
      </c>
    </row>
    <row r="2" ht="81" spans="1:3">
      <c r="A2" s="2" t="s">
        <v>182</v>
      </c>
      <c r="B2" s="2" t="s">
        <v>8728</v>
      </c>
      <c r="C2" s="4" t="s">
        <v>183</v>
      </c>
    </row>
    <row r="3" spans="1:5">
      <c r="A3" s="1" t="s">
        <v>259</v>
      </c>
      <c r="B3" s="1" t="s">
        <v>260</v>
      </c>
      <c r="C3" s="1" t="s">
        <v>261</v>
      </c>
      <c r="D3" s="1" t="s">
        <v>262</v>
      </c>
      <c r="E3" s="1" t="s">
        <v>263</v>
      </c>
    </row>
    <row r="4" spans="1:5">
      <c r="A4" s="3" t="s">
        <v>311</v>
      </c>
      <c r="B4" s="3" t="s">
        <v>312</v>
      </c>
      <c r="C4" s="3" t="s">
        <v>8720</v>
      </c>
      <c r="D4" s="3" t="s">
        <v>311</v>
      </c>
      <c r="E4" s="3"/>
    </row>
    <row r="5" spans="1:5">
      <c r="A5" s="3" t="s">
        <v>313</v>
      </c>
      <c r="B5" s="3" t="s">
        <v>268</v>
      </c>
      <c r="C5" s="3" t="s">
        <v>8720</v>
      </c>
      <c r="D5" s="3" t="s">
        <v>313</v>
      </c>
      <c r="E5" s="3"/>
    </row>
    <row r="6" spans="1:5">
      <c r="A6" s="3" t="s">
        <v>8721</v>
      </c>
      <c r="B6" s="3" t="s">
        <v>8722</v>
      </c>
      <c r="C6" s="3" t="s">
        <v>8723</v>
      </c>
      <c r="D6" s="3" t="s">
        <v>8721</v>
      </c>
      <c r="E6" s="3"/>
    </row>
    <row r="7" spans="1:5">
      <c r="A7" s="3" t="s">
        <v>624</v>
      </c>
      <c r="B7" s="3" t="s">
        <v>8724</v>
      </c>
      <c r="C7" s="3" t="s">
        <v>8725</v>
      </c>
      <c r="D7" s="3" t="s">
        <v>624</v>
      </c>
      <c r="E7" s="3"/>
    </row>
    <row r="8" spans="1:5">
      <c r="A8" s="3" t="s">
        <v>3620</v>
      </c>
      <c r="B8" s="3" t="s">
        <v>8726</v>
      </c>
      <c r="C8" s="3" t="s">
        <v>8727</v>
      </c>
      <c r="D8" s="3" t="s">
        <v>3620</v>
      </c>
      <c r="E8" s="3"/>
    </row>
  </sheetData>
  <pageMargins left="0.75" right="0.75" top="1" bottom="1" header="0.511805555555556" footer="0.511805555555556"/>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8"/>
  <sheetViews>
    <sheetView workbookViewId="0">
      <selection activeCell="A1" sqref="A1"/>
    </sheetView>
  </sheetViews>
  <sheetFormatPr defaultColWidth="9" defaultRowHeight="13.5" outlineLevelRow="7" outlineLevelCol="4"/>
  <cols>
    <col min="1" max="2" width="30.625" customWidth="1"/>
    <col min="3" max="3" width="15.625" customWidth="1"/>
    <col min="4" max="5" width="50.625" customWidth="1"/>
  </cols>
  <sheetData>
    <row r="1" spans="1:3">
      <c r="A1" s="1" t="s">
        <v>1</v>
      </c>
      <c r="B1" s="1" t="s">
        <v>2</v>
      </c>
      <c r="C1" s="1" t="s">
        <v>3</v>
      </c>
    </row>
    <row r="2" ht="81" spans="1:3">
      <c r="A2" s="2" t="s">
        <v>180</v>
      </c>
      <c r="B2" s="2" t="s">
        <v>8729</v>
      </c>
      <c r="C2" s="4" t="s">
        <v>181</v>
      </c>
    </row>
    <row r="3" spans="1:5">
      <c r="A3" s="1" t="s">
        <v>259</v>
      </c>
      <c r="B3" s="1" t="s">
        <v>260</v>
      </c>
      <c r="C3" s="1" t="s">
        <v>261</v>
      </c>
      <c r="D3" s="1" t="s">
        <v>262</v>
      </c>
      <c r="E3" s="1" t="s">
        <v>263</v>
      </c>
    </row>
    <row r="4" spans="1:5">
      <c r="A4" s="3" t="s">
        <v>311</v>
      </c>
      <c r="B4" s="3" t="s">
        <v>312</v>
      </c>
      <c r="C4" s="3" t="s">
        <v>8720</v>
      </c>
      <c r="D4" s="3" t="s">
        <v>311</v>
      </c>
      <c r="E4" s="3"/>
    </row>
    <row r="5" spans="1:5">
      <c r="A5" s="3" t="s">
        <v>313</v>
      </c>
      <c r="B5" s="3" t="s">
        <v>268</v>
      </c>
      <c r="C5" s="3" t="s">
        <v>8720</v>
      </c>
      <c r="D5" s="3" t="s">
        <v>313</v>
      </c>
      <c r="E5" s="3"/>
    </row>
    <row r="6" spans="1:5">
      <c r="A6" s="3" t="s">
        <v>8721</v>
      </c>
      <c r="B6" s="3" t="s">
        <v>8722</v>
      </c>
      <c r="C6" s="3" t="s">
        <v>8723</v>
      </c>
      <c r="D6" s="3" t="s">
        <v>8721</v>
      </c>
      <c r="E6" s="3"/>
    </row>
    <row r="7" spans="1:5">
      <c r="A7" s="3" t="s">
        <v>8730</v>
      </c>
      <c r="B7" s="3" t="s">
        <v>8731</v>
      </c>
      <c r="C7" s="3" t="s">
        <v>8727</v>
      </c>
      <c r="D7" s="3" t="s">
        <v>8730</v>
      </c>
      <c r="E7" s="3"/>
    </row>
    <row r="8" spans="1:5">
      <c r="A8" s="3" t="s">
        <v>8732</v>
      </c>
      <c r="B8" s="3" t="s">
        <v>8733</v>
      </c>
      <c r="C8" s="3" t="s">
        <v>8727</v>
      </c>
      <c r="D8" s="3" t="s">
        <v>8732</v>
      </c>
      <c r="E8" s="3"/>
    </row>
  </sheetData>
  <pageMargins left="0.75" right="0.75" top="1" bottom="1" header="0.511805555555556" footer="0.511805555555556"/>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8"/>
  <sheetViews>
    <sheetView workbookViewId="0">
      <selection activeCell="A1" sqref="A1"/>
    </sheetView>
  </sheetViews>
  <sheetFormatPr defaultColWidth="9" defaultRowHeight="13.5" outlineLevelRow="7" outlineLevelCol="4"/>
  <cols>
    <col min="1" max="2" width="30.625" customWidth="1"/>
    <col min="3" max="3" width="15.625" customWidth="1"/>
    <col min="4" max="5" width="50.625" customWidth="1"/>
  </cols>
  <sheetData>
    <row r="1" spans="1:3">
      <c r="A1" s="1" t="s">
        <v>1</v>
      </c>
      <c r="B1" s="1" t="s">
        <v>2</v>
      </c>
      <c r="C1" s="1" t="s">
        <v>3</v>
      </c>
    </row>
    <row r="2" ht="81" spans="1:3">
      <c r="A2" s="2" t="s">
        <v>178</v>
      </c>
      <c r="B2" s="2" t="s">
        <v>8734</v>
      </c>
      <c r="C2" s="4" t="s">
        <v>179</v>
      </c>
    </row>
    <row r="3" spans="1:5">
      <c r="A3" s="1" t="s">
        <v>259</v>
      </c>
      <c r="B3" s="1" t="s">
        <v>260</v>
      </c>
      <c r="C3" s="1" t="s">
        <v>261</v>
      </c>
      <c r="D3" s="1" t="s">
        <v>262</v>
      </c>
      <c r="E3" s="1" t="s">
        <v>263</v>
      </c>
    </row>
    <row r="4" spans="1:5">
      <c r="A4" s="3" t="s">
        <v>311</v>
      </c>
      <c r="B4" s="3" t="s">
        <v>312</v>
      </c>
      <c r="C4" s="3" t="s">
        <v>8720</v>
      </c>
      <c r="D4" s="3" t="s">
        <v>311</v>
      </c>
      <c r="E4" s="3"/>
    </row>
    <row r="5" spans="1:5">
      <c r="A5" s="3" t="s">
        <v>313</v>
      </c>
      <c r="B5" s="3" t="s">
        <v>268</v>
      </c>
      <c r="C5" s="3" t="s">
        <v>8720</v>
      </c>
      <c r="D5" s="3" t="s">
        <v>313</v>
      </c>
      <c r="E5" s="3"/>
    </row>
    <row r="6" spans="1:5">
      <c r="A6" s="3" t="s">
        <v>8721</v>
      </c>
      <c r="B6" s="3" t="s">
        <v>8722</v>
      </c>
      <c r="C6" s="3" t="s">
        <v>8723</v>
      </c>
      <c r="D6" s="3" t="s">
        <v>8721</v>
      </c>
      <c r="E6" s="3"/>
    </row>
    <row r="7" spans="1:5">
      <c r="A7" s="3" t="s">
        <v>8730</v>
      </c>
      <c r="B7" s="3" t="s">
        <v>8731</v>
      </c>
      <c r="C7" s="3" t="s">
        <v>8727</v>
      </c>
      <c r="D7" s="3" t="s">
        <v>8730</v>
      </c>
      <c r="E7" s="3"/>
    </row>
    <row r="8" spans="1:5">
      <c r="A8" s="3" t="s">
        <v>8732</v>
      </c>
      <c r="B8" s="3" t="s">
        <v>8733</v>
      </c>
      <c r="C8" s="3" t="s">
        <v>8727</v>
      </c>
      <c r="D8" s="3" t="s">
        <v>8732</v>
      </c>
      <c r="E8" s="3"/>
    </row>
  </sheetData>
  <pageMargins left="0.75" right="0.75" top="1" bottom="1" header="0.511805555555556" footer="0.511805555555556"/>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1"/>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176</v>
      </c>
      <c r="B2" s="2" t="s">
        <v>8735</v>
      </c>
      <c r="C2" s="4" t="s">
        <v>177</v>
      </c>
    </row>
    <row r="3" spans="1:5">
      <c r="A3" s="1" t="s">
        <v>259</v>
      </c>
      <c r="B3" s="1" t="s">
        <v>260</v>
      </c>
      <c r="C3" s="1" t="s">
        <v>261</v>
      </c>
      <c r="D3" s="1" t="s">
        <v>262</v>
      </c>
      <c r="E3" s="1" t="s">
        <v>263</v>
      </c>
    </row>
    <row r="4" spans="1:5">
      <c r="A4" s="3" t="s">
        <v>311</v>
      </c>
      <c r="B4" s="3" t="s">
        <v>312</v>
      </c>
      <c r="C4" s="3" t="s">
        <v>8720</v>
      </c>
      <c r="D4" s="3" t="s">
        <v>311</v>
      </c>
      <c r="E4" s="3"/>
    </row>
    <row r="5" spans="1:5">
      <c r="A5" s="3" t="s">
        <v>313</v>
      </c>
      <c r="B5" s="3" t="s">
        <v>268</v>
      </c>
      <c r="C5" s="3" t="s">
        <v>8720</v>
      </c>
      <c r="D5" s="3" t="s">
        <v>313</v>
      </c>
      <c r="E5" s="3"/>
    </row>
    <row r="6" spans="1:5">
      <c r="A6" s="3" t="s">
        <v>8721</v>
      </c>
      <c r="B6" s="3" t="s">
        <v>8722</v>
      </c>
      <c r="C6" s="3" t="s">
        <v>8723</v>
      </c>
      <c r="D6" s="3" t="s">
        <v>8721</v>
      </c>
      <c r="E6" s="3"/>
    </row>
    <row r="7" spans="1:5">
      <c r="A7" s="3" t="s">
        <v>8736</v>
      </c>
      <c r="B7" s="3" t="s">
        <v>8737</v>
      </c>
      <c r="C7" s="3" t="s">
        <v>8738</v>
      </c>
      <c r="D7" s="3" t="s">
        <v>8736</v>
      </c>
      <c r="E7" s="3"/>
    </row>
    <row r="8" spans="1:5">
      <c r="A8" s="3" t="s">
        <v>8739</v>
      </c>
      <c r="B8" s="3" t="s">
        <v>8740</v>
      </c>
      <c r="C8" s="3" t="s">
        <v>8738</v>
      </c>
      <c r="D8" s="3" t="s">
        <v>8739</v>
      </c>
      <c r="E8" s="3"/>
    </row>
    <row r="9" spans="1:5">
      <c r="A9" s="3" t="s">
        <v>8741</v>
      </c>
      <c r="B9" s="3" t="s">
        <v>8742</v>
      </c>
      <c r="C9" s="3" t="s">
        <v>8738</v>
      </c>
      <c r="D9" s="3" t="s">
        <v>8741</v>
      </c>
      <c r="E9" s="3"/>
    </row>
    <row r="10" spans="1:5">
      <c r="A10" s="3" t="s">
        <v>8743</v>
      </c>
      <c r="B10" s="3" t="s">
        <v>8744</v>
      </c>
      <c r="C10" s="3" t="s">
        <v>8738</v>
      </c>
      <c r="D10" s="3" t="s">
        <v>8743</v>
      </c>
      <c r="E10" s="3"/>
    </row>
    <row r="11" spans="1:5">
      <c r="A11" s="3" t="s">
        <v>8745</v>
      </c>
      <c r="B11" s="3" t="s">
        <v>8746</v>
      </c>
      <c r="C11" s="3" t="s">
        <v>8738</v>
      </c>
      <c r="D11" s="3" t="s">
        <v>8745</v>
      </c>
      <c r="E11" s="3"/>
    </row>
    <row r="12" spans="1:5">
      <c r="A12" s="3" t="s">
        <v>8747</v>
      </c>
      <c r="B12" s="3" t="s">
        <v>8748</v>
      </c>
      <c r="C12" s="3" t="s">
        <v>8738</v>
      </c>
      <c r="D12" s="3" t="s">
        <v>8747</v>
      </c>
      <c r="E12" s="3"/>
    </row>
    <row r="13" spans="1:5">
      <c r="A13" s="3" t="s">
        <v>8749</v>
      </c>
      <c r="B13" s="3" t="s">
        <v>8750</v>
      </c>
      <c r="C13" s="3" t="s">
        <v>8738</v>
      </c>
      <c r="D13" s="3" t="s">
        <v>8749</v>
      </c>
      <c r="E13" s="3"/>
    </row>
    <row r="14" spans="1:5">
      <c r="A14" s="3" t="s">
        <v>8751</v>
      </c>
      <c r="B14" s="3" t="s">
        <v>8752</v>
      </c>
      <c r="C14" s="3" t="s">
        <v>8738</v>
      </c>
      <c r="D14" s="3" t="s">
        <v>8751</v>
      </c>
      <c r="E14" s="3"/>
    </row>
    <row r="15" spans="1:5">
      <c r="A15" s="3" t="s">
        <v>8753</v>
      </c>
      <c r="B15" s="3" t="s">
        <v>8754</v>
      </c>
      <c r="C15" s="3" t="s">
        <v>8738</v>
      </c>
      <c r="D15" s="3" t="s">
        <v>8753</v>
      </c>
      <c r="E15" s="3"/>
    </row>
    <row r="16" spans="1:5">
      <c r="A16" s="3" t="s">
        <v>8755</v>
      </c>
      <c r="B16" s="3" t="s">
        <v>8756</v>
      </c>
      <c r="C16" s="3" t="s">
        <v>8738</v>
      </c>
      <c r="D16" s="3" t="s">
        <v>8755</v>
      </c>
      <c r="E16" s="3"/>
    </row>
    <row r="17" spans="1:5">
      <c r="A17" s="3" t="s">
        <v>8757</v>
      </c>
      <c r="B17" s="3" t="s">
        <v>8758</v>
      </c>
      <c r="C17" s="3" t="s">
        <v>8738</v>
      </c>
      <c r="D17" s="3" t="s">
        <v>8757</v>
      </c>
      <c r="E17" s="3"/>
    </row>
    <row r="18" spans="1:5">
      <c r="A18" s="3" t="s">
        <v>8759</v>
      </c>
      <c r="B18" s="3" t="s">
        <v>8760</v>
      </c>
      <c r="C18" s="3" t="s">
        <v>8738</v>
      </c>
      <c r="D18" s="3" t="s">
        <v>8759</v>
      </c>
      <c r="E18" s="3"/>
    </row>
    <row r="19" spans="1:5">
      <c r="A19" s="3" t="s">
        <v>8761</v>
      </c>
      <c r="B19" s="3" t="s">
        <v>8762</v>
      </c>
      <c r="C19" s="3" t="s">
        <v>8738</v>
      </c>
      <c r="D19" s="3" t="s">
        <v>8761</v>
      </c>
      <c r="E19" s="3"/>
    </row>
    <row r="20" spans="1:5">
      <c r="A20" s="3" t="s">
        <v>8763</v>
      </c>
      <c r="B20" s="3" t="s">
        <v>8764</v>
      </c>
      <c r="C20" s="3" t="s">
        <v>8738</v>
      </c>
      <c r="D20" s="3" t="s">
        <v>8763</v>
      </c>
      <c r="E20" s="3"/>
    </row>
    <row r="21" spans="1:5">
      <c r="A21" s="3" t="s">
        <v>8765</v>
      </c>
      <c r="B21" s="3" t="s">
        <v>8766</v>
      </c>
      <c r="C21" s="3" t="s">
        <v>8738</v>
      </c>
      <c r="D21" s="3" t="s">
        <v>8765</v>
      </c>
      <c r="E21" s="3"/>
    </row>
    <row r="22" spans="1:5">
      <c r="A22" s="3" t="s">
        <v>8767</v>
      </c>
      <c r="B22" s="3" t="s">
        <v>8768</v>
      </c>
      <c r="C22" s="3" t="s">
        <v>8738</v>
      </c>
      <c r="D22" s="3" t="s">
        <v>8767</v>
      </c>
      <c r="E22" s="3"/>
    </row>
    <row r="23" spans="1:5">
      <c r="A23" s="3" t="s">
        <v>8769</v>
      </c>
      <c r="B23" s="3" t="s">
        <v>8770</v>
      </c>
      <c r="C23" s="3" t="s">
        <v>8738</v>
      </c>
      <c r="D23" s="3" t="s">
        <v>8769</v>
      </c>
      <c r="E23" s="3"/>
    </row>
    <row r="24" spans="1:5">
      <c r="A24" s="3" t="s">
        <v>8771</v>
      </c>
      <c r="B24" s="3" t="s">
        <v>8772</v>
      </c>
      <c r="C24" s="3" t="s">
        <v>8738</v>
      </c>
      <c r="D24" s="3" t="s">
        <v>8771</v>
      </c>
      <c r="E24" s="3"/>
    </row>
    <row r="25" spans="1:5">
      <c r="A25" s="3" t="s">
        <v>8773</v>
      </c>
      <c r="B25" s="3" t="s">
        <v>8774</v>
      </c>
      <c r="C25" s="3" t="s">
        <v>8738</v>
      </c>
      <c r="D25" s="3" t="s">
        <v>8773</v>
      </c>
      <c r="E25" s="3"/>
    </row>
    <row r="26" spans="1:5">
      <c r="A26" s="3" t="s">
        <v>8775</v>
      </c>
      <c r="B26" s="3" t="s">
        <v>8776</v>
      </c>
      <c r="C26" s="3" t="s">
        <v>8738</v>
      </c>
      <c r="D26" s="3" t="s">
        <v>8775</v>
      </c>
      <c r="E26" s="3"/>
    </row>
    <row r="27" spans="1:5">
      <c r="A27" s="3" t="s">
        <v>8777</v>
      </c>
      <c r="B27" s="3" t="s">
        <v>8778</v>
      </c>
      <c r="C27" s="3" t="s">
        <v>8738</v>
      </c>
      <c r="D27" s="3" t="s">
        <v>8777</v>
      </c>
      <c r="E27" s="3"/>
    </row>
    <row r="28" spans="1:5">
      <c r="A28" s="3" t="s">
        <v>8779</v>
      </c>
      <c r="B28" s="3" t="s">
        <v>8780</v>
      </c>
      <c r="C28" s="3" t="s">
        <v>8738</v>
      </c>
      <c r="D28" s="3" t="s">
        <v>8779</v>
      </c>
      <c r="E28" s="3"/>
    </row>
    <row r="29" spans="1:5">
      <c r="A29" s="3" t="s">
        <v>8781</v>
      </c>
      <c r="B29" s="3" t="s">
        <v>8782</v>
      </c>
      <c r="C29" s="3" t="s">
        <v>8738</v>
      </c>
      <c r="D29" s="3" t="s">
        <v>8781</v>
      </c>
      <c r="E29" s="3"/>
    </row>
    <row r="30" spans="1:5">
      <c r="A30" s="3" t="s">
        <v>8783</v>
      </c>
      <c r="B30" s="3" t="s">
        <v>8784</v>
      </c>
      <c r="C30" s="3" t="s">
        <v>8738</v>
      </c>
      <c r="D30" s="3" t="s">
        <v>8783</v>
      </c>
      <c r="E30" s="3"/>
    </row>
    <row r="31" spans="1:5">
      <c r="A31" s="3" t="s">
        <v>8785</v>
      </c>
      <c r="B31" s="3" t="s">
        <v>8786</v>
      </c>
      <c r="C31" s="3" t="s">
        <v>8738</v>
      </c>
      <c r="D31" s="3" t="s">
        <v>8785</v>
      </c>
      <c r="E31" s="3"/>
    </row>
  </sheetData>
  <pageMargins left="0.75" right="0.75" top="1" bottom="1" header="0.511805555555556" footer="0.511805555555556"/>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1"/>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174</v>
      </c>
      <c r="B2" s="2" t="s">
        <v>8787</v>
      </c>
      <c r="C2" s="4" t="s">
        <v>175</v>
      </c>
    </row>
    <row r="3" spans="1:5">
      <c r="A3" s="1" t="s">
        <v>259</v>
      </c>
      <c r="B3" s="1" t="s">
        <v>260</v>
      </c>
      <c r="C3" s="1" t="s">
        <v>261</v>
      </c>
      <c r="D3" s="1" t="s">
        <v>262</v>
      </c>
      <c r="E3" s="1" t="s">
        <v>263</v>
      </c>
    </row>
    <row r="4" spans="1:5">
      <c r="A4" s="3" t="s">
        <v>311</v>
      </c>
      <c r="B4" s="3" t="s">
        <v>312</v>
      </c>
      <c r="C4" s="3" t="s">
        <v>8720</v>
      </c>
      <c r="D4" s="3" t="s">
        <v>311</v>
      </c>
      <c r="E4" s="3"/>
    </row>
    <row r="5" spans="1:5">
      <c r="A5" s="3" t="s">
        <v>313</v>
      </c>
      <c r="B5" s="3" t="s">
        <v>268</v>
      </c>
      <c r="C5" s="3" t="s">
        <v>8720</v>
      </c>
      <c r="D5" s="3" t="s">
        <v>313</v>
      </c>
      <c r="E5" s="3"/>
    </row>
    <row r="6" spans="1:5">
      <c r="A6" s="3" t="s">
        <v>8721</v>
      </c>
      <c r="B6" s="3" t="s">
        <v>8722</v>
      </c>
      <c r="C6" s="3" t="s">
        <v>8723</v>
      </c>
      <c r="D6" s="3" t="s">
        <v>8721</v>
      </c>
      <c r="E6" s="3"/>
    </row>
    <row r="7" spans="1:5">
      <c r="A7" s="3" t="s">
        <v>8736</v>
      </c>
      <c r="B7" s="3" t="s">
        <v>8737</v>
      </c>
      <c r="C7" s="3" t="s">
        <v>8738</v>
      </c>
      <c r="D7" s="3" t="s">
        <v>8736</v>
      </c>
      <c r="E7" s="3"/>
    </row>
    <row r="8" spans="1:5">
      <c r="A8" s="3" t="s">
        <v>8739</v>
      </c>
      <c r="B8" s="3" t="s">
        <v>8740</v>
      </c>
      <c r="C8" s="3" t="s">
        <v>8738</v>
      </c>
      <c r="D8" s="3" t="s">
        <v>8739</v>
      </c>
      <c r="E8" s="3"/>
    </row>
    <row r="9" spans="1:5">
      <c r="A9" s="3" t="s">
        <v>8741</v>
      </c>
      <c r="B9" s="3" t="s">
        <v>8742</v>
      </c>
      <c r="C9" s="3" t="s">
        <v>8738</v>
      </c>
      <c r="D9" s="3" t="s">
        <v>8741</v>
      </c>
      <c r="E9" s="3"/>
    </row>
    <row r="10" spans="1:5">
      <c r="A10" s="3" t="s">
        <v>8743</v>
      </c>
      <c r="B10" s="3" t="s">
        <v>8744</v>
      </c>
      <c r="C10" s="3" t="s">
        <v>8738</v>
      </c>
      <c r="D10" s="3" t="s">
        <v>8743</v>
      </c>
      <c r="E10" s="3"/>
    </row>
    <row r="11" spans="1:5">
      <c r="A11" s="3" t="s">
        <v>8745</v>
      </c>
      <c r="B11" s="3" t="s">
        <v>8746</v>
      </c>
      <c r="C11" s="3" t="s">
        <v>8738</v>
      </c>
      <c r="D11" s="3" t="s">
        <v>8745</v>
      </c>
      <c r="E11" s="3"/>
    </row>
    <row r="12" spans="1:5">
      <c r="A12" s="3" t="s">
        <v>8747</v>
      </c>
      <c r="B12" s="3" t="s">
        <v>8748</v>
      </c>
      <c r="C12" s="3" t="s">
        <v>8738</v>
      </c>
      <c r="D12" s="3" t="s">
        <v>8747</v>
      </c>
      <c r="E12" s="3"/>
    </row>
    <row r="13" spans="1:5">
      <c r="A13" s="3" t="s">
        <v>8749</v>
      </c>
      <c r="B13" s="3" t="s">
        <v>8750</v>
      </c>
      <c r="C13" s="3" t="s">
        <v>8738</v>
      </c>
      <c r="D13" s="3" t="s">
        <v>8749</v>
      </c>
      <c r="E13" s="3"/>
    </row>
    <row r="14" spans="1:5">
      <c r="A14" s="3" t="s">
        <v>8751</v>
      </c>
      <c r="B14" s="3" t="s">
        <v>8752</v>
      </c>
      <c r="C14" s="3" t="s">
        <v>8738</v>
      </c>
      <c r="D14" s="3" t="s">
        <v>8751</v>
      </c>
      <c r="E14" s="3"/>
    </row>
    <row r="15" spans="1:5">
      <c r="A15" s="3" t="s">
        <v>8753</v>
      </c>
      <c r="B15" s="3" t="s">
        <v>8754</v>
      </c>
      <c r="C15" s="3" t="s">
        <v>8738</v>
      </c>
      <c r="D15" s="3" t="s">
        <v>8753</v>
      </c>
      <c r="E15" s="3"/>
    </row>
    <row r="16" spans="1:5">
      <c r="A16" s="3" t="s">
        <v>8755</v>
      </c>
      <c r="B16" s="3" t="s">
        <v>8756</v>
      </c>
      <c r="C16" s="3" t="s">
        <v>8738</v>
      </c>
      <c r="D16" s="3" t="s">
        <v>8755</v>
      </c>
      <c r="E16" s="3"/>
    </row>
    <row r="17" spans="1:5">
      <c r="A17" s="3" t="s">
        <v>8757</v>
      </c>
      <c r="B17" s="3" t="s">
        <v>8758</v>
      </c>
      <c r="C17" s="3" t="s">
        <v>8738</v>
      </c>
      <c r="D17" s="3" t="s">
        <v>8757</v>
      </c>
      <c r="E17" s="3"/>
    </row>
    <row r="18" spans="1:5">
      <c r="A18" s="3" t="s">
        <v>8759</v>
      </c>
      <c r="B18" s="3" t="s">
        <v>8760</v>
      </c>
      <c r="C18" s="3" t="s">
        <v>8738</v>
      </c>
      <c r="D18" s="3" t="s">
        <v>8759</v>
      </c>
      <c r="E18" s="3"/>
    </row>
    <row r="19" spans="1:5">
      <c r="A19" s="3" t="s">
        <v>8761</v>
      </c>
      <c r="B19" s="3" t="s">
        <v>8762</v>
      </c>
      <c r="C19" s="3" t="s">
        <v>8738</v>
      </c>
      <c r="D19" s="3" t="s">
        <v>8761</v>
      </c>
      <c r="E19" s="3"/>
    </row>
    <row r="20" spans="1:5">
      <c r="A20" s="3" t="s">
        <v>8763</v>
      </c>
      <c r="B20" s="3" t="s">
        <v>8764</v>
      </c>
      <c r="C20" s="3" t="s">
        <v>8738</v>
      </c>
      <c r="D20" s="3" t="s">
        <v>8763</v>
      </c>
      <c r="E20" s="3"/>
    </row>
    <row r="21" spans="1:5">
      <c r="A21" s="3" t="s">
        <v>8765</v>
      </c>
      <c r="B21" s="3" t="s">
        <v>8766</v>
      </c>
      <c r="C21" s="3" t="s">
        <v>8738</v>
      </c>
      <c r="D21" s="3" t="s">
        <v>8765</v>
      </c>
      <c r="E21" s="3"/>
    </row>
    <row r="22" spans="1:5">
      <c r="A22" s="3" t="s">
        <v>8767</v>
      </c>
      <c r="B22" s="3" t="s">
        <v>8768</v>
      </c>
      <c r="C22" s="3" t="s">
        <v>8738</v>
      </c>
      <c r="D22" s="3" t="s">
        <v>8767</v>
      </c>
      <c r="E22" s="3"/>
    </row>
    <row r="23" spans="1:5">
      <c r="A23" s="3" t="s">
        <v>8769</v>
      </c>
      <c r="B23" s="3" t="s">
        <v>8770</v>
      </c>
      <c r="C23" s="3" t="s">
        <v>8738</v>
      </c>
      <c r="D23" s="3" t="s">
        <v>8769</v>
      </c>
      <c r="E23" s="3"/>
    </row>
    <row r="24" spans="1:5">
      <c r="A24" s="3" t="s">
        <v>8771</v>
      </c>
      <c r="B24" s="3" t="s">
        <v>8772</v>
      </c>
      <c r="C24" s="3" t="s">
        <v>8738</v>
      </c>
      <c r="D24" s="3" t="s">
        <v>8771</v>
      </c>
      <c r="E24" s="3"/>
    </row>
    <row r="25" spans="1:5">
      <c r="A25" s="3" t="s">
        <v>8773</v>
      </c>
      <c r="B25" s="3" t="s">
        <v>8774</v>
      </c>
      <c r="C25" s="3" t="s">
        <v>8738</v>
      </c>
      <c r="D25" s="3" t="s">
        <v>8773</v>
      </c>
      <c r="E25" s="3"/>
    </row>
    <row r="26" spans="1:5">
      <c r="A26" s="3" t="s">
        <v>8775</v>
      </c>
      <c r="B26" s="3" t="s">
        <v>8776</v>
      </c>
      <c r="C26" s="3" t="s">
        <v>8738</v>
      </c>
      <c r="D26" s="3" t="s">
        <v>8775</v>
      </c>
      <c r="E26" s="3"/>
    </row>
    <row r="27" spans="1:5">
      <c r="A27" s="3" t="s">
        <v>8777</v>
      </c>
      <c r="B27" s="3" t="s">
        <v>8778</v>
      </c>
      <c r="C27" s="3" t="s">
        <v>8738</v>
      </c>
      <c r="D27" s="3" t="s">
        <v>8777</v>
      </c>
      <c r="E27" s="3"/>
    </row>
    <row r="28" spans="1:5">
      <c r="A28" s="3" t="s">
        <v>8779</v>
      </c>
      <c r="B28" s="3" t="s">
        <v>8780</v>
      </c>
      <c r="C28" s="3" t="s">
        <v>8738</v>
      </c>
      <c r="D28" s="3" t="s">
        <v>8779</v>
      </c>
      <c r="E28" s="3"/>
    </row>
    <row r="29" spans="1:5">
      <c r="A29" s="3" t="s">
        <v>8781</v>
      </c>
      <c r="B29" s="3" t="s">
        <v>8782</v>
      </c>
      <c r="C29" s="3" t="s">
        <v>8738</v>
      </c>
      <c r="D29" s="3" t="s">
        <v>8781</v>
      </c>
      <c r="E29" s="3"/>
    </row>
    <row r="30" spans="1:5">
      <c r="A30" s="3" t="s">
        <v>8783</v>
      </c>
      <c r="B30" s="3" t="s">
        <v>8784</v>
      </c>
      <c r="C30" s="3" t="s">
        <v>8738</v>
      </c>
      <c r="D30" s="3" t="s">
        <v>8783</v>
      </c>
      <c r="E30" s="3"/>
    </row>
    <row r="31" spans="1:5">
      <c r="A31" s="3" t="s">
        <v>8785</v>
      </c>
      <c r="B31" s="3" t="s">
        <v>8786</v>
      </c>
      <c r="C31" s="3" t="s">
        <v>8738</v>
      </c>
      <c r="D31" s="3" t="s">
        <v>8785</v>
      </c>
      <c r="E31" s="3"/>
    </row>
  </sheetData>
  <pageMargins left="0.75" right="0.75" top="1" bottom="1" header="0.511805555555556" footer="0.511805555555556"/>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172</v>
      </c>
      <c r="B2" s="2" t="s">
        <v>8788</v>
      </c>
      <c r="C2" s="4" t="s">
        <v>173</v>
      </c>
    </row>
    <row r="3" spans="1:5">
      <c r="A3" s="1" t="s">
        <v>259</v>
      </c>
      <c r="B3" s="1" t="s">
        <v>260</v>
      </c>
      <c r="C3" s="1" t="s">
        <v>261</v>
      </c>
      <c r="D3" s="1" t="s">
        <v>262</v>
      </c>
      <c r="E3" s="1" t="s">
        <v>263</v>
      </c>
    </row>
    <row r="4" spans="1:5">
      <c r="A4" s="3" t="s">
        <v>264</v>
      </c>
      <c r="B4" s="3" t="s">
        <v>312</v>
      </c>
      <c r="C4" s="3" t="s">
        <v>266</v>
      </c>
      <c r="D4" s="3" t="s">
        <v>264</v>
      </c>
      <c r="E4" s="3"/>
    </row>
    <row r="5" spans="1:5">
      <c r="A5" s="3" t="s">
        <v>8789</v>
      </c>
      <c r="B5" s="3" t="s">
        <v>8790</v>
      </c>
      <c r="C5" s="3" t="s">
        <v>8688</v>
      </c>
      <c r="D5" s="3" t="s">
        <v>8789</v>
      </c>
      <c r="E5" s="3"/>
    </row>
    <row r="6" spans="1:5">
      <c r="A6" s="3" t="s">
        <v>8791</v>
      </c>
      <c r="B6" s="3" t="s">
        <v>8792</v>
      </c>
      <c r="C6" s="3" t="s">
        <v>8688</v>
      </c>
      <c r="D6" s="3" t="s">
        <v>8791</v>
      </c>
      <c r="E6" s="3"/>
    </row>
    <row r="7" spans="1:5">
      <c r="A7" s="3" t="s">
        <v>8793</v>
      </c>
      <c r="B7" s="3" t="s">
        <v>8794</v>
      </c>
      <c r="C7" s="3" t="s">
        <v>8688</v>
      </c>
      <c r="D7" s="3" t="s">
        <v>8793</v>
      </c>
      <c r="E7" s="3"/>
    </row>
    <row r="8" spans="1:5">
      <c r="A8" s="3" t="s">
        <v>8795</v>
      </c>
      <c r="B8" s="3" t="s">
        <v>8796</v>
      </c>
      <c r="C8" s="3" t="s">
        <v>8688</v>
      </c>
      <c r="D8" s="3" t="s">
        <v>8795</v>
      </c>
      <c r="E8" s="3"/>
    </row>
    <row r="9" spans="1:5">
      <c r="A9" s="3" t="s">
        <v>8797</v>
      </c>
      <c r="B9" s="3" t="s">
        <v>8798</v>
      </c>
      <c r="C9" s="3" t="s">
        <v>8671</v>
      </c>
      <c r="D9" s="3" t="s">
        <v>8797</v>
      </c>
      <c r="E9" s="3"/>
    </row>
    <row r="10" spans="1:5">
      <c r="A10" s="3" t="s">
        <v>8799</v>
      </c>
      <c r="B10" s="3" t="s">
        <v>8800</v>
      </c>
      <c r="C10" s="3" t="s">
        <v>8688</v>
      </c>
      <c r="D10" s="3" t="s">
        <v>8799</v>
      </c>
      <c r="E10" s="3"/>
    </row>
    <row r="11" spans="1:5">
      <c r="A11" s="3" t="s">
        <v>8801</v>
      </c>
      <c r="B11" s="3" t="s">
        <v>8802</v>
      </c>
      <c r="C11" s="3" t="s">
        <v>8688</v>
      </c>
      <c r="D11" s="3" t="s">
        <v>8801</v>
      </c>
      <c r="E11" s="3"/>
    </row>
    <row r="12" spans="1:5">
      <c r="A12" s="3" t="s">
        <v>8803</v>
      </c>
      <c r="B12" s="3" t="s">
        <v>8804</v>
      </c>
      <c r="C12" s="3" t="s">
        <v>8688</v>
      </c>
      <c r="D12" s="3" t="s">
        <v>8803</v>
      </c>
      <c r="E12" s="3"/>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251</v>
      </c>
      <c r="B2" s="10" t="s">
        <v>357</v>
      </c>
      <c r="C2" s="10" t="s">
        <v>251</v>
      </c>
    </row>
    <row r="3" spans="1:5">
      <c r="A3" s="7" t="s">
        <v>259</v>
      </c>
      <c r="B3" s="7" t="s">
        <v>260</v>
      </c>
      <c r="C3" s="7" t="s">
        <v>261</v>
      </c>
      <c r="D3" s="7" t="s">
        <v>262</v>
      </c>
      <c r="E3" s="7" t="s">
        <v>263</v>
      </c>
    </row>
    <row r="4" spans="1:5">
      <c r="A4" s="10" t="s">
        <v>303</v>
      </c>
      <c r="B4" s="10" t="s">
        <v>304</v>
      </c>
      <c r="C4" s="10" t="s">
        <v>305</v>
      </c>
      <c r="D4" s="10" t="s">
        <v>303</v>
      </c>
      <c r="E4" s="10"/>
    </row>
    <row r="5" spans="1:5">
      <c r="A5" s="10" t="s">
        <v>306</v>
      </c>
      <c r="B5" s="10" t="s">
        <v>306</v>
      </c>
      <c r="C5" s="10" t="s">
        <v>305</v>
      </c>
      <c r="D5" s="10" t="s">
        <v>306</v>
      </c>
      <c r="E5" s="10"/>
    </row>
    <row r="6" spans="1:5">
      <c r="A6" s="10" t="s">
        <v>307</v>
      </c>
      <c r="B6" s="10" t="s">
        <v>308</v>
      </c>
      <c r="C6" s="10" t="s">
        <v>305</v>
      </c>
      <c r="D6" s="10" t="s">
        <v>307</v>
      </c>
      <c r="E6" s="10"/>
    </row>
    <row r="7" spans="1:5">
      <c r="A7" s="10" t="s">
        <v>358</v>
      </c>
      <c r="B7" s="10" t="s">
        <v>312</v>
      </c>
      <c r="C7" s="10" t="s">
        <v>266</v>
      </c>
      <c r="D7" s="10" t="s">
        <v>358</v>
      </c>
      <c r="E7" s="10"/>
    </row>
    <row r="8" spans="1:5">
      <c r="A8" s="10" t="s">
        <v>313</v>
      </c>
      <c r="B8" s="10" t="s">
        <v>268</v>
      </c>
      <c r="C8" s="10" t="s">
        <v>266</v>
      </c>
      <c r="D8" s="10" t="s">
        <v>313</v>
      </c>
      <c r="E8" s="10"/>
    </row>
    <row r="9" spans="1:5">
      <c r="A9" s="10" t="s">
        <v>359</v>
      </c>
      <c r="B9" s="10" t="s">
        <v>360</v>
      </c>
      <c r="C9" s="10" t="s">
        <v>305</v>
      </c>
      <c r="D9" s="10" t="s">
        <v>359</v>
      </c>
      <c r="E9" s="10"/>
    </row>
    <row r="10" spans="1:5">
      <c r="A10" s="10" t="s">
        <v>361</v>
      </c>
      <c r="B10" s="10" t="s">
        <v>362</v>
      </c>
      <c r="C10" s="10" t="s">
        <v>316</v>
      </c>
      <c r="D10" s="10" t="s">
        <v>361</v>
      </c>
      <c r="E10" s="10"/>
    </row>
    <row r="11" spans="1:5">
      <c r="A11" s="10" t="s">
        <v>363</v>
      </c>
      <c r="B11" s="10" t="s">
        <v>364</v>
      </c>
      <c r="C11" s="10" t="s">
        <v>316</v>
      </c>
      <c r="D11" s="10" t="s">
        <v>363</v>
      </c>
      <c r="E11" s="10"/>
    </row>
    <row r="12" spans="1:5">
      <c r="A12" s="10" t="s">
        <v>365</v>
      </c>
      <c r="B12" s="10" t="s">
        <v>366</v>
      </c>
      <c r="C12" s="10" t="s">
        <v>316</v>
      </c>
      <c r="D12" s="10" t="s">
        <v>365</v>
      </c>
      <c r="E12" s="10"/>
    </row>
    <row r="13" spans="1:5">
      <c r="A13" s="10" t="s">
        <v>367</v>
      </c>
      <c r="B13" s="10" t="s">
        <v>368</v>
      </c>
      <c r="C13" s="10" t="s">
        <v>323</v>
      </c>
      <c r="D13" s="10" t="s">
        <v>367</v>
      </c>
      <c r="E13" s="10"/>
    </row>
    <row r="14" spans="1:5">
      <c r="A14" s="10" t="s">
        <v>369</v>
      </c>
      <c r="B14" s="10" t="s">
        <v>370</v>
      </c>
      <c r="C14" s="10" t="s">
        <v>316</v>
      </c>
      <c r="D14" s="10" t="s">
        <v>369</v>
      </c>
      <c r="E14" s="10"/>
    </row>
    <row r="15" spans="1:5">
      <c r="A15" s="10" t="s">
        <v>371</v>
      </c>
      <c r="B15" s="10" t="s">
        <v>372</v>
      </c>
      <c r="C15" s="10" t="s">
        <v>316</v>
      </c>
      <c r="D15" s="10" t="s">
        <v>371</v>
      </c>
      <c r="E15" s="10"/>
    </row>
    <row r="16" spans="1:5">
      <c r="A16" s="10" t="s">
        <v>373</v>
      </c>
      <c r="B16" s="10" t="s">
        <v>374</v>
      </c>
      <c r="C16" s="10" t="s">
        <v>316</v>
      </c>
      <c r="D16" s="10" t="s">
        <v>373</v>
      </c>
      <c r="E16" s="10"/>
    </row>
    <row r="17" spans="1:5">
      <c r="A17" s="10" t="s">
        <v>375</v>
      </c>
      <c r="B17" s="10" t="s">
        <v>376</v>
      </c>
      <c r="C17" s="10" t="s">
        <v>323</v>
      </c>
      <c r="D17" s="10" t="s">
        <v>375</v>
      </c>
      <c r="E17" s="10"/>
    </row>
    <row r="18" spans="1:5">
      <c r="A18" s="10" t="s">
        <v>377</v>
      </c>
      <c r="B18" s="10" t="s">
        <v>378</v>
      </c>
      <c r="C18" s="10" t="s">
        <v>316</v>
      </c>
      <c r="D18" s="10" t="s">
        <v>377</v>
      </c>
      <c r="E18" s="10"/>
    </row>
    <row r="19" spans="1:5">
      <c r="A19" s="10" t="s">
        <v>379</v>
      </c>
      <c r="B19" s="10" t="s">
        <v>380</v>
      </c>
      <c r="C19" s="10" t="s">
        <v>316</v>
      </c>
      <c r="D19" s="10" t="s">
        <v>379</v>
      </c>
      <c r="E19" s="10"/>
    </row>
    <row r="20" spans="1:5">
      <c r="A20" s="10" t="s">
        <v>381</v>
      </c>
      <c r="B20" s="10" t="s">
        <v>382</v>
      </c>
      <c r="C20" s="10" t="s">
        <v>316</v>
      </c>
      <c r="D20" s="10" t="s">
        <v>381</v>
      </c>
      <c r="E20" s="10"/>
    </row>
    <row r="21" spans="1:5">
      <c r="A21" s="10" t="s">
        <v>383</v>
      </c>
      <c r="B21" s="10" t="s">
        <v>384</v>
      </c>
      <c r="C21" s="10" t="s">
        <v>323</v>
      </c>
      <c r="D21" s="10" t="s">
        <v>383</v>
      </c>
      <c r="E21" s="10"/>
    </row>
  </sheetData>
  <pageMargins left="0.699305555555556" right="0.699305555555556" top="0.75" bottom="0.75" header="0.3" footer="0.3"/>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170</v>
      </c>
      <c r="B2" s="2" t="s">
        <v>8805</v>
      </c>
      <c r="C2" s="4" t="s">
        <v>171</v>
      </c>
    </row>
    <row r="3" spans="1:5">
      <c r="A3" s="1" t="s">
        <v>259</v>
      </c>
      <c r="B3" s="1" t="s">
        <v>260</v>
      </c>
      <c r="C3" s="1" t="s">
        <v>261</v>
      </c>
      <c r="D3" s="1" t="s">
        <v>262</v>
      </c>
      <c r="E3" s="1" t="s">
        <v>263</v>
      </c>
    </row>
    <row r="4" spans="1:5">
      <c r="A4" s="3" t="s">
        <v>264</v>
      </c>
      <c r="B4" s="3" t="s">
        <v>312</v>
      </c>
      <c r="C4" s="3" t="s">
        <v>266</v>
      </c>
      <c r="D4" s="3" t="s">
        <v>264</v>
      </c>
      <c r="E4" s="3"/>
    </row>
    <row r="5" spans="1:5">
      <c r="A5" s="3" t="s">
        <v>8789</v>
      </c>
      <c r="B5" s="3" t="s">
        <v>8790</v>
      </c>
      <c r="C5" s="3" t="s">
        <v>8688</v>
      </c>
      <c r="D5" s="3" t="s">
        <v>8789</v>
      </c>
      <c r="E5" s="3"/>
    </row>
    <row r="6" spans="1:5">
      <c r="A6" s="3" t="s">
        <v>8791</v>
      </c>
      <c r="B6" s="3" t="s">
        <v>8792</v>
      </c>
      <c r="C6" s="3" t="s">
        <v>8688</v>
      </c>
      <c r="D6" s="3" t="s">
        <v>8791</v>
      </c>
      <c r="E6" s="3"/>
    </row>
    <row r="7" spans="1:5">
      <c r="A7" s="3" t="s">
        <v>8793</v>
      </c>
      <c r="B7" s="3" t="s">
        <v>8794</v>
      </c>
      <c r="C7" s="3" t="s">
        <v>8688</v>
      </c>
      <c r="D7" s="3" t="s">
        <v>8793</v>
      </c>
      <c r="E7" s="3"/>
    </row>
    <row r="8" spans="1:5">
      <c r="A8" s="3" t="s">
        <v>8795</v>
      </c>
      <c r="B8" s="3" t="s">
        <v>8796</v>
      </c>
      <c r="C8" s="3" t="s">
        <v>8688</v>
      </c>
      <c r="D8" s="3" t="s">
        <v>8795</v>
      </c>
      <c r="E8" s="3"/>
    </row>
    <row r="9" spans="1:5">
      <c r="A9" s="3" t="s">
        <v>8797</v>
      </c>
      <c r="B9" s="3" t="s">
        <v>8798</v>
      </c>
      <c r="C9" s="3" t="s">
        <v>8671</v>
      </c>
      <c r="D9" s="3" t="s">
        <v>8797</v>
      </c>
      <c r="E9" s="3"/>
    </row>
    <row r="10" spans="1:5">
      <c r="A10" s="3" t="s">
        <v>8799</v>
      </c>
      <c r="B10" s="3" t="s">
        <v>8800</v>
      </c>
      <c r="C10" s="3" t="s">
        <v>8688</v>
      </c>
      <c r="D10" s="3" t="s">
        <v>8799</v>
      </c>
      <c r="E10" s="3"/>
    </row>
    <row r="11" spans="1:5">
      <c r="A11" s="3" t="s">
        <v>8801</v>
      </c>
      <c r="B11" s="3" t="s">
        <v>8802</v>
      </c>
      <c r="C11" s="3" t="s">
        <v>8688</v>
      </c>
      <c r="D11" s="3" t="s">
        <v>8801</v>
      </c>
      <c r="E11" s="3"/>
    </row>
    <row r="12" spans="1:5">
      <c r="A12" s="3" t="s">
        <v>8803</v>
      </c>
      <c r="B12" s="3" t="s">
        <v>8804</v>
      </c>
      <c r="C12" s="3" t="s">
        <v>8688</v>
      </c>
      <c r="D12" s="3" t="s">
        <v>8803</v>
      </c>
      <c r="E12" s="3"/>
    </row>
  </sheetData>
  <pageMargins left="0.75" right="0.75" top="1" bottom="1" header="0.511805555555556" footer="0.511805555555556"/>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8"/>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168</v>
      </c>
      <c r="B2" s="2" t="s">
        <v>8806</v>
      </c>
      <c r="C2" s="4" t="s">
        <v>169</v>
      </c>
    </row>
    <row r="3" spans="1:5">
      <c r="A3" s="1" t="s">
        <v>259</v>
      </c>
      <c r="B3" s="1" t="s">
        <v>260</v>
      </c>
      <c r="C3" s="1" t="s">
        <v>261</v>
      </c>
      <c r="D3" s="1" t="s">
        <v>262</v>
      </c>
      <c r="E3" s="1" t="s">
        <v>263</v>
      </c>
    </row>
    <row r="4" spans="1:5">
      <c r="A4" s="3" t="s">
        <v>264</v>
      </c>
      <c r="B4" s="3" t="s">
        <v>312</v>
      </c>
      <c r="C4" s="3" t="s">
        <v>266</v>
      </c>
      <c r="D4" s="3" t="s">
        <v>264</v>
      </c>
      <c r="E4" s="3"/>
    </row>
    <row r="5" spans="1:5">
      <c r="A5" s="3" t="s">
        <v>267</v>
      </c>
      <c r="B5" s="3" t="s">
        <v>268</v>
      </c>
      <c r="C5" s="3" t="s">
        <v>266</v>
      </c>
      <c r="D5" s="3" t="s">
        <v>267</v>
      </c>
      <c r="E5" s="3"/>
    </row>
    <row r="6" spans="1:5">
      <c r="A6" s="3" t="s">
        <v>3657</v>
      </c>
      <c r="B6" s="3" t="s">
        <v>304</v>
      </c>
      <c r="C6" s="3" t="s">
        <v>8807</v>
      </c>
      <c r="D6" s="3" t="s">
        <v>3657</v>
      </c>
      <c r="E6" s="3"/>
    </row>
    <row r="7" spans="1:5">
      <c r="A7" s="3" t="s">
        <v>8808</v>
      </c>
      <c r="B7" s="3" t="s">
        <v>306</v>
      </c>
      <c r="C7" s="3" t="s">
        <v>8807</v>
      </c>
      <c r="D7" s="3" t="s">
        <v>8808</v>
      </c>
      <c r="E7" s="3"/>
    </row>
    <row r="8" spans="1:5">
      <c r="A8" s="3" t="s">
        <v>8809</v>
      </c>
      <c r="B8" s="3" t="s">
        <v>308</v>
      </c>
      <c r="C8" s="3" t="s">
        <v>8807</v>
      </c>
      <c r="D8" s="3" t="s">
        <v>8809</v>
      </c>
      <c r="E8" s="3"/>
    </row>
    <row r="9" spans="1:5">
      <c r="A9" s="3" t="s">
        <v>8810</v>
      </c>
      <c r="B9" s="3" t="s">
        <v>8811</v>
      </c>
      <c r="C9" s="3" t="s">
        <v>316</v>
      </c>
      <c r="D9" s="3" t="s">
        <v>8810</v>
      </c>
      <c r="E9" s="3"/>
    </row>
    <row r="10" spans="1:5">
      <c r="A10" s="3" t="s">
        <v>8812</v>
      </c>
      <c r="B10" s="3" t="s">
        <v>8813</v>
      </c>
      <c r="C10" s="3" t="s">
        <v>316</v>
      </c>
      <c r="D10" s="3" t="s">
        <v>8812</v>
      </c>
      <c r="E10" s="3"/>
    </row>
    <row r="11" spans="1:5">
      <c r="A11" s="3" t="s">
        <v>8814</v>
      </c>
      <c r="B11" s="3" t="s">
        <v>8815</v>
      </c>
      <c r="C11" s="3" t="s">
        <v>316</v>
      </c>
      <c r="D11" s="3" t="s">
        <v>8814</v>
      </c>
      <c r="E11" s="3"/>
    </row>
    <row r="12" spans="1:5">
      <c r="A12" s="3" t="s">
        <v>8816</v>
      </c>
      <c r="B12" s="3" t="s">
        <v>8817</v>
      </c>
      <c r="C12" s="3" t="s">
        <v>316</v>
      </c>
      <c r="D12" s="3" t="s">
        <v>8816</v>
      </c>
      <c r="E12" s="3"/>
    </row>
    <row r="13" spans="1:5">
      <c r="A13" s="3" t="s">
        <v>8818</v>
      </c>
      <c r="B13" s="3" t="s">
        <v>8819</v>
      </c>
      <c r="C13" s="3" t="s">
        <v>316</v>
      </c>
      <c r="D13" s="3" t="s">
        <v>8818</v>
      </c>
      <c r="E13" s="3"/>
    </row>
    <row r="14" spans="1:5">
      <c r="A14" s="3" t="s">
        <v>8820</v>
      </c>
      <c r="B14" s="3" t="s">
        <v>8821</v>
      </c>
      <c r="C14" s="3" t="s">
        <v>316</v>
      </c>
      <c r="D14" s="3" t="s">
        <v>8820</v>
      </c>
      <c r="E14" s="3"/>
    </row>
    <row r="15" spans="1:5">
      <c r="A15" s="3" t="s">
        <v>8822</v>
      </c>
      <c r="B15" s="3" t="s">
        <v>8823</v>
      </c>
      <c r="C15" s="3" t="s">
        <v>316</v>
      </c>
      <c r="D15" s="3" t="s">
        <v>8822</v>
      </c>
      <c r="E15" s="3"/>
    </row>
    <row r="16" spans="1:5">
      <c r="A16" s="3" t="s">
        <v>8824</v>
      </c>
      <c r="B16" s="3" t="s">
        <v>8825</v>
      </c>
      <c r="C16" s="3" t="s">
        <v>316</v>
      </c>
      <c r="D16" s="3" t="s">
        <v>8824</v>
      </c>
      <c r="E16" s="3"/>
    </row>
    <row r="17" spans="1:5">
      <c r="A17" s="3" t="s">
        <v>8826</v>
      </c>
      <c r="B17" s="3" t="s">
        <v>8827</v>
      </c>
      <c r="C17" s="3" t="s">
        <v>316</v>
      </c>
      <c r="D17" s="3" t="s">
        <v>8826</v>
      </c>
      <c r="E17" s="3"/>
    </row>
    <row r="18" spans="1:5">
      <c r="A18" s="3" t="s">
        <v>8828</v>
      </c>
      <c r="B18" s="3" t="s">
        <v>8829</v>
      </c>
      <c r="C18" s="3" t="s">
        <v>316</v>
      </c>
      <c r="D18" s="3" t="s">
        <v>8828</v>
      </c>
      <c r="E18" s="3"/>
    </row>
  </sheetData>
  <pageMargins left="0.75" right="0.75" top="1" bottom="1" header="0.511805555555556" footer="0.511805555555556"/>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8"/>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166</v>
      </c>
      <c r="B2" s="2" t="s">
        <v>8830</v>
      </c>
      <c r="C2" s="4" t="s">
        <v>167</v>
      </c>
    </row>
    <row r="3" spans="1:5">
      <c r="A3" s="1" t="s">
        <v>259</v>
      </c>
      <c r="B3" s="1" t="s">
        <v>260</v>
      </c>
      <c r="C3" s="1" t="s">
        <v>261</v>
      </c>
      <c r="D3" s="1" t="s">
        <v>262</v>
      </c>
      <c r="E3" s="1" t="s">
        <v>263</v>
      </c>
    </row>
    <row r="4" spans="1:5">
      <c r="A4" s="3" t="s">
        <v>264</v>
      </c>
      <c r="B4" s="3" t="s">
        <v>312</v>
      </c>
      <c r="C4" s="3" t="s">
        <v>266</v>
      </c>
      <c r="D4" s="3" t="s">
        <v>264</v>
      </c>
      <c r="E4" s="3"/>
    </row>
    <row r="5" spans="1:5">
      <c r="A5" s="3" t="s">
        <v>267</v>
      </c>
      <c r="B5" s="3" t="s">
        <v>268</v>
      </c>
      <c r="C5" s="3" t="s">
        <v>266</v>
      </c>
      <c r="D5" s="3" t="s">
        <v>267</v>
      </c>
      <c r="E5" s="3"/>
    </row>
    <row r="6" spans="1:5">
      <c r="A6" s="3" t="s">
        <v>3657</v>
      </c>
      <c r="B6" s="3" t="s">
        <v>304</v>
      </c>
      <c r="C6" s="3" t="s">
        <v>8807</v>
      </c>
      <c r="D6" s="3" t="s">
        <v>3657</v>
      </c>
      <c r="E6" s="3"/>
    </row>
    <row r="7" spans="1:5">
      <c r="A7" s="3" t="s">
        <v>8808</v>
      </c>
      <c r="B7" s="3" t="s">
        <v>306</v>
      </c>
      <c r="C7" s="3" t="s">
        <v>8807</v>
      </c>
      <c r="D7" s="3" t="s">
        <v>8808</v>
      </c>
      <c r="E7" s="3"/>
    </row>
    <row r="8" spans="1:5">
      <c r="A8" s="3" t="s">
        <v>8809</v>
      </c>
      <c r="B8" s="3" t="s">
        <v>308</v>
      </c>
      <c r="C8" s="3" t="s">
        <v>8807</v>
      </c>
      <c r="D8" s="3" t="s">
        <v>8809</v>
      </c>
      <c r="E8" s="3"/>
    </row>
    <row r="9" spans="1:5">
      <c r="A9" s="3" t="s">
        <v>8810</v>
      </c>
      <c r="B9" s="3" t="s">
        <v>8811</v>
      </c>
      <c r="C9" s="3" t="s">
        <v>316</v>
      </c>
      <c r="D9" s="3" t="s">
        <v>8810</v>
      </c>
      <c r="E9" s="3"/>
    </row>
    <row r="10" spans="1:5">
      <c r="A10" s="3" t="s">
        <v>8812</v>
      </c>
      <c r="B10" s="3" t="s">
        <v>8813</v>
      </c>
      <c r="C10" s="3" t="s">
        <v>316</v>
      </c>
      <c r="D10" s="3" t="s">
        <v>8812</v>
      </c>
      <c r="E10" s="3"/>
    </row>
    <row r="11" spans="1:5">
      <c r="A11" s="3" t="s">
        <v>8814</v>
      </c>
      <c r="B11" s="3" t="s">
        <v>8815</v>
      </c>
      <c r="C11" s="3" t="s">
        <v>316</v>
      </c>
      <c r="D11" s="3" t="s">
        <v>8814</v>
      </c>
      <c r="E11" s="3"/>
    </row>
    <row r="12" spans="1:5">
      <c r="A12" s="3" t="s">
        <v>8816</v>
      </c>
      <c r="B12" s="3" t="s">
        <v>8817</v>
      </c>
      <c r="C12" s="3" t="s">
        <v>316</v>
      </c>
      <c r="D12" s="3" t="s">
        <v>8816</v>
      </c>
      <c r="E12" s="3"/>
    </row>
    <row r="13" spans="1:5">
      <c r="A13" s="3" t="s">
        <v>8818</v>
      </c>
      <c r="B13" s="3" t="s">
        <v>8819</v>
      </c>
      <c r="C13" s="3" t="s">
        <v>316</v>
      </c>
      <c r="D13" s="3" t="s">
        <v>8818</v>
      </c>
      <c r="E13" s="3"/>
    </row>
    <row r="14" spans="1:5">
      <c r="A14" s="3" t="s">
        <v>8820</v>
      </c>
      <c r="B14" s="3" t="s">
        <v>8821</v>
      </c>
      <c r="C14" s="3" t="s">
        <v>316</v>
      </c>
      <c r="D14" s="3" t="s">
        <v>8820</v>
      </c>
      <c r="E14" s="3"/>
    </row>
    <row r="15" spans="1:5">
      <c r="A15" s="3" t="s">
        <v>8822</v>
      </c>
      <c r="B15" s="3" t="s">
        <v>8823</v>
      </c>
      <c r="C15" s="3" t="s">
        <v>316</v>
      </c>
      <c r="D15" s="3" t="s">
        <v>8822</v>
      </c>
      <c r="E15" s="3"/>
    </row>
    <row r="16" spans="1:5">
      <c r="A16" s="3" t="s">
        <v>8824</v>
      </c>
      <c r="B16" s="3" t="s">
        <v>8825</v>
      </c>
      <c r="C16" s="3" t="s">
        <v>316</v>
      </c>
      <c r="D16" s="3" t="s">
        <v>8824</v>
      </c>
      <c r="E16" s="3"/>
    </row>
    <row r="17" spans="1:5">
      <c r="A17" s="3" t="s">
        <v>8826</v>
      </c>
      <c r="B17" s="3" t="s">
        <v>8827</v>
      </c>
      <c r="C17" s="3" t="s">
        <v>316</v>
      </c>
      <c r="D17" s="3" t="s">
        <v>8826</v>
      </c>
      <c r="E17" s="3"/>
    </row>
    <row r="18" spans="1:5">
      <c r="A18" s="3" t="s">
        <v>8828</v>
      </c>
      <c r="B18" s="3" t="s">
        <v>8829</v>
      </c>
      <c r="C18" s="3" t="s">
        <v>316</v>
      </c>
      <c r="D18" s="3" t="s">
        <v>8828</v>
      </c>
      <c r="E18" s="3"/>
    </row>
  </sheetData>
  <pageMargins left="0.75" right="0.75" top="1" bottom="1" header="0.511805555555556" footer="0.511805555555556"/>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164</v>
      </c>
      <c r="B2" s="2" t="s">
        <v>8831</v>
      </c>
      <c r="C2" s="4" t="s">
        <v>165</v>
      </c>
    </row>
    <row r="3" spans="1:5">
      <c r="A3" s="1" t="s">
        <v>259</v>
      </c>
      <c r="B3" s="1" t="s">
        <v>260</v>
      </c>
      <c r="C3" s="1" t="s">
        <v>261</v>
      </c>
      <c r="D3" s="1" t="s">
        <v>262</v>
      </c>
      <c r="E3" s="1" t="s">
        <v>263</v>
      </c>
    </row>
    <row r="4" spans="1:5">
      <c r="A4" s="3" t="s">
        <v>264</v>
      </c>
      <c r="B4" s="3" t="s">
        <v>312</v>
      </c>
      <c r="C4" s="3" t="s">
        <v>266</v>
      </c>
      <c r="D4" s="3" t="s">
        <v>264</v>
      </c>
      <c r="E4" s="3"/>
    </row>
    <row r="5" spans="1:5">
      <c r="A5" s="3" t="s">
        <v>267</v>
      </c>
      <c r="B5" s="3" t="s">
        <v>268</v>
      </c>
      <c r="C5" s="3" t="s">
        <v>266</v>
      </c>
      <c r="D5" s="3" t="s">
        <v>267</v>
      </c>
      <c r="E5" s="3"/>
    </row>
    <row r="6" spans="1:5">
      <c r="A6" s="3" t="s">
        <v>3657</v>
      </c>
      <c r="B6" s="3" t="s">
        <v>304</v>
      </c>
      <c r="C6" s="3" t="s">
        <v>8807</v>
      </c>
      <c r="D6" s="3" t="s">
        <v>3657</v>
      </c>
      <c r="E6" s="3"/>
    </row>
    <row r="7" spans="1:5">
      <c r="A7" s="3" t="s">
        <v>8808</v>
      </c>
      <c r="B7" s="3" t="s">
        <v>306</v>
      </c>
      <c r="C7" s="3" t="s">
        <v>8807</v>
      </c>
      <c r="D7" s="3" t="s">
        <v>8808</v>
      </c>
      <c r="E7" s="3"/>
    </row>
    <row r="8" spans="1:5">
      <c r="A8" s="3" t="s">
        <v>8809</v>
      </c>
      <c r="B8" s="3" t="s">
        <v>308</v>
      </c>
      <c r="C8" s="3" t="s">
        <v>8807</v>
      </c>
      <c r="D8" s="3" t="s">
        <v>8809</v>
      </c>
      <c r="E8" s="3"/>
    </row>
    <row r="9" spans="1:5">
      <c r="A9" s="3" t="s">
        <v>8721</v>
      </c>
      <c r="B9" s="3" t="s">
        <v>8832</v>
      </c>
      <c r="C9" s="3" t="s">
        <v>305</v>
      </c>
      <c r="D9" s="3" t="s">
        <v>8721</v>
      </c>
      <c r="E9" s="3"/>
    </row>
    <row r="10" spans="1:5">
      <c r="A10" s="3" t="s">
        <v>8833</v>
      </c>
      <c r="B10" s="3" t="s">
        <v>8834</v>
      </c>
      <c r="C10" s="3" t="s">
        <v>8835</v>
      </c>
      <c r="D10" s="3" t="s">
        <v>8833</v>
      </c>
      <c r="E10" s="3"/>
    </row>
    <row r="11" spans="1:5">
      <c r="A11" s="3" t="s">
        <v>8836</v>
      </c>
      <c r="B11" s="3" t="s">
        <v>8837</v>
      </c>
      <c r="C11" s="3" t="s">
        <v>8835</v>
      </c>
      <c r="D11" s="3" t="s">
        <v>8836</v>
      </c>
      <c r="E11" s="3"/>
    </row>
    <row r="12" spans="1:5">
      <c r="A12" s="3" t="s">
        <v>8838</v>
      </c>
      <c r="B12" s="3" t="s">
        <v>8839</v>
      </c>
      <c r="C12" s="3" t="s">
        <v>8835</v>
      </c>
      <c r="D12" s="3" t="s">
        <v>8838</v>
      </c>
      <c r="E12" s="3"/>
    </row>
    <row r="13" spans="1:5">
      <c r="A13" s="3" t="s">
        <v>8840</v>
      </c>
      <c r="B13" s="3" t="s">
        <v>8841</v>
      </c>
      <c r="C13" s="3" t="s">
        <v>316</v>
      </c>
      <c r="D13" s="3" t="s">
        <v>8840</v>
      </c>
      <c r="E13" s="3"/>
    </row>
  </sheetData>
  <pageMargins left="0.75" right="0.75" top="1" bottom="1" header="0.511805555555556" footer="0.511805555555556"/>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162</v>
      </c>
      <c r="B2" s="2" t="s">
        <v>8842</v>
      </c>
      <c r="C2" s="4" t="s">
        <v>163</v>
      </c>
    </row>
    <row r="3" spans="1:5">
      <c r="A3" s="1" t="s">
        <v>259</v>
      </c>
      <c r="B3" s="1" t="s">
        <v>260</v>
      </c>
      <c r="C3" s="1" t="s">
        <v>261</v>
      </c>
      <c r="D3" s="1" t="s">
        <v>262</v>
      </c>
      <c r="E3" s="1" t="s">
        <v>263</v>
      </c>
    </row>
    <row r="4" spans="1:5">
      <c r="A4" s="3" t="s">
        <v>264</v>
      </c>
      <c r="B4" s="3" t="s">
        <v>312</v>
      </c>
      <c r="C4" s="3" t="s">
        <v>266</v>
      </c>
      <c r="D4" s="3" t="s">
        <v>264</v>
      </c>
      <c r="E4" s="3"/>
    </row>
    <row r="5" spans="1:5">
      <c r="A5" s="3" t="s">
        <v>267</v>
      </c>
      <c r="B5" s="3" t="s">
        <v>268</v>
      </c>
      <c r="C5" s="3" t="s">
        <v>266</v>
      </c>
      <c r="D5" s="3" t="s">
        <v>267</v>
      </c>
      <c r="E5" s="3"/>
    </row>
    <row r="6" spans="1:5">
      <c r="A6" s="3" t="s">
        <v>3657</v>
      </c>
      <c r="B6" s="3" t="s">
        <v>304</v>
      </c>
      <c r="C6" s="3" t="s">
        <v>8807</v>
      </c>
      <c r="D6" s="3" t="s">
        <v>3657</v>
      </c>
      <c r="E6" s="3"/>
    </row>
    <row r="7" spans="1:5">
      <c r="A7" s="3" t="s">
        <v>8808</v>
      </c>
      <c r="B7" s="3" t="s">
        <v>306</v>
      </c>
      <c r="C7" s="3" t="s">
        <v>8807</v>
      </c>
      <c r="D7" s="3" t="s">
        <v>8808</v>
      </c>
      <c r="E7" s="3"/>
    </row>
    <row r="8" spans="1:5">
      <c r="A8" s="3" t="s">
        <v>8809</v>
      </c>
      <c r="B8" s="3" t="s">
        <v>308</v>
      </c>
      <c r="C8" s="3" t="s">
        <v>8807</v>
      </c>
      <c r="D8" s="3" t="s">
        <v>8809</v>
      </c>
      <c r="E8" s="3"/>
    </row>
    <row r="9" spans="1:5">
      <c r="A9" s="3" t="s">
        <v>8721</v>
      </c>
      <c r="B9" s="3" t="s">
        <v>8832</v>
      </c>
      <c r="C9" s="3" t="s">
        <v>305</v>
      </c>
      <c r="D9" s="3" t="s">
        <v>8721</v>
      </c>
      <c r="E9" s="3"/>
    </row>
    <row r="10" spans="1:5">
      <c r="A10" s="3" t="s">
        <v>8833</v>
      </c>
      <c r="B10" s="3" t="s">
        <v>8834</v>
      </c>
      <c r="C10" s="3" t="s">
        <v>8835</v>
      </c>
      <c r="D10" s="3" t="s">
        <v>8833</v>
      </c>
      <c r="E10" s="3"/>
    </row>
    <row r="11" spans="1:5">
      <c r="A11" s="3" t="s">
        <v>8836</v>
      </c>
      <c r="B11" s="3" t="s">
        <v>8837</v>
      </c>
      <c r="C11" s="3" t="s">
        <v>8835</v>
      </c>
      <c r="D11" s="3" t="s">
        <v>8836</v>
      </c>
      <c r="E11" s="3"/>
    </row>
    <row r="12" spans="1:5">
      <c r="A12" s="3" t="s">
        <v>8838</v>
      </c>
      <c r="B12" s="3" t="s">
        <v>8839</v>
      </c>
      <c r="C12" s="3" t="s">
        <v>8835</v>
      </c>
      <c r="D12" s="3" t="s">
        <v>8838</v>
      </c>
      <c r="E12" s="3"/>
    </row>
    <row r="13" spans="1:5">
      <c r="A13" s="3" t="s">
        <v>8840</v>
      </c>
      <c r="B13" s="3" t="s">
        <v>8841</v>
      </c>
      <c r="C13" s="3" t="s">
        <v>316</v>
      </c>
      <c r="D13" s="3" t="s">
        <v>8840</v>
      </c>
      <c r="E13" s="3"/>
    </row>
  </sheetData>
  <pageMargins left="0.75" right="0.75" top="1" bottom="1" header="0.511805555555556" footer="0.511805555555556"/>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160</v>
      </c>
      <c r="B2" s="2" t="s">
        <v>8843</v>
      </c>
      <c r="C2" s="4" t="s">
        <v>161</v>
      </c>
    </row>
    <row r="3" spans="1:5">
      <c r="A3" s="1" t="s">
        <v>259</v>
      </c>
      <c r="B3" s="1" t="s">
        <v>260</v>
      </c>
      <c r="C3" s="1" t="s">
        <v>261</v>
      </c>
      <c r="D3" s="1" t="s">
        <v>262</v>
      </c>
      <c r="E3" s="1" t="s">
        <v>263</v>
      </c>
    </row>
    <row r="4" spans="1:5">
      <c r="A4" s="3" t="s">
        <v>264</v>
      </c>
      <c r="B4" s="3" t="s">
        <v>312</v>
      </c>
      <c r="C4" s="3" t="s">
        <v>266</v>
      </c>
      <c r="D4" s="3" t="s">
        <v>264</v>
      </c>
      <c r="E4" s="3"/>
    </row>
    <row r="5" spans="1:5">
      <c r="A5" s="3" t="s">
        <v>267</v>
      </c>
      <c r="B5" s="3" t="s">
        <v>268</v>
      </c>
      <c r="C5" s="3" t="s">
        <v>266</v>
      </c>
      <c r="D5" s="3" t="s">
        <v>267</v>
      </c>
      <c r="E5" s="3"/>
    </row>
    <row r="6" spans="1:5">
      <c r="A6" s="3" t="s">
        <v>3657</v>
      </c>
      <c r="B6" s="3" t="s">
        <v>304</v>
      </c>
      <c r="C6" s="3" t="s">
        <v>8807</v>
      </c>
      <c r="D6" s="3" t="s">
        <v>3657</v>
      </c>
      <c r="E6" s="3"/>
    </row>
    <row r="7" spans="1:5">
      <c r="A7" s="3" t="s">
        <v>8808</v>
      </c>
      <c r="B7" s="3" t="s">
        <v>306</v>
      </c>
      <c r="C7" s="3" t="s">
        <v>8807</v>
      </c>
      <c r="D7" s="3" t="s">
        <v>8808</v>
      </c>
      <c r="E7" s="3"/>
    </row>
    <row r="8" spans="1:5">
      <c r="A8" s="3" t="s">
        <v>8809</v>
      </c>
      <c r="B8" s="3" t="s">
        <v>308</v>
      </c>
      <c r="C8" s="3" t="s">
        <v>8807</v>
      </c>
      <c r="D8" s="3" t="s">
        <v>8809</v>
      </c>
      <c r="E8" s="3"/>
    </row>
    <row r="9" spans="1:5">
      <c r="A9" s="3" t="s">
        <v>8844</v>
      </c>
      <c r="B9" s="3" t="s">
        <v>8845</v>
      </c>
      <c r="C9" s="3" t="s">
        <v>305</v>
      </c>
      <c r="D9" s="3" t="s">
        <v>8844</v>
      </c>
      <c r="E9" s="3"/>
    </row>
    <row r="10" spans="1:5">
      <c r="A10" s="3" t="s">
        <v>8846</v>
      </c>
      <c r="B10" s="3" t="s">
        <v>8847</v>
      </c>
      <c r="C10" s="3" t="s">
        <v>305</v>
      </c>
      <c r="D10" s="3" t="s">
        <v>8846</v>
      </c>
      <c r="E10" s="3"/>
    </row>
    <row r="11" spans="1:5">
      <c r="A11" s="3" t="s">
        <v>8848</v>
      </c>
      <c r="B11" s="3" t="s">
        <v>8849</v>
      </c>
      <c r="C11" s="3" t="s">
        <v>305</v>
      </c>
      <c r="D11" s="3" t="s">
        <v>8848</v>
      </c>
      <c r="E11" s="3"/>
    </row>
    <row r="12" spans="1:5">
      <c r="A12" s="3" t="s">
        <v>8850</v>
      </c>
      <c r="B12" s="3" t="s">
        <v>8851</v>
      </c>
      <c r="C12" s="3" t="s">
        <v>316</v>
      </c>
      <c r="D12" s="3" t="s">
        <v>8850</v>
      </c>
      <c r="E12" s="3"/>
    </row>
    <row r="13" spans="1:5">
      <c r="A13" s="3" t="s">
        <v>8852</v>
      </c>
      <c r="B13" s="3" t="s">
        <v>8853</v>
      </c>
      <c r="C13" s="3" t="s">
        <v>316</v>
      </c>
      <c r="D13" s="3" t="s">
        <v>8852</v>
      </c>
      <c r="E13" s="3"/>
    </row>
    <row r="14" spans="1:5">
      <c r="A14" s="3" t="s">
        <v>8854</v>
      </c>
      <c r="B14" s="3" t="s">
        <v>8855</v>
      </c>
      <c r="C14" s="3" t="s">
        <v>316</v>
      </c>
      <c r="D14" s="3" t="s">
        <v>8854</v>
      </c>
      <c r="E14" s="3"/>
    </row>
    <row r="15" spans="1:5">
      <c r="A15" s="3" t="s">
        <v>8856</v>
      </c>
      <c r="B15" s="3" t="s">
        <v>8857</v>
      </c>
      <c r="C15" s="3" t="s">
        <v>316</v>
      </c>
      <c r="D15" s="3" t="s">
        <v>8856</v>
      </c>
      <c r="E15" s="3"/>
    </row>
  </sheetData>
  <pageMargins left="0.75" right="0.75" top="1" bottom="1" header="0.511805555555556" footer="0.511805555555556"/>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158</v>
      </c>
      <c r="B2" s="2" t="s">
        <v>8858</v>
      </c>
      <c r="C2" s="4" t="s">
        <v>159</v>
      </c>
    </row>
    <row r="3" spans="1:5">
      <c r="A3" s="1" t="s">
        <v>259</v>
      </c>
      <c r="B3" s="1" t="s">
        <v>260</v>
      </c>
      <c r="C3" s="1" t="s">
        <v>261</v>
      </c>
      <c r="D3" s="1" t="s">
        <v>262</v>
      </c>
      <c r="E3" s="1" t="s">
        <v>263</v>
      </c>
    </row>
    <row r="4" spans="1:5">
      <c r="A4" s="3" t="s">
        <v>264</v>
      </c>
      <c r="B4" s="3" t="s">
        <v>312</v>
      </c>
      <c r="C4" s="3" t="s">
        <v>266</v>
      </c>
      <c r="D4" s="3" t="s">
        <v>264</v>
      </c>
      <c r="E4" s="3"/>
    </row>
    <row r="5" spans="1:5">
      <c r="A5" s="3" t="s">
        <v>267</v>
      </c>
      <c r="B5" s="3" t="s">
        <v>268</v>
      </c>
      <c r="C5" s="3" t="s">
        <v>266</v>
      </c>
      <c r="D5" s="3" t="s">
        <v>267</v>
      </c>
      <c r="E5" s="3"/>
    </row>
    <row r="6" spans="1:5">
      <c r="A6" s="3" t="s">
        <v>3657</v>
      </c>
      <c r="B6" s="3" t="s">
        <v>304</v>
      </c>
      <c r="C6" s="3" t="s">
        <v>8807</v>
      </c>
      <c r="D6" s="3" t="s">
        <v>3657</v>
      </c>
      <c r="E6" s="3"/>
    </row>
    <row r="7" spans="1:5">
      <c r="A7" s="3" t="s">
        <v>8808</v>
      </c>
      <c r="B7" s="3" t="s">
        <v>306</v>
      </c>
      <c r="C7" s="3" t="s">
        <v>8807</v>
      </c>
      <c r="D7" s="3" t="s">
        <v>8808</v>
      </c>
      <c r="E7" s="3"/>
    </row>
    <row r="8" spans="1:5">
      <c r="A8" s="3" t="s">
        <v>8809</v>
      </c>
      <c r="B8" s="3" t="s">
        <v>308</v>
      </c>
      <c r="C8" s="3" t="s">
        <v>8807</v>
      </c>
      <c r="D8" s="3" t="s">
        <v>8809</v>
      </c>
      <c r="E8" s="3"/>
    </row>
    <row r="9" spans="1:5">
      <c r="A9" s="3" t="s">
        <v>8844</v>
      </c>
      <c r="B9" s="3" t="s">
        <v>8845</v>
      </c>
      <c r="C9" s="3" t="s">
        <v>305</v>
      </c>
      <c r="D9" s="3" t="s">
        <v>8844</v>
      </c>
      <c r="E9" s="3"/>
    </row>
    <row r="10" spans="1:5">
      <c r="A10" s="3" t="s">
        <v>8846</v>
      </c>
      <c r="B10" s="3" t="s">
        <v>8847</v>
      </c>
      <c r="C10" s="3" t="s">
        <v>305</v>
      </c>
      <c r="D10" s="3" t="s">
        <v>8846</v>
      </c>
      <c r="E10" s="3"/>
    </row>
    <row r="11" spans="1:5">
      <c r="A11" s="3" t="s">
        <v>8848</v>
      </c>
      <c r="B11" s="3" t="s">
        <v>8849</v>
      </c>
      <c r="C11" s="3" t="s">
        <v>305</v>
      </c>
      <c r="D11" s="3" t="s">
        <v>8848</v>
      </c>
      <c r="E11" s="3"/>
    </row>
    <row r="12" spans="1:5">
      <c r="A12" s="3" t="s">
        <v>8852</v>
      </c>
      <c r="B12" s="3" t="s">
        <v>8853</v>
      </c>
      <c r="C12" s="3" t="s">
        <v>316</v>
      </c>
      <c r="D12" s="3" t="s">
        <v>8852</v>
      </c>
      <c r="E12" s="3"/>
    </row>
    <row r="13" spans="1:5">
      <c r="A13" s="3" t="s">
        <v>8850</v>
      </c>
      <c r="B13" s="3" t="s">
        <v>8851</v>
      </c>
      <c r="C13" s="3" t="s">
        <v>316</v>
      </c>
      <c r="D13" s="3" t="s">
        <v>8850</v>
      </c>
      <c r="E13" s="3"/>
    </row>
    <row r="14" spans="1:5">
      <c r="A14" s="3" t="s">
        <v>8859</v>
      </c>
      <c r="B14" s="3" t="s">
        <v>8855</v>
      </c>
      <c r="C14" s="3" t="s">
        <v>316</v>
      </c>
      <c r="D14" s="3" t="s">
        <v>8859</v>
      </c>
      <c r="E14" s="3"/>
    </row>
    <row r="15" spans="1:5">
      <c r="A15" s="3" t="s">
        <v>8860</v>
      </c>
      <c r="B15" s="3" t="s">
        <v>8857</v>
      </c>
      <c r="C15" s="3" t="s">
        <v>316</v>
      </c>
      <c r="D15" s="3" t="s">
        <v>8860</v>
      </c>
      <c r="E15" s="3"/>
    </row>
  </sheetData>
  <pageMargins left="0.75" right="0.75" top="1" bottom="1" header="0.511805555555556" footer="0.511805555555556"/>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156</v>
      </c>
      <c r="B2" s="2" t="s">
        <v>8861</v>
      </c>
      <c r="C2" s="4" t="s">
        <v>157</v>
      </c>
    </row>
    <row r="3" spans="1:5">
      <c r="A3" s="1" t="s">
        <v>259</v>
      </c>
      <c r="B3" s="1" t="s">
        <v>260</v>
      </c>
      <c r="C3" s="1" t="s">
        <v>261</v>
      </c>
      <c r="D3" s="1" t="s">
        <v>262</v>
      </c>
      <c r="E3" s="1" t="s">
        <v>263</v>
      </c>
    </row>
    <row r="4" spans="1:5">
      <c r="A4" s="3" t="s">
        <v>264</v>
      </c>
      <c r="B4" s="3" t="s">
        <v>312</v>
      </c>
      <c r="C4" s="3" t="s">
        <v>266</v>
      </c>
      <c r="D4" s="3" t="s">
        <v>264</v>
      </c>
      <c r="E4" s="3"/>
    </row>
    <row r="5" spans="1:5">
      <c r="A5" s="3" t="s">
        <v>267</v>
      </c>
      <c r="B5" s="3" t="s">
        <v>268</v>
      </c>
      <c r="C5" s="3" t="s">
        <v>266</v>
      </c>
      <c r="D5" s="3" t="s">
        <v>267</v>
      </c>
      <c r="E5" s="3"/>
    </row>
    <row r="6" spans="1:5">
      <c r="A6" s="3" t="s">
        <v>3657</v>
      </c>
      <c r="B6" s="3" t="s">
        <v>304</v>
      </c>
      <c r="C6" s="3" t="s">
        <v>8807</v>
      </c>
      <c r="D6" s="3" t="s">
        <v>3657</v>
      </c>
      <c r="E6" s="3"/>
    </row>
    <row r="7" spans="1:5">
      <c r="A7" s="3" t="s">
        <v>8808</v>
      </c>
      <c r="B7" s="3" t="s">
        <v>306</v>
      </c>
      <c r="C7" s="3" t="s">
        <v>8807</v>
      </c>
      <c r="D7" s="3" t="s">
        <v>8808</v>
      </c>
      <c r="E7" s="3"/>
    </row>
    <row r="8" spans="1:5">
      <c r="A8" s="3" t="s">
        <v>8809</v>
      </c>
      <c r="B8" s="3" t="s">
        <v>308</v>
      </c>
      <c r="C8" s="3" t="s">
        <v>8807</v>
      </c>
      <c r="D8" s="3" t="s">
        <v>8809</v>
      </c>
      <c r="E8" s="3"/>
    </row>
    <row r="9" spans="1:5">
      <c r="A9" s="3" t="s">
        <v>8844</v>
      </c>
      <c r="B9" s="3" t="s">
        <v>8845</v>
      </c>
      <c r="C9" s="3" t="s">
        <v>305</v>
      </c>
      <c r="D9" s="3" t="s">
        <v>8844</v>
      </c>
      <c r="E9" s="3"/>
    </row>
    <row r="10" spans="1:5">
      <c r="A10" s="3" t="s">
        <v>8846</v>
      </c>
      <c r="B10" s="3" t="s">
        <v>8847</v>
      </c>
      <c r="C10" s="3" t="s">
        <v>305</v>
      </c>
      <c r="D10" s="3" t="s">
        <v>8846</v>
      </c>
      <c r="E10" s="3"/>
    </row>
    <row r="11" spans="1:5">
      <c r="A11" s="3" t="s">
        <v>8848</v>
      </c>
      <c r="B11" s="3" t="s">
        <v>8849</v>
      </c>
      <c r="C11" s="3" t="s">
        <v>305</v>
      </c>
      <c r="D11" s="3" t="s">
        <v>8848</v>
      </c>
      <c r="E11" s="3"/>
    </row>
    <row r="12" spans="1:5">
      <c r="A12" s="3" t="s">
        <v>8862</v>
      </c>
      <c r="B12" s="3" t="s">
        <v>8863</v>
      </c>
      <c r="C12" s="3" t="s">
        <v>316</v>
      </c>
      <c r="D12" s="3" t="s">
        <v>8862</v>
      </c>
      <c r="E12" s="3"/>
    </row>
    <row r="13" spans="1:5">
      <c r="A13" s="3" t="s">
        <v>8864</v>
      </c>
      <c r="B13" s="3" t="s">
        <v>8865</v>
      </c>
      <c r="C13" s="3" t="s">
        <v>316</v>
      </c>
      <c r="D13" s="3" t="s">
        <v>8864</v>
      </c>
      <c r="E13" s="3">
        <v>0</v>
      </c>
    </row>
  </sheetData>
  <pageMargins left="0.75" right="0.75" top="1" bottom="1" header="0.511805555555556" footer="0.511805555555556"/>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154</v>
      </c>
      <c r="B2" s="2" t="s">
        <v>8866</v>
      </c>
      <c r="C2" s="4" t="s">
        <v>155</v>
      </c>
    </row>
    <row r="3" spans="1:5">
      <c r="A3" s="1" t="s">
        <v>259</v>
      </c>
      <c r="B3" s="1" t="s">
        <v>260</v>
      </c>
      <c r="C3" s="1" t="s">
        <v>261</v>
      </c>
      <c r="D3" s="1" t="s">
        <v>262</v>
      </c>
      <c r="E3" s="1" t="s">
        <v>263</v>
      </c>
    </row>
    <row r="4" spans="1:5">
      <c r="A4" s="3" t="s">
        <v>264</v>
      </c>
      <c r="B4" s="3" t="s">
        <v>312</v>
      </c>
      <c r="C4" s="3" t="s">
        <v>266</v>
      </c>
      <c r="D4" s="3" t="s">
        <v>264</v>
      </c>
      <c r="E4" s="3"/>
    </row>
    <row r="5" spans="1:5">
      <c r="A5" s="3" t="s">
        <v>267</v>
      </c>
      <c r="B5" s="3" t="s">
        <v>268</v>
      </c>
      <c r="C5" s="3" t="s">
        <v>266</v>
      </c>
      <c r="D5" s="3" t="s">
        <v>267</v>
      </c>
      <c r="E5" s="3"/>
    </row>
    <row r="6" spans="1:5">
      <c r="A6" s="3" t="s">
        <v>3657</v>
      </c>
      <c r="B6" s="3" t="s">
        <v>304</v>
      </c>
      <c r="C6" s="3" t="s">
        <v>8807</v>
      </c>
      <c r="D6" s="3" t="s">
        <v>3657</v>
      </c>
      <c r="E6" s="3"/>
    </row>
    <row r="7" spans="1:5">
      <c r="A7" s="3" t="s">
        <v>8808</v>
      </c>
      <c r="B7" s="3" t="s">
        <v>306</v>
      </c>
      <c r="C7" s="3" t="s">
        <v>8807</v>
      </c>
      <c r="D7" s="3" t="s">
        <v>8808</v>
      </c>
      <c r="E7" s="3"/>
    </row>
    <row r="8" spans="1:5">
      <c r="A8" s="3" t="s">
        <v>8809</v>
      </c>
      <c r="B8" s="3" t="s">
        <v>308</v>
      </c>
      <c r="C8" s="3" t="s">
        <v>8807</v>
      </c>
      <c r="D8" s="3" t="s">
        <v>8809</v>
      </c>
      <c r="E8" s="3"/>
    </row>
    <row r="9" spans="1:5">
      <c r="A9" s="3" t="s">
        <v>8844</v>
      </c>
      <c r="B9" s="3" t="s">
        <v>8845</v>
      </c>
      <c r="C9" s="3" t="s">
        <v>305</v>
      </c>
      <c r="D9" s="3" t="s">
        <v>8844</v>
      </c>
      <c r="E9" s="3"/>
    </row>
    <row r="10" spans="1:5">
      <c r="A10" s="3" t="s">
        <v>8846</v>
      </c>
      <c r="B10" s="3" t="s">
        <v>8847</v>
      </c>
      <c r="C10" s="3" t="s">
        <v>305</v>
      </c>
      <c r="D10" s="3" t="s">
        <v>8846</v>
      </c>
      <c r="E10" s="3"/>
    </row>
    <row r="11" spans="1:5">
      <c r="A11" s="3" t="s">
        <v>8848</v>
      </c>
      <c r="B11" s="3" t="s">
        <v>8849</v>
      </c>
      <c r="C11" s="3" t="s">
        <v>305</v>
      </c>
      <c r="D11" s="3" t="s">
        <v>8848</v>
      </c>
      <c r="E11" s="3"/>
    </row>
    <row r="12" spans="1:5">
      <c r="A12" s="3" t="s">
        <v>8864</v>
      </c>
      <c r="B12" s="3" t="s">
        <v>8865</v>
      </c>
      <c r="C12" s="3" t="s">
        <v>316</v>
      </c>
      <c r="D12" s="3" t="s">
        <v>8864</v>
      </c>
      <c r="E12" s="3"/>
    </row>
    <row r="13" spans="1:5">
      <c r="A13" s="3" t="s">
        <v>8862</v>
      </c>
      <c r="B13" s="3" t="s">
        <v>8863</v>
      </c>
      <c r="C13" s="3" t="s">
        <v>316</v>
      </c>
      <c r="D13" s="3" t="s">
        <v>8862</v>
      </c>
      <c r="E13" s="3">
        <v>0</v>
      </c>
    </row>
  </sheetData>
  <pageMargins left="0.75" right="0.75" top="1" bottom="1" header="0.511805555555556" footer="0.511805555555556"/>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8"/>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67.5" spans="1:3">
      <c r="A2" s="2" t="s">
        <v>152</v>
      </c>
      <c r="B2" s="2" t="s">
        <v>8867</v>
      </c>
      <c r="C2" s="4" t="s">
        <v>153</v>
      </c>
    </row>
    <row r="3" spans="1:5">
      <c r="A3" s="1" t="s">
        <v>259</v>
      </c>
      <c r="B3" s="1" t="s">
        <v>260</v>
      </c>
      <c r="C3" s="1" t="s">
        <v>261</v>
      </c>
      <c r="D3" s="1" t="s">
        <v>262</v>
      </c>
      <c r="E3" s="1" t="s">
        <v>263</v>
      </c>
    </row>
    <row r="4" spans="1:5">
      <c r="A4" s="3" t="s">
        <v>264</v>
      </c>
      <c r="B4" s="3" t="s">
        <v>312</v>
      </c>
      <c r="C4" s="3" t="s">
        <v>266</v>
      </c>
      <c r="D4" s="3" t="s">
        <v>264</v>
      </c>
      <c r="E4" s="3"/>
    </row>
    <row r="5" spans="1:5">
      <c r="A5" s="3" t="s">
        <v>3657</v>
      </c>
      <c r="B5" s="3" t="s">
        <v>304</v>
      </c>
      <c r="C5" s="3" t="s">
        <v>8807</v>
      </c>
      <c r="D5" s="3" t="s">
        <v>3657</v>
      </c>
      <c r="E5" s="3"/>
    </row>
    <row r="6" spans="1:5">
      <c r="A6" s="3" t="s">
        <v>8808</v>
      </c>
      <c r="B6" s="3" t="s">
        <v>306</v>
      </c>
      <c r="C6" s="3" t="s">
        <v>8807</v>
      </c>
      <c r="D6" s="3" t="s">
        <v>8808</v>
      </c>
      <c r="E6" s="3"/>
    </row>
    <row r="7" spans="1:5">
      <c r="A7" s="3" t="s">
        <v>8809</v>
      </c>
      <c r="B7" s="3" t="s">
        <v>308</v>
      </c>
      <c r="C7" s="3" t="s">
        <v>8807</v>
      </c>
      <c r="D7" s="3" t="s">
        <v>8809</v>
      </c>
      <c r="E7" s="3"/>
    </row>
    <row r="8" spans="1:5">
      <c r="A8" s="3" t="s">
        <v>267</v>
      </c>
      <c r="B8" s="3" t="s">
        <v>268</v>
      </c>
      <c r="C8" s="3" t="s">
        <v>266</v>
      </c>
      <c r="D8" s="3" t="s">
        <v>267</v>
      </c>
      <c r="E8" s="3"/>
    </row>
    <row r="9" spans="1:5">
      <c r="A9" s="3" t="s">
        <v>8868</v>
      </c>
      <c r="B9" s="3" t="s">
        <v>8847</v>
      </c>
      <c r="C9" s="3" t="s">
        <v>305</v>
      </c>
      <c r="D9" s="3" t="s">
        <v>8868</v>
      </c>
      <c r="E9" s="3"/>
    </row>
    <row r="10" spans="1:5">
      <c r="A10" s="3" t="s">
        <v>8844</v>
      </c>
      <c r="B10" s="3" t="s">
        <v>8845</v>
      </c>
      <c r="C10" s="3" t="s">
        <v>305</v>
      </c>
      <c r="D10" s="3" t="s">
        <v>8844</v>
      </c>
      <c r="E10" s="3"/>
    </row>
    <row r="11" spans="1:5">
      <c r="A11" s="3" t="s">
        <v>8869</v>
      </c>
      <c r="B11" s="3" t="s">
        <v>8870</v>
      </c>
      <c r="C11" s="3" t="s">
        <v>316</v>
      </c>
      <c r="D11" s="3" t="s">
        <v>8869</v>
      </c>
      <c r="E11" s="3"/>
    </row>
    <row r="12" spans="1:5">
      <c r="A12" s="3" t="s">
        <v>8871</v>
      </c>
      <c r="B12" s="3" t="s">
        <v>8872</v>
      </c>
      <c r="C12" s="3" t="s">
        <v>316</v>
      </c>
      <c r="D12" s="3" t="s">
        <v>8871</v>
      </c>
      <c r="E12" s="3"/>
    </row>
    <row r="13" spans="1:5">
      <c r="A13" s="3" t="s">
        <v>8873</v>
      </c>
      <c r="B13" s="3" t="s">
        <v>8874</v>
      </c>
      <c r="C13" s="3" t="s">
        <v>323</v>
      </c>
      <c r="D13" s="3" t="s">
        <v>8873</v>
      </c>
      <c r="E13" s="3"/>
    </row>
    <row r="14" spans="1:5">
      <c r="A14" s="3" t="s">
        <v>8875</v>
      </c>
      <c r="B14" s="3" t="s">
        <v>8876</v>
      </c>
      <c r="C14" s="3" t="s">
        <v>316</v>
      </c>
      <c r="D14" s="3" t="s">
        <v>8875</v>
      </c>
      <c r="E14" s="3"/>
    </row>
    <row r="15" spans="1:5">
      <c r="A15" s="3" t="s">
        <v>8877</v>
      </c>
      <c r="B15" s="3" t="s">
        <v>8878</v>
      </c>
      <c r="C15" s="3" t="s">
        <v>316</v>
      </c>
      <c r="D15" s="3" t="s">
        <v>8877</v>
      </c>
      <c r="E15" s="3"/>
    </row>
    <row r="16" spans="1:5">
      <c r="A16" s="3" t="s">
        <v>8879</v>
      </c>
      <c r="B16" s="3" t="s">
        <v>8880</v>
      </c>
      <c r="C16" s="3" t="s">
        <v>316</v>
      </c>
      <c r="D16" s="3" t="s">
        <v>8879</v>
      </c>
      <c r="E16" s="3"/>
    </row>
    <row r="17" spans="1:5">
      <c r="A17" s="3" t="s">
        <v>8881</v>
      </c>
      <c r="B17" s="3" t="s">
        <v>8882</v>
      </c>
      <c r="C17" s="3" t="s">
        <v>316</v>
      </c>
      <c r="D17" s="3" t="s">
        <v>8881</v>
      </c>
      <c r="E17" s="3"/>
    </row>
    <row r="18" spans="1:5">
      <c r="A18" s="3" t="s">
        <v>8883</v>
      </c>
      <c r="B18" s="3" t="s">
        <v>8884</v>
      </c>
      <c r="C18" s="3" t="s">
        <v>323</v>
      </c>
      <c r="D18" s="3" t="s">
        <v>8883</v>
      </c>
      <c r="E18" s="3"/>
    </row>
    <row r="19" spans="1:5">
      <c r="A19" s="3" t="s">
        <v>8885</v>
      </c>
      <c r="B19" s="3" t="s">
        <v>8886</v>
      </c>
      <c r="C19" s="3" t="s">
        <v>316</v>
      </c>
      <c r="D19" s="3" t="s">
        <v>8885</v>
      </c>
      <c r="E19" s="3"/>
    </row>
    <row r="20" spans="1:5">
      <c r="A20" s="3" t="s">
        <v>8887</v>
      </c>
      <c r="B20" s="3" t="s">
        <v>8888</v>
      </c>
      <c r="C20" s="3" t="s">
        <v>316</v>
      </c>
      <c r="D20" s="3" t="s">
        <v>8887</v>
      </c>
      <c r="E20" s="3"/>
    </row>
    <row r="21" spans="1:5">
      <c r="A21" s="3" t="s">
        <v>8889</v>
      </c>
      <c r="B21" s="3" t="s">
        <v>8890</v>
      </c>
      <c r="C21" s="3" t="s">
        <v>323</v>
      </c>
      <c r="D21" s="3" t="s">
        <v>8889</v>
      </c>
      <c r="E21" s="3"/>
    </row>
    <row r="22" spans="1:5">
      <c r="A22" s="3" t="s">
        <v>8891</v>
      </c>
      <c r="B22" s="3" t="s">
        <v>8892</v>
      </c>
      <c r="C22" s="3" t="s">
        <v>316</v>
      </c>
      <c r="D22" s="3" t="s">
        <v>8891</v>
      </c>
      <c r="E22" s="3"/>
    </row>
    <row r="23" spans="1:5">
      <c r="A23" s="3" t="s">
        <v>8893</v>
      </c>
      <c r="B23" s="3" t="s">
        <v>8894</v>
      </c>
      <c r="C23" s="3" t="s">
        <v>316</v>
      </c>
      <c r="D23" s="3" t="s">
        <v>8893</v>
      </c>
      <c r="E23" s="3"/>
    </row>
    <row r="24" spans="1:5">
      <c r="A24" s="3" t="s">
        <v>8895</v>
      </c>
      <c r="B24" s="3" t="s">
        <v>8896</v>
      </c>
      <c r="C24" s="3" t="s">
        <v>323</v>
      </c>
      <c r="D24" s="3" t="s">
        <v>8895</v>
      </c>
      <c r="E24" s="3"/>
    </row>
    <row r="25" spans="1:5">
      <c r="A25" s="3" t="s">
        <v>8897</v>
      </c>
      <c r="B25" s="3" t="s">
        <v>8898</v>
      </c>
      <c r="C25" s="3" t="s">
        <v>316</v>
      </c>
      <c r="D25" s="3" t="s">
        <v>8897</v>
      </c>
      <c r="E25" s="3"/>
    </row>
    <row r="26" spans="1:5">
      <c r="A26" s="3" t="s">
        <v>8899</v>
      </c>
      <c r="B26" s="3" t="s">
        <v>8900</v>
      </c>
      <c r="C26" s="3" t="s">
        <v>316</v>
      </c>
      <c r="D26" s="3" t="s">
        <v>8899</v>
      </c>
      <c r="E26" s="3"/>
    </row>
    <row r="27" spans="1:5">
      <c r="A27" s="3" t="s">
        <v>8901</v>
      </c>
      <c r="B27" s="3" t="s">
        <v>8902</v>
      </c>
      <c r="C27" s="3" t="s">
        <v>323</v>
      </c>
      <c r="D27" s="3" t="s">
        <v>8901</v>
      </c>
      <c r="E27" s="3"/>
    </row>
    <row r="28" spans="1:5">
      <c r="A28" s="3" t="s">
        <v>8903</v>
      </c>
      <c r="B28" s="3" t="s">
        <v>8904</v>
      </c>
      <c r="C28" s="3" t="s">
        <v>323</v>
      </c>
      <c r="D28" s="3" t="s">
        <v>8903</v>
      </c>
      <c r="E28" s="3"/>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
    </sheetView>
  </sheetViews>
  <sheetFormatPr defaultColWidth="9" defaultRowHeight="13.5" outlineLevelCol="4"/>
  <cols>
    <col min="1" max="2" width="30.625" style="18" customWidth="1"/>
    <col min="3" max="3" width="15.625" style="18" customWidth="1"/>
    <col min="4" max="5" width="50.625" style="18" customWidth="1"/>
    <col min="6" max="16384" width="9" style="18"/>
  </cols>
  <sheetData>
    <row r="1" spans="1:3">
      <c r="A1" s="7" t="s">
        <v>1</v>
      </c>
      <c r="B1" s="7" t="s">
        <v>2</v>
      </c>
      <c r="C1" s="7" t="s">
        <v>3</v>
      </c>
    </row>
    <row r="2" spans="1:3">
      <c r="A2" s="10" t="s">
        <v>250</v>
      </c>
      <c r="B2" s="10" t="s">
        <v>385</v>
      </c>
      <c r="C2" s="10" t="s">
        <v>250</v>
      </c>
    </row>
    <row r="3" spans="1:5">
      <c r="A3" s="7" t="s">
        <v>259</v>
      </c>
      <c r="B3" s="7" t="s">
        <v>260</v>
      </c>
      <c r="C3" s="7" t="s">
        <v>261</v>
      </c>
      <c r="D3" s="7" t="s">
        <v>262</v>
      </c>
      <c r="E3" s="7" t="s">
        <v>263</v>
      </c>
    </row>
    <row r="4" spans="1:5">
      <c r="A4" s="10" t="s">
        <v>303</v>
      </c>
      <c r="B4" s="10" t="s">
        <v>304</v>
      </c>
      <c r="C4" s="10" t="s">
        <v>305</v>
      </c>
      <c r="D4" s="10" t="s">
        <v>303</v>
      </c>
      <c r="E4" s="10"/>
    </row>
    <row r="5" spans="1:5">
      <c r="A5" s="10" t="s">
        <v>306</v>
      </c>
      <c r="B5" s="10" t="s">
        <v>306</v>
      </c>
      <c r="C5" s="10" t="s">
        <v>305</v>
      </c>
      <c r="D5" s="10" t="s">
        <v>306</v>
      </c>
      <c r="E5" s="10"/>
    </row>
    <row r="6" spans="1:5">
      <c r="A6" s="10" t="s">
        <v>307</v>
      </c>
      <c r="B6" s="10" t="s">
        <v>308</v>
      </c>
      <c r="C6" s="10" t="s">
        <v>305</v>
      </c>
      <c r="D6" s="10" t="s">
        <v>307</v>
      </c>
      <c r="E6" s="10"/>
    </row>
    <row r="7" spans="1:5">
      <c r="A7" s="10" t="s">
        <v>358</v>
      </c>
      <c r="B7" s="10" t="s">
        <v>312</v>
      </c>
      <c r="C7" s="10" t="s">
        <v>266</v>
      </c>
      <c r="D7" s="10" t="s">
        <v>358</v>
      </c>
      <c r="E7" s="10"/>
    </row>
    <row r="8" spans="1:5">
      <c r="A8" s="10" t="s">
        <v>313</v>
      </c>
      <c r="B8" s="10" t="s">
        <v>268</v>
      </c>
      <c r="C8" s="10" t="s">
        <v>266</v>
      </c>
      <c r="D8" s="10" t="s">
        <v>313</v>
      </c>
      <c r="E8" s="10"/>
    </row>
    <row r="9" spans="1:5">
      <c r="A9" s="10" t="s">
        <v>359</v>
      </c>
      <c r="B9" s="10" t="s">
        <v>360</v>
      </c>
      <c r="C9" s="10" t="s">
        <v>305</v>
      </c>
      <c r="D9" s="10" t="s">
        <v>359</v>
      </c>
      <c r="E9" s="10"/>
    </row>
    <row r="10" spans="1:5">
      <c r="A10" s="10" t="s">
        <v>361</v>
      </c>
      <c r="B10" s="10" t="s">
        <v>362</v>
      </c>
      <c r="C10" s="10" t="s">
        <v>316</v>
      </c>
      <c r="D10" s="10" t="s">
        <v>361</v>
      </c>
      <c r="E10" s="10"/>
    </row>
    <row r="11" spans="1:5">
      <c r="A11" s="10" t="s">
        <v>363</v>
      </c>
      <c r="B11" s="10" t="s">
        <v>364</v>
      </c>
      <c r="C11" s="10" t="s">
        <v>316</v>
      </c>
      <c r="D11" s="10" t="s">
        <v>363</v>
      </c>
      <c r="E11" s="10"/>
    </row>
    <row r="12" spans="1:5">
      <c r="A12" s="10" t="s">
        <v>365</v>
      </c>
      <c r="B12" s="10" t="s">
        <v>366</v>
      </c>
      <c r="C12" s="10" t="s">
        <v>316</v>
      </c>
      <c r="D12" s="10" t="s">
        <v>365</v>
      </c>
      <c r="E12" s="10"/>
    </row>
    <row r="13" spans="1:5">
      <c r="A13" s="10" t="s">
        <v>367</v>
      </c>
      <c r="B13" s="10" t="s">
        <v>368</v>
      </c>
      <c r="C13" s="10" t="s">
        <v>323</v>
      </c>
      <c r="D13" s="10" t="s">
        <v>367</v>
      </c>
      <c r="E13" s="10"/>
    </row>
    <row r="14" spans="1:5">
      <c r="A14" s="10" t="s">
        <v>369</v>
      </c>
      <c r="B14" s="10" t="s">
        <v>370</v>
      </c>
      <c r="C14" s="10" t="s">
        <v>316</v>
      </c>
      <c r="D14" s="10" t="s">
        <v>369</v>
      </c>
      <c r="E14" s="10"/>
    </row>
    <row r="15" spans="1:5">
      <c r="A15" s="10" t="s">
        <v>371</v>
      </c>
      <c r="B15" s="10" t="s">
        <v>372</v>
      </c>
      <c r="C15" s="10" t="s">
        <v>316</v>
      </c>
      <c r="D15" s="10" t="s">
        <v>371</v>
      </c>
      <c r="E15" s="10"/>
    </row>
    <row r="16" spans="1:5">
      <c r="A16" s="10" t="s">
        <v>373</v>
      </c>
      <c r="B16" s="10" t="s">
        <v>374</v>
      </c>
      <c r="C16" s="10" t="s">
        <v>316</v>
      </c>
      <c r="D16" s="10" t="s">
        <v>373</v>
      </c>
      <c r="E16" s="10"/>
    </row>
    <row r="17" spans="1:5">
      <c r="A17" s="10" t="s">
        <v>375</v>
      </c>
      <c r="B17" s="10" t="s">
        <v>376</v>
      </c>
      <c r="C17" s="10" t="s">
        <v>323</v>
      </c>
      <c r="D17" s="10" t="s">
        <v>375</v>
      </c>
      <c r="E17" s="10"/>
    </row>
    <row r="18" spans="1:5">
      <c r="A18" s="10" t="s">
        <v>377</v>
      </c>
      <c r="B18" s="10" t="s">
        <v>378</v>
      </c>
      <c r="C18" s="10" t="s">
        <v>316</v>
      </c>
      <c r="D18" s="10" t="s">
        <v>377</v>
      </c>
      <c r="E18" s="10"/>
    </row>
    <row r="19" spans="1:5">
      <c r="A19" s="10" t="s">
        <v>379</v>
      </c>
      <c r="B19" s="10" t="s">
        <v>380</v>
      </c>
      <c r="C19" s="10" t="s">
        <v>316</v>
      </c>
      <c r="D19" s="10" t="s">
        <v>379</v>
      </c>
      <c r="E19" s="10"/>
    </row>
    <row r="20" spans="1:5">
      <c r="A20" s="10" t="s">
        <v>381</v>
      </c>
      <c r="B20" s="10" t="s">
        <v>382</v>
      </c>
      <c r="C20" s="10" t="s">
        <v>316</v>
      </c>
      <c r="D20" s="10" t="s">
        <v>381</v>
      </c>
      <c r="E20" s="10"/>
    </row>
    <row r="21" spans="1:5">
      <c r="A21" s="10" t="s">
        <v>383</v>
      </c>
      <c r="B21" s="10" t="s">
        <v>384</v>
      </c>
      <c r="C21" s="10" t="s">
        <v>323</v>
      </c>
      <c r="D21" s="10" t="s">
        <v>383</v>
      </c>
      <c r="E21" s="10"/>
    </row>
  </sheetData>
  <pageMargins left="0.699305555555556" right="0.699305555555556" top="0.75" bottom="0.75" header="0.3" footer="0.3"/>
  <headerFooter/>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2"/>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67.5" spans="1:3">
      <c r="A2" s="2" t="s">
        <v>150</v>
      </c>
      <c r="B2" s="2" t="s">
        <v>8905</v>
      </c>
      <c r="C2" s="4" t="s">
        <v>151</v>
      </c>
    </row>
    <row r="3" spans="1:5">
      <c r="A3" s="1" t="s">
        <v>259</v>
      </c>
      <c r="B3" s="1" t="s">
        <v>260</v>
      </c>
      <c r="C3" s="1" t="s">
        <v>261</v>
      </c>
      <c r="D3" s="1" t="s">
        <v>262</v>
      </c>
      <c r="E3" s="1" t="s">
        <v>263</v>
      </c>
    </row>
    <row r="4" spans="1:5">
      <c r="A4" s="3" t="s">
        <v>264</v>
      </c>
      <c r="B4" s="3" t="s">
        <v>312</v>
      </c>
      <c r="C4" s="3" t="s">
        <v>266</v>
      </c>
      <c r="D4" s="3" t="s">
        <v>264</v>
      </c>
      <c r="E4" s="3"/>
    </row>
    <row r="5" spans="1:5">
      <c r="A5" s="3" t="s">
        <v>267</v>
      </c>
      <c r="B5" s="3" t="s">
        <v>268</v>
      </c>
      <c r="C5" s="3" t="s">
        <v>266</v>
      </c>
      <c r="D5" s="3" t="s">
        <v>267</v>
      </c>
      <c r="E5" s="3"/>
    </row>
    <row r="6" spans="1:5">
      <c r="A6" s="3" t="s">
        <v>8868</v>
      </c>
      <c r="B6" s="3" t="s">
        <v>8847</v>
      </c>
      <c r="C6" s="3" t="s">
        <v>305</v>
      </c>
      <c r="D6" s="3" t="s">
        <v>8868</v>
      </c>
      <c r="E6" s="3"/>
    </row>
    <row r="7" spans="1:5">
      <c r="A7" s="3" t="s">
        <v>8844</v>
      </c>
      <c r="B7" s="3" t="s">
        <v>8845</v>
      </c>
      <c r="C7" s="3" t="s">
        <v>305</v>
      </c>
      <c r="D7" s="3" t="s">
        <v>8844</v>
      </c>
      <c r="E7" s="3"/>
    </row>
    <row r="8" spans="1:5">
      <c r="A8" s="3" t="s">
        <v>3657</v>
      </c>
      <c r="B8" s="3" t="s">
        <v>304</v>
      </c>
      <c r="C8" s="3" t="s">
        <v>8807</v>
      </c>
      <c r="D8" s="3" t="s">
        <v>3657</v>
      </c>
      <c r="E8" s="3"/>
    </row>
    <row r="9" spans="1:5">
      <c r="A9" s="3" t="s">
        <v>8808</v>
      </c>
      <c r="B9" s="3" t="s">
        <v>306</v>
      </c>
      <c r="C9" s="3" t="s">
        <v>8807</v>
      </c>
      <c r="D9" s="3" t="s">
        <v>8808</v>
      </c>
      <c r="E9" s="3"/>
    </row>
    <row r="10" spans="1:5">
      <c r="A10" s="3" t="s">
        <v>8809</v>
      </c>
      <c r="B10" s="3" t="s">
        <v>308</v>
      </c>
      <c r="C10" s="3" t="s">
        <v>8807</v>
      </c>
      <c r="D10" s="3" t="s">
        <v>8809</v>
      </c>
      <c r="E10" s="3"/>
    </row>
    <row r="11" spans="1:5">
      <c r="A11" s="3" t="s">
        <v>8906</v>
      </c>
      <c r="B11" s="3" t="s">
        <v>8907</v>
      </c>
      <c r="C11" s="3" t="s">
        <v>316</v>
      </c>
      <c r="D11" s="3" t="s">
        <v>8906</v>
      </c>
      <c r="E11" s="3"/>
    </row>
    <row r="12" spans="1:5">
      <c r="A12" s="3" t="s">
        <v>8908</v>
      </c>
      <c r="B12" s="3" t="s">
        <v>8909</v>
      </c>
      <c r="C12" s="3" t="s">
        <v>316</v>
      </c>
      <c r="D12" s="3" t="s">
        <v>8908</v>
      </c>
      <c r="E12" s="3"/>
    </row>
    <row r="13" spans="1:5">
      <c r="A13" s="3" t="s">
        <v>8910</v>
      </c>
      <c r="B13" s="3" t="s">
        <v>8911</v>
      </c>
      <c r="C13" s="3" t="s">
        <v>323</v>
      </c>
      <c r="D13" s="3" t="s">
        <v>8910</v>
      </c>
      <c r="E13" s="3"/>
    </row>
    <row r="14" spans="1:5">
      <c r="A14" s="3" t="s">
        <v>8875</v>
      </c>
      <c r="B14" s="3" t="s">
        <v>8912</v>
      </c>
      <c r="C14" s="3" t="s">
        <v>316</v>
      </c>
      <c r="D14" s="3" t="s">
        <v>8875</v>
      </c>
      <c r="E14" s="3"/>
    </row>
    <row r="15" spans="1:5">
      <c r="A15" s="3" t="s">
        <v>8877</v>
      </c>
      <c r="B15" s="3" t="s">
        <v>8913</v>
      </c>
      <c r="C15" s="3" t="s">
        <v>316</v>
      </c>
      <c r="D15" s="3" t="s">
        <v>8877</v>
      </c>
      <c r="E15" s="3"/>
    </row>
    <row r="16" spans="1:5">
      <c r="A16" s="3" t="s">
        <v>8914</v>
      </c>
      <c r="B16" s="3" t="s">
        <v>8915</v>
      </c>
      <c r="C16" s="3" t="s">
        <v>316</v>
      </c>
      <c r="D16" s="3" t="s">
        <v>8914</v>
      </c>
      <c r="E16" s="3"/>
    </row>
    <row r="17" spans="1:5">
      <c r="A17" s="3" t="s">
        <v>8881</v>
      </c>
      <c r="B17" s="3" t="s">
        <v>8882</v>
      </c>
      <c r="C17" s="3" t="s">
        <v>316</v>
      </c>
      <c r="D17" s="3" t="s">
        <v>8881</v>
      </c>
      <c r="E17" s="3"/>
    </row>
    <row r="18" spans="1:5">
      <c r="A18" s="3" t="s">
        <v>8883</v>
      </c>
      <c r="B18" s="3" t="s">
        <v>8884</v>
      </c>
      <c r="C18" s="3" t="s">
        <v>323</v>
      </c>
      <c r="D18" s="3" t="s">
        <v>8883</v>
      </c>
      <c r="E18" s="3"/>
    </row>
    <row r="19" spans="1:5">
      <c r="A19" s="3" t="s">
        <v>8916</v>
      </c>
      <c r="B19" s="3" t="s">
        <v>8917</v>
      </c>
      <c r="C19" s="3" t="s">
        <v>316</v>
      </c>
      <c r="D19" s="3" t="s">
        <v>8916</v>
      </c>
      <c r="E19" s="3"/>
    </row>
    <row r="20" spans="1:5">
      <c r="A20" s="3" t="s">
        <v>8918</v>
      </c>
      <c r="B20" s="3" t="s">
        <v>8919</v>
      </c>
      <c r="C20" s="3" t="s">
        <v>316</v>
      </c>
      <c r="D20" s="3" t="s">
        <v>8918</v>
      </c>
      <c r="E20" s="3"/>
    </row>
    <row r="21" spans="1:5">
      <c r="A21" s="3" t="s">
        <v>8920</v>
      </c>
      <c r="B21" s="3" t="s">
        <v>8921</v>
      </c>
      <c r="C21" s="3" t="s">
        <v>323</v>
      </c>
      <c r="D21" s="3" t="s">
        <v>8920</v>
      </c>
      <c r="E21" s="3"/>
    </row>
    <row r="22" spans="1:5">
      <c r="A22" s="3" t="s">
        <v>8922</v>
      </c>
      <c r="B22" s="3" t="s">
        <v>8923</v>
      </c>
      <c r="C22" s="3" t="s">
        <v>323</v>
      </c>
      <c r="D22" s="3" t="s">
        <v>8922</v>
      </c>
      <c r="E22" s="3"/>
    </row>
  </sheetData>
  <pageMargins left="0.75" right="0.75" top="1" bottom="1" header="0.511805555555556" footer="0.511805555555556"/>
  <headerFooter/>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148</v>
      </c>
      <c r="B2" s="2" t="s">
        <v>8924</v>
      </c>
      <c r="C2" s="4" t="s">
        <v>149</v>
      </c>
    </row>
    <row r="3" spans="1:5">
      <c r="A3" s="1" t="s">
        <v>259</v>
      </c>
      <c r="B3" s="1" t="s">
        <v>260</v>
      </c>
      <c r="C3" s="1" t="s">
        <v>261</v>
      </c>
      <c r="D3" s="1" t="s">
        <v>262</v>
      </c>
      <c r="E3" s="1" t="s">
        <v>263</v>
      </c>
    </row>
    <row r="4" spans="1:5">
      <c r="A4" s="3" t="s">
        <v>264</v>
      </c>
      <c r="B4" s="3" t="s">
        <v>312</v>
      </c>
      <c r="C4" s="3" t="s">
        <v>266</v>
      </c>
      <c r="D4" s="3" t="s">
        <v>264</v>
      </c>
      <c r="E4" s="3"/>
    </row>
    <row r="5" spans="1:5">
      <c r="A5" s="3" t="s">
        <v>267</v>
      </c>
      <c r="B5" s="3" t="s">
        <v>268</v>
      </c>
      <c r="C5" s="3" t="s">
        <v>266</v>
      </c>
      <c r="D5" s="3" t="s">
        <v>267</v>
      </c>
      <c r="E5" s="3"/>
    </row>
    <row r="6" spans="1:5">
      <c r="A6" s="3" t="s">
        <v>3657</v>
      </c>
      <c r="B6" s="3" t="s">
        <v>304</v>
      </c>
      <c r="C6" s="3" t="s">
        <v>8807</v>
      </c>
      <c r="D6" s="3" t="s">
        <v>3657</v>
      </c>
      <c r="E6" s="3"/>
    </row>
    <row r="7" spans="1:5">
      <c r="A7" s="3" t="s">
        <v>8808</v>
      </c>
      <c r="B7" s="3" t="s">
        <v>306</v>
      </c>
      <c r="C7" s="3" t="s">
        <v>8807</v>
      </c>
      <c r="D7" s="3" t="s">
        <v>8808</v>
      </c>
      <c r="E7" s="3"/>
    </row>
    <row r="8" spans="1:5">
      <c r="A8" s="3" t="s">
        <v>8809</v>
      </c>
      <c r="B8" s="3" t="s">
        <v>308</v>
      </c>
      <c r="C8" s="3" t="s">
        <v>8807</v>
      </c>
      <c r="D8" s="3" t="s">
        <v>8809</v>
      </c>
      <c r="E8" s="3"/>
    </row>
    <row r="9" spans="1:5">
      <c r="A9" s="3" t="s">
        <v>8925</v>
      </c>
      <c r="B9" s="3" t="s">
        <v>8926</v>
      </c>
      <c r="C9" s="3" t="s">
        <v>305</v>
      </c>
      <c r="D9" s="3" t="s">
        <v>8925</v>
      </c>
      <c r="E9" s="3"/>
    </row>
    <row r="10" spans="1:5">
      <c r="A10" s="3" t="s">
        <v>8927</v>
      </c>
      <c r="B10" s="3" t="s">
        <v>8928</v>
      </c>
      <c r="C10" s="3" t="s">
        <v>305</v>
      </c>
      <c r="D10" s="3" t="s">
        <v>8927</v>
      </c>
      <c r="E10" s="3"/>
    </row>
    <row r="11" spans="1:5">
      <c r="A11" s="3" t="s">
        <v>8929</v>
      </c>
      <c r="B11" s="3" t="s">
        <v>8930</v>
      </c>
      <c r="C11" s="3" t="s">
        <v>316</v>
      </c>
      <c r="D11" s="3" t="s">
        <v>8929</v>
      </c>
      <c r="E11" s="3"/>
    </row>
    <row r="12" spans="1:5">
      <c r="A12" s="3" t="s">
        <v>8931</v>
      </c>
      <c r="B12" s="3" t="s">
        <v>8932</v>
      </c>
      <c r="C12" s="3" t="s">
        <v>316</v>
      </c>
      <c r="D12" s="3" t="s">
        <v>8931</v>
      </c>
      <c r="E12" s="3"/>
    </row>
  </sheetData>
  <pageMargins left="0.75" right="0.75" top="1" bottom="1" header="0.511805555555556" footer="0.511805555555556"/>
  <headerFooter/>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146</v>
      </c>
      <c r="B2" s="2" t="s">
        <v>8933</v>
      </c>
      <c r="C2" s="4" t="s">
        <v>147</v>
      </c>
    </row>
    <row r="3" spans="1:5">
      <c r="A3" s="1" t="s">
        <v>259</v>
      </c>
      <c r="B3" s="1" t="s">
        <v>260</v>
      </c>
      <c r="C3" s="1" t="s">
        <v>261</v>
      </c>
      <c r="D3" s="1" t="s">
        <v>262</v>
      </c>
      <c r="E3" s="1" t="s">
        <v>263</v>
      </c>
    </row>
    <row r="4" spans="1:5">
      <c r="A4" s="3" t="s">
        <v>264</v>
      </c>
      <c r="B4" s="3" t="s">
        <v>312</v>
      </c>
      <c r="C4" s="3" t="s">
        <v>266</v>
      </c>
      <c r="D4" s="3" t="s">
        <v>264</v>
      </c>
      <c r="E4" s="3"/>
    </row>
    <row r="5" spans="1:5">
      <c r="A5" s="3" t="s">
        <v>267</v>
      </c>
      <c r="B5" s="3" t="s">
        <v>268</v>
      </c>
      <c r="C5" s="3" t="s">
        <v>266</v>
      </c>
      <c r="D5" s="3" t="s">
        <v>267</v>
      </c>
      <c r="E5" s="3"/>
    </row>
    <row r="6" spans="1:5">
      <c r="A6" s="3" t="s">
        <v>3657</v>
      </c>
      <c r="B6" s="3" t="s">
        <v>304</v>
      </c>
      <c r="C6" s="3" t="s">
        <v>8807</v>
      </c>
      <c r="D6" s="3" t="s">
        <v>3657</v>
      </c>
      <c r="E6" s="3"/>
    </row>
    <row r="7" spans="1:5">
      <c r="A7" s="3" t="s">
        <v>8808</v>
      </c>
      <c r="B7" s="3" t="s">
        <v>306</v>
      </c>
      <c r="C7" s="3" t="s">
        <v>8807</v>
      </c>
      <c r="D7" s="3" t="s">
        <v>8808</v>
      </c>
      <c r="E7" s="3"/>
    </row>
    <row r="8" spans="1:5">
      <c r="A8" s="3" t="s">
        <v>8809</v>
      </c>
      <c r="B8" s="3" t="s">
        <v>308</v>
      </c>
      <c r="C8" s="3" t="s">
        <v>8807</v>
      </c>
      <c r="D8" s="3" t="s">
        <v>8809</v>
      </c>
      <c r="E8" s="3"/>
    </row>
    <row r="9" spans="1:5">
      <c r="A9" s="3" t="s">
        <v>8925</v>
      </c>
      <c r="B9" s="3" t="s">
        <v>8926</v>
      </c>
      <c r="C9" s="3" t="s">
        <v>305</v>
      </c>
      <c r="D9" s="3" t="s">
        <v>8925</v>
      </c>
      <c r="E9" s="3"/>
    </row>
    <row r="10" spans="1:5">
      <c r="A10" s="3" t="s">
        <v>8927</v>
      </c>
      <c r="B10" s="3" t="s">
        <v>8928</v>
      </c>
      <c r="C10" s="3" t="s">
        <v>305</v>
      </c>
      <c r="D10" s="3" t="s">
        <v>8927</v>
      </c>
      <c r="E10" s="3"/>
    </row>
    <row r="11" spans="1:5">
      <c r="A11" s="3" t="s">
        <v>8929</v>
      </c>
      <c r="B11" s="3" t="s">
        <v>8930</v>
      </c>
      <c r="C11" s="3" t="s">
        <v>316</v>
      </c>
      <c r="D11" s="3" t="s">
        <v>8929</v>
      </c>
      <c r="E11" s="3"/>
    </row>
    <row r="12" spans="1:5">
      <c r="A12" s="3" t="s">
        <v>8931</v>
      </c>
      <c r="B12" s="3" t="s">
        <v>8932</v>
      </c>
      <c r="C12" s="3" t="s">
        <v>316</v>
      </c>
      <c r="D12" s="3" t="s">
        <v>8931</v>
      </c>
      <c r="E12" s="3"/>
    </row>
  </sheetData>
  <pageMargins left="0.75" right="0.75" top="1" bottom="1" header="0.511805555555556" footer="0.511805555555556"/>
  <headerFooter/>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8"/>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144</v>
      </c>
      <c r="B2" s="2" t="s">
        <v>8934</v>
      </c>
      <c r="C2" s="4" t="s">
        <v>145</v>
      </c>
    </row>
    <row r="3" spans="1:5">
      <c r="A3" s="1" t="s">
        <v>259</v>
      </c>
      <c r="B3" s="1" t="s">
        <v>260</v>
      </c>
      <c r="C3" s="1" t="s">
        <v>261</v>
      </c>
      <c r="D3" s="1" t="s">
        <v>262</v>
      </c>
      <c r="E3" s="1" t="s">
        <v>263</v>
      </c>
    </row>
    <row r="4" spans="1:5">
      <c r="A4" s="3" t="s">
        <v>264</v>
      </c>
      <c r="B4" s="3" t="s">
        <v>312</v>
      </c>
      <c r="C4" s="3" t="s">
        <v>266</v>
      </c>
      <c r="D4" s="3" t="s">
        <v>264</v>
      </c>
      <c r="E4" s="3"/>
    </row>
    <row r="5" spans="1:5">
      <c r="A5" s="3" t="s">
        <v>267</v>
      </c>
      <c r="B5" s="3" t="s">
        <v>268</v>
      </c>
      <c r="C5" s="3" t="s">
        <v>266</v>
      </c>
      <c r="D5" s="3" t="s">
        <v>267</v>
      </c>
      <c r="E5" s="3"/>
    </row>
    <row r="6" spans="1:5">
      <c r="A6" s="3" t="s">
        <v>3657</v>
      </c>
      <c r="B6" s="3" t="s">
        <v>304</v>
      </c>
      <c r="C6" s="3" t="s">
        <v>8807</v>
      </c>
      <c r="D6" s="3" t="s">
        <v>3657</v>
      </c>
      <c r="E6" s="3"/>
    </row>
    <row r="7" spans="1:5">
      <c r="A7" s="3" t="s">
        <v>8808</v>
      </c>
      <c r="B7" s="3" t="s">
        <v>306</v>
      </c>
      <c r="C7" s="3" t="s">
        <v>8807</v>
      </c>
      <c r="D7" s="3" t="s">
        <v>8808</v>
      </c>
      <c r="E7" s="3"/>
    </row>
    <row r="8" spans="1:5">
      <c r="A8" s="3" t="s">
        <v>8809</v>
      </c>
      <c r="B8" s="3" t="s">
        <v>308</v>
      </c>
      <c r="C8" s="3" t="s">
        <v>8807</v>
      </c>
      <c r="D8" s="3" t="s">
        <v>8809</v>
      </c>
      <c r="E8" s="3"/>
    </row>
    <row r="9" spans="1:5">
      <c r="A9" s="3" t="s">
        <v>8935</v>
      </c>
      <c r="B9" s="3" t="s">
        <v>8845</v>
      </c>
      <c r="C9" s="3" t="s">
        <v>305</v>
      </c>
      <c r="D9" s="3" t="s">
        <v>8935</v>
      </c>
      <c r="E9" s="3"/>
    </row>
    <row r="10" spans="1:5">
      <c r="A10" s="3" t="s">
        <v>8936</v>
      </c>
      <c r="B10" s="3" t="s">
        <v>8847</v>
      </c>
      <c r="C10" s="3" t="s">
        <v>305</v>
      </c>
      <c r="D10" s="3" t="s">
        <v>8936</v>
      </c>
      <c r="E10" s="3"/>
    </row>
    <row r="11" spans="1:5">
      <c r="A11" s="3" t="s">
        <v>8937</v>
      </c>
      <c r="B11" s="3" t="s">
        <v>8938</v>
      </c>
      <c r="C11" s="3" t="s">
        <v>316</v>
      </c>
      <c r="D11" s="3" t="s">
        <v>8937</v>
      </c>
      <c r="E11" s="3"/>
    </row>
    <row r="12" spans="1:5">
      <c r="A12" s="3" t="s">
        <v>8871</v>
      </c>
      <c r="B12" s="3" t="s">
        <v>8939</v>
      </c>
      <c r="C12" s="3" t="s">
        <v>316</v>
      </c>
      <c r="D12" s="3" t="s">
        <v>8871</v>
      </c>
      <c r="E12" s="3"/>
    </row>
    <row r="13" spans="1:5">
      <c r="A13" s="3" t="s">
        <v>8940</v>
      </c>
      <c r="B13" s="3" t="s">
        <v>8941</v>
      </c>
      <c r="C13" s="3" t="s">
        <v>323</v>
      </c>
      <c r="D13" s="3" t="s">
        <v>8940</v>
      </c>
      <c r="E13" s="3"/>
    </row>
    <row r="14" spans="1:5">
      <c r="A14" s="3" t="s">
        <v>8885</v>
      </c>
      <c r="B14" s="3" t="s">
        <v>8942</v>
      </c>
      <c r="C14" s="3" t="s">
        <v>316</v>
      </c>
      <c r="D14" s="3" t="s">
        <v>8885</v>
      </c>
      <c r="E14" s="3"/>
    </row>
    <row r="15" spans="1:5">
      <c r="A15" s="3" t="s">
        <v>8887</v>
      </c>
      <c r="B15" s="3" t="s">
        <v>8943</v>
      </c>
      <c r="C15" s="3" t="s">
        <v>316</v>
      </c>
      <c r="D15" s="3" t="s">
        <v>8887</v>
      </c>
      <c r="E15" s="3"/>
    </row>
    <row r="16" spans="1:5">
      <c r="A16" s="3" t="s">
        <v>8944</v>
      </c>
      <c r="B16" s="3" t="s">
        <v>8945</v>
      </c>
      <c r="C16" s="3" t="s">
        <v>323</v>
      </c>
      <c r="D16" s="3" t="s">
        <v>8944</v>
      </c>
      <c r="E16" s="3"/>
    </row>
    <row r="17" spans="1:5">
      <c r="A17" s="3" t="s">
        <v>8891</v>
      </c>
      <c r="B17" s="3" t="s">
        <v>8946</v>
      </c>
      <c r="C17" s="3" t="s">
        <v>316</v>
      </c>
      <c r="D17" s="3" t="s">
        <v>8891</v>
      </c>
      <c r="E17" s="3"/>
    </row>
    <row r="18" spans="1:5">
      <c r="A18" s="3" t="s">
        <v>8893</v>
      </c>
      <c r="B18" s="3" t="s">
        <v>8947</v>
      </c>
      <c r="C18" s="3" t="s">
        <v>316</v>
      </c>
      <c r="D18" s="3" t="s">
        <v>8893</v>
      </c>
      <c r="E18" s="3"/>
    </row>
    <row r="19" spans="1:5">
      <c r="A19" s="3" t="s">
        <v>8948</v>
      </c>
      <c r="B19" s="3" t="s">
        <v>8949</v>
      </c>
      <c r="C19" s="3" t="s">
        <v>323</v>
      </c>
      <c r="D19" s="3" t="s">
        <v>8948</v>
      </c>
      <c r="E19" s="3"/>
    </row>
    <row r="20" spans="1:5">
      <c r="A20" s="3" t="s">
        <v>8950</v>
      </c>
      <c r="B20" s="3" t="s">
        <v>8951</v>
      </c>
      <c r="C20" s="3" t="s">
        <v>316</v>
      </c>
      <c r="D20" s="3" t="s">
        <v>8950</v>
      </c>
      <c r="E20" s="3"/>
    </row>
    <row r="21" spans="1:5">
      <c r="A21" s="3" t="s">
        <v>8952</v>
      </c>
      <c r="B21" s="3" t="s">
        <v>8953</v>
      </c>
      <c r="C21" s="3" t="s">
        <v>316</v>
      </c>
      <c r="D21" s="3" t="s">
        <v>8952</v>
      </c>
      <c r="E21" s="3"/>
    </row>
    <row r="22" spans="1:5">
      <c r="A22" s="3" t="s">
        <v>8954</v>
      </c>
      <c r="B22" s="3" t="s">
        <v>8955</v>
      </c>
      <c r="C22" s="3" t="s">
        <v>323</v>
      </c>
      <c r="D22" s="3" t="s">
        <v>8954</v>
      </c>
      <c r="E22" s="3"/>
    </row>
    <row r="23" spans="1:5">
      <c r="A23" s="3" t="s">
        <v>8956</v>
      </c>
      <c r="B23" s="3" t="s">
        <v>8957</v>
      </c>
      <c r="C23" s="3" t="s">
        <v>316</v>
      </c>
      <c r="D23" s="3" t="s">
        <v>8956</v>
      </c>
      <c r="E23" s="3"/>
    </row>
    <row r="24" spans="1:5">
      <c r="A24" s="3" t="s">
        <v>8958</v>
      </c>
      <c r="B24" s="3" t="s">
        <v>8959</v>
      </c>
      <c r="C24" s="3" t="s">
        <v>316</v>
      </c>
      <c r="D24" s="3" t="s">
        <v>8958</v>
      </c>
      <c r="E24" s="3"/>
    </row>
    <row r="25" spans="1:5">
      <c r="A25" s="3" t="s">
        <v>8960</v>
      </c>
      <c r="B25" s="3" t="s">
        <v>8961</v>
      </c>
      <c r="C25" s="3" t="s">
        <v>323</v>
      </c>
      <c r="D25" s="3" t="s">
        <v>8960</v>
      </c>
      <c r="E25" s="3"/>
    </row>
    <row r="26" spans="1:5">
      <c r="A26" s="3" t="s">
        <v>8962</v>
      </c>
      <c r="B26" s="3" t="s">
        <v>8963</v>
      </c>
      <c r="C26" s="3" t="s">
        <v>316</v>
      </c>
      <c r="D26" s="3" t="s">
        <v>8962</v>
      </c>
      <c r="E26" s="3"/>
    </row>
    <row r="27" spans="1:5">
      <c r="A27" s="3" t="s">
        <v>8964</v>
      </c>
      <c r="B27" s="3" t="s">
        <v>8965</v>
      </c>
      <c r="C27" s="3" t="s">
        <v>316</v>
      </c>
      <c r="D27" s="3" t="s">
        <v>8964</v>
      </c>
      <c r="E27" s="3"/>
    </row>
    <row r="28" spans="1:5">
      <c r="A28" s="3" t="s">
        <v>8966</v>
      </c>
      <c r="B28" s="3" t="s">
        <v>8967</v>
      </c>
      <c r="C28" s="3" t="s">
        <v>323</v>
      </c>
      <c r="D28" s="3" t="s">
        <v>8966</v>
      </c>
      <c r="E28" s="3"/>
    </row>
  </sheetData>
  <pageMargins left="0.75" right="0.75" top="1" bottom="1" header="0.511805555555556" footer="0.511805555555556"/>
  <headerFooter/>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6"/>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142</v>
      </c>
      <c r="B2" s="2" t="s">
        <v>8968</v>
      </c>
      <c r="C2" s="4" t="s">
        <v>143</v>
      </c>
    </row>
    <row r="3" spans="1:5">
      <c r="A3" s="1" t="s">
        <v>259</v>
      </c>
      <c r="B3" s="1" t="s">
        <v>260</v>
      </c>
      <c r="C3" s="1" t="s">
        <v>261</v>
      </c>
      <c r="D3" s="1" t="s">
        <v>262</v>
      </c>
      <c r="E3" s="1" t="s">
        <v>263</v>
      </c>
    </row>
    <row r="4" spans="1:5">
      <c r="A4" s="3" t="s">
        <v>264</v>
      </c>
      <c r="B4" s="3" t="s">
        <v>312</v>
      </c>
      <c r="C4" s="3" t="s">
        <v>266</v>
      </c>
      <c r="D4" s="3" t="s">
        <v>264</v>
      </c>
      <c r="E4" s="3"/>
    </row>
    <row r="5" spans="1:5">
      <c r="A5" s="3" t="s">
        <v>267</v>
      </c>
      <c r="B5" s="3" t="s">
        <v>268</v>
      </c>
      <c r="C5" s="3" t="s">
        <v>266</v>
      </c>
      <c r="D5" s="3" t="s">
        <v>267</v>
      </c>
      <c r="E5" s="3"/>
    </row>
    <row r="6" spans="1:5">
      <c r="A6" s="3" t="s">
        <v>3657</v>
      </c>
      <c r="B6" s="3" t="s">
        <v>304</v>
      </c>
      <c r="C6" s="3" t="s">
        <v>8807</v>
      </c>
      <c r="D6" s="3" t="s">
        <v>3657</v>
      </c>
      <c r="E6" s="3"/>
    </row>
    <row r="7" spans="1:5">
      <c r="A7" s="3" t="s">
        <v>8808</v>
      </c>
      <c r="B7" s="3" t="s">
        <v>306</v>
      </c>
      <c r="C7" s="3" t="s">
        <v>8807</v>
      </c>
      <c r="D7" s="3" t="s">
        <v>8808</v>
      </c>
      <c r="E7" s="3"/>
    </row>
    <row r="8" spans="1:5">
      <c r="A8" s="3" t="s">
        <v>8809</v>
      </c>
      <c r="B8" s="3" t="s">
        <v>308</v>
      </c>
      <c r="C8" s="3" t="s">
        <v>8807</v>
      </c>
      <c r="D8" s="3" t="s">
        <v>8809</v>
      </c>
      <c r="E8" s="3"/>
    </row>
    <row r="9" spans="1:5">
      <c r="A9" s="3" t="s">
        <v>8969</v>
      </c>
      <c r="B9" s="3" t="s">
        <v>8847</v>
      </c>
      <c r="C9" s="3" t="s">
        <v>305</v>
      </c>
      <c r="D9" s="3" t="s">
        <v>8969</v>
      </c>
      <c r="E9" s="3"/>
    </row>
    <row r="10" spans="1:5">
      <c r="A10" s="3" t="s">
        <v>8970</v>
      </c>
      <c r="B10" s="3" t="s">
        <v>8971</v>
      </c>
      <c r="C10" s="3" t="s">
        <v>305</v>
      </c>
      <c r="D10" s="3" t="s">
        <v>8970</v>
      </c>
      <c r="E10" s="3"/>
    </row>
    <row r="11" spans="1:5">
      <c r="A11" s="3" t="s">
        <v>8972</v>
      </c>
      <c r="B11" s="3" t="s">
        <v>8973</v>
      </c>
      <c r="C11" s="3" t="s">
        <v>316</v>
      </c>
      <c r="D11" s="3" t="s">
        <v>8972</v>
      </c>
      <c r="E11" s="3"/>
    </row>
    <row r="12" spans="1:5">
      <c r="A12" s="3" t="s">
        <v>8974</v>
      </c>
      <c r="B12" s="3" t="s">
        <v>8975</v>
      </c>
      <c r="C12" s="3" t="s">
        <v>316</v>
      </c>
      <c r="D12" s="3" t="s">
        <v>8974</v>
      </c>
      <c r="E12" s="3"/>
    </row>
    <row r="13" spans="1:5">
      <c r="A13" s="3" t="s">
        <v>8976</v>
      </c>
      <c r="B13" s="3" t="s">
        <v>8977</v>
      </c>
      <c r="C13" s="3" t="s">
        <v>316</v>
      </c>
      <c r="D13" s="3" t="s">
        <v>8976</v>
      </c>
      <c r="E13" s="3"/>
    </row>
    <row r="14" spans="1:5">
      <c r="A14" s="3" t="s">
        <v>8978</v>
      </c>
      <c r="B14" s="3" t="s">
        <v>8979</v>
      </c>
      <c r="C14" s="3" t="s">
        <v>323</v>
      </c>
      <c r="D14" s="3" t="s">
        <v>8978</v>
      </c>
      <c r="E14" s="3"/>
    </row>
    <row r="15" spans="1:5">
      <c r="A15" s="3" t="s">
        <v>8980</v>
      </c>
      <c r="B15" s="3" t="s">
        <v>8981</v>
      </c>
      <c r="C15" s="3" t="s">
        <v>316</v>
      </c>
      <c r="D15" s="3" t="s">
        <v>8980</v>
      </c>
      <c r="E15" s="3"/>
    </row>
    <row r="16" spans="1:5">
      <c r="A16" s="3" t="s">
        <v>8982</v>
      </c>
      <c r="B16" s="3" t="s">
        <v>8983</v>
      </c>
      <c r="C16" s="3" t="s">
        <v>316</v>
      </c>
      <c r="D16" s="3" t="s">
        <v>8982</v>
      </c>
      <c r="E16" s="3"/>
    </row>
    <row r="17" spans="1:5">
      <c r="A17" s="3" t="s">
        <v>8984</v>
      </c>
      <c r="B17" s="3" t="s">
        <v>8985</v>
      </c>
      <c r="C17" s="3" t="s">
        <v>316</v>
      </c>
      <c r="D17" s="3" t="s">
        <v>8984</v>
      </c>
      <c r="E17" s="3"/>
    </row>
    <row r="18" spans="1:5">
      <c r="A18" s="3" t="s">
        <v>8986</v>
      </c>
      <c r="B18" s="3" t="s">
        <v>8987</v>
      </c>
      <c r="C18" s="3" t="s">
        <v>323</v>
      </c>
      <c r="D18" s="3" t="s">
        <v>8986</v>
      </c>
      <c r="E18" s="3"/>
    </row>
    <row r="19" spans="1:5">
      <c r="A19" s="3" t="s">
        <v>8988</v>
      </c>
      <c r="B19" s="3" t="s">
        <v>8989</v>
      </c>
      <c r="C19" s="3" t="s">
        <v>316</v>
      </c>
      <c r="D19" s="3" t="s">
        <v>8988</v>
      </c>
      <c r="E19" s="3"/>
    </row>
    <row r="20" spans="1:5">
      <c r="A20" s="3" t="s">
        <v>8990</v>
      </c>
      <c r="B20" s="3" t="s">
        <v>8991</v>
      </c>
      <c r="C20" s="3" t="s">
        <v>316</v>
      </c>
      <c r="D20" s="3" t="s">
        <v>8990</v>
      </c>
      <c r="E20" s="3"/>
    </row>
    <row r="21" spans="1:5">
      <c r="A21" s="3" t="s">
        <v>8992</v>
      </c>
      <c r="B21" s="3" t="s">
        <v>8993</v>
      </c>
      <c r="C21" s="3" t="s">
        <v>316</v>
      </c>
      <c r="D21" s="3" t="s">
        <v>8992</v>
      </c>
      <c r="E21" s="3"/>
    </row>
    <row r="22" spans="1:5">
      <c r="A22" s="3" t="s">
        <v>8994</v>
      </c>
      <c r="B22" s="3" t="s">
        <v>8995</v>
      </c>
      <c r="C22" s="3" t="s">
        <v>323</v>
      </c>
      <c r="D22" s="3" t="s">
        <v>8994</v>
      </c>
      <c r="E22" s="3"/>
    </row>
    <row r="23" spans="1:5">
      <c r="A23" s="3" t="s">
        <v>8996</v>
      </c>
      <c r="B23" s="3" t="s">
        <v>8997</v>
      </c>
      <c r="C23" s="3" t="s">
        <v>316</v>
      </c>
      <c r="D23" s="3" t="s">
        <v>8996</v>
      </c>
      <c r="E23" s="3"/>
    </row>
    <row r="24" spans="1:5">
      <c r="A24" s="3" t="s">
        <v>8998</v>
      </c>
      <c r="B24" s="3" t="s">
        <v>8999</v>
      </c>
      <c r="C24" s="3" t="s">
        <v>316</v>
      </c>
      <c r="D24" s="3" t="s">
        <v>8998</v>
      </c>
      <c r="E24" s="3"/>
    </row>
    <row r="25" spans="1:5">
      <c r="A25" s="3" t="s">
        <v>9000</v>
      </c>
      <c r="B25" s="3" t="s">
        <v>9001</v>
      </c>
      <c r="C25" s="3" t="s">
        <v>316</v>
      </c>
      <c r="D25" s="3" t="s">
        <v>9000</v>
      </c>
      <c r="E25" s="3"/>
    </row>
    <row r="26" spans="1:5">
      <c r="A26" s="3" t="s">
        <v>9002</v>
      </c>
      <c r="B26" s="3" t="s">
        <v>9003</v>
      </c>
      <c r="C26" s="3" t="s">
        <v>323</v>
      </c>
      <c r="D26" s="3" t="s">
        <v>9002</v>
      </c>
      <c r="E26" s="3"/>
    </row>
  </sheetData>
  <pageMargins left="0.75" right="0.75" top="1" bottom="1" header="0.511805555555556" footer="0.511805555555556"/>
  <headerFooter/>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3"/>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140</v>
      </c>
      <c r="B2" s="2" t="s">
        <v>9004</v>
      </c>
      <c r="C2" s="4" t="s">
        <v>141</v>
      </c>
    </row>
    <row r="3" spans="1:5">
      <c r="A3" s="1" t="s">
        <v>259</v>
      </c>
      <c r="B3" s="1" t="s">
        <v>260</v>
      </c>
      <c r="C3" s="1" t="s">
        <v>261</v>
      </c>
      <c r="D3" s="1" t="s">
        <v>262</v>
      </c>
      <c r="E3" s="1" t="s">
        <v>263</v>
      </c>
    </row>
    <row r="4" spans="1:5">
      <c r="A4" s="3" t="s">
        <v>264</v>
      </c>
      <c r="B4" s="3" t="s">
        <v>312</v>
      </c>
      <c r="C4" s="3" t="s">
        <v>266</v>
      </c>
      <c r="D4" s="3" t="s">
        <v>264</v>
      </c>
      <c r="E4" s="3"/>
    </row>
    <row r="5" spans="1:5">
      <c r="A5" s="3" t="s">
        <v>267</v>
      </c>
      <c r="B5" s="3" t="s">
        <v>268</v>
      </c>
      <c r="C5" s="3" t="s">
        <v>266</v>
      </c>
      <c r="D5" s="3" t="s">
        <v>267</v>
      </c>
      <c r="E5" s="3"/>
    </row>
    <row r="6" spans="1:5">
      <c r="A6" s="3" t="s">
        <v>3657</v>
      </c>
      <c r="B6" s="3" t="s">
        <v>304</v>
      </c>
      <c r="C6" s="3" t="s">
        <v>8807</v>
      </c>
      <c r="D6" s="3" t="s">
        <v>3657</v>
      </c>
      <c r="E6" s="3"/>
    </row>
    <row r="7" spans="1:5">
      <c r="A7" s="3" t="s">
        <v>8808</v>
      </c>
      <c r="B7" s="3" t="s">
        <v>306</v>
      </c>
      <c r="C7" s="3" t="s">
        <v>8807</v>
      </c>
      <c r="D7" s="3" t="s">
        <v>8808</v>
      </c>
      <c r="E7" s="3"/>
    </row>
    <row r="8" spans="1:5">
      <c r="A8" s="3" t="s">
        <v>8809</v>
      </c>
      <c r="B8" s="3" t="s">
        <v>308</v>
      </c>
      <c r="C8" s="3" t="s">
        <v>8807</v>
      </c>
      <c r="D8" s="3" t="s">
        <v>8809</v>
      </c>
      <c r="E8" s="3"/>
    </row>
    <row r="9" spans="1:5">
      <c r="A9" s="3" t="s">
        <v>9005</v>
      </c>
      <c r="B9" s="3" t="s">
        <v>8845</v>
      </c>
      <c r="C9" s="3" t="s">
        <v>305</v>
      </c>
      <c r="D9" s="3" t="s">
        <v>9005</v>
      </c>
      <c r="E9" s="3"/>
    </row>
    <row r="10" spans="1:5">
      <c r="A10" s="3" t="s">
        <v>9006</v>
      </c>
      <c r="B10" s="3" t="s">
        <v>9007</v>
      </c>
      <c r="C10" s="3" t="s">
        <v>316</v>
      </c>
      <c r="D10" s="3" t="s">
        <v>9006</v>
      </c>
      <c r="E10" s="3"/>
    </row>
    <row r="11" spans="1:5">
      <c r="A11" s="3" t="s">
        <v>9008</v>
      </c>
      <c r="B11" s="3" t="s">
        <v>9009</v>
      </c>
      <c r="C11" s="3" t="s">
        <v>316</v>
      </c>
      <c r="D11" s="3" t="s">
        <v>9008</v>
      </c>
      <c r="E11" s="3"/>
    </row>
    <row r="12" spans="1:5">
      <c r="A12" s="3" t="s">
        <v>9010</v>
      </c>
      <c r="B12" s="3" t="s">
        <v>9011</v>
      </c>
      <c r="C12" s="3" t="s">
        <v>316</v>
      </c>
      <c r="D12" s="3" t="s">
        <v>9010</v>
      </c>
      <c r="E12" s="3"/>
    </row>
    <row r="13" spans="1:5">
      <c r="A13" s="3" t="s">
        <v>9012</v>
      </c>
      <c r="B13" s="3" t="s">
        <v>9013</v>
      </c>
      <c r="C13" s="3" t="s">
        <v>316</v>
      </c>
      <c r="D13" s="3" t="s">
        <v>9012</v>
      </c>
      <c r="E13" s="3"/>
    </row>
    <row r="14" spans="1:5">
      <c r="A14" s="3" t="s">
        <v>9014</v>
      </c>
      <c r="B14" s="3" t="s">
        <v>9015</v>
      </c>
      <c r="C14" s="3" t="s">
        <v>323</v>
      </c>
      <c r="D14" s="3" t="s">
        <v>9014</v>
      </c>
      <c r="E14" s="3"/>
    </row>
    <row r="15" spans="1:5">
      <c r="A15" s="3" t="s">
        <v>9016</v>
      </c>
      <c r="B15" s="3" t="s">
        <v>9017</v>
      </c>
      <c r="C15" s="3" t="s">
        <v>316</v>
      </c>
      <c r="D15" s="3" t="s">
        <v>9016</v>
      </c>
      <c r="E15" s="3"/>
    </row>
    <row r="16" spans="1:5">
      <c r="A16" s="3" t="s">
        <v>9018</v>
      </c>
      <c r="B16" s="3" t="s">
        <v>9019</v>
      </c>
      <c r="C16" s="3" t="s">
        <v>316</v>
      </c>
      <c r="D16" s="3" t="s">
        <v>9018</v>
      </c>
      <c r="E16" s="3"/>
    </row>
    <row r="17" spans="1:5">
      <c r="A17" s="3" t="s">
        <v>9020</v>
      </c>
      <c r="B17" s="3" t="s">
        <v>9021</v>
      </c>
      <c r="C17" s="3" t="s">
        <v>323</v>
      </c>
      <c r="D17" s="3" t="s">
        <v>9020</v>
      </c>
      <c r="E17" s="3"/>
    </row>
    <row r="18" spans="1:5">
      <c r="A18" s="3" t="s">
        <v>9022</v>
      </c>
      <c r="B18" s="3" t="s">
        <v>9023</v>
      </c>
      <c r="C18" s="3" t="s">
        <v>486</v>
      </c>
      <c r="D18" s="3" t="s">
        <v>9022</v>
      </c>
      <c r="E18" s="3"/>
    </row>
    <row r="19" spans="1:5">
      <c r="A19" s="3" t="s">
        <v>9024</v>
      </c>
      <c r="B19" s="3" t="s">
        <v>9025</v>
      </c>
      <c r="C19" s="3" t="s">
        <v>486</v>
      </c>
      <c r="D19" s="3" t="s">
        <v>9024</v>
      </c>
      <c r="E19" s="3"/>
    </row>
    <row r="20" spans="1:5">
      <c r="A20" s="3" t="s">
        <v>8883</v>
      </c>
      <c r="B20" s="3" t="s">
        <v>9026</v>
      </c>
      <c r="C20" s="3" t="s">
        <v>323</v>
      </c>
      <c r="D20" s="3" t="s">
        <v>8883</v>
      </c>
      <c r="E20" s="3"/>
    </row>
    <row r="21" spans="1:5">
      <c r="A21" s="3" t="s">
        <v>9027</v>
      </c>
      <c r="B21" s="3" t="s">
        <v>9028</v>
      </c>
      <c r="C21" s="3" t="s">
        <v>316</v>
      </c>
      <c r="D21" s="3" t="s">
        <v>9027</v>
      </c>
      <c r="E21" s="3"/>
    </row>
    <row r="22" spans="1:5">
      <c r="A22" s="3" t="s">
        <v>9029</v>
      </c>
      <c r="B22" s="3" t="s">
        <v>9030</v>
      </c>
      <c r="C22" s="3" t="s">
        <v>316</v>
      </c>
      <c r="D22" s="3" t="s">
        <v>9029</v>
      </c>
      <c r="E22" s="3"/>
    </row>
    <row r="23" spans="1:5">
      <c r="A23" s="3" t="s">
        <v>9031</v>
      </c>
      <c r="B23" s="3" t="s">
        <v>9032</v>
      </c>
      <c r="C23" s="3" t="s">
        <v>323</v>
      </c>
      <c r="D23" s="3" t="s">
        <v>9031</v>
      </c>
      <c r="E23" s="3"/>
    </row>
  </sheetData>
  <pageMargins left="0.75" right="0.75" top="1" bottom="1" header="0.511805555555556" footer="0.511805555555556"/>
  <headerFooter/>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3"/>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81" spans="1:3">
      <c r="A2" s="2" t="s">
        <v>138</v>
      </c>
      <c r="B2" s="2" t="s">
        <v>9033</v>
      </c>
      <c r="C2" s="4" t="s">
        <v>139</v>
      </c>
    </row>
    <row r="3" spans="1:5">
      <c r="A3" s="1" t="s">
        <v>259</v>
      </c>
      <c r="B3" s="1" t="s">
        <v>260</v>
      </c>
      <c r="C3" s="1" t="s">
        <v>261</v>
      </c>
      <c r="D3" s="1" t="s">
        <v>262</v>
      </c>
      <c r="E3" s="1" t="s">
        <v>263</v>
      </c>
    </row>
    <row r="4" spans="1:5">
      <c r="A4" s="3" t="s">
        <v>264</v>
      </c>
      <c r="B4" s="3" t="s">
        <v>312</v>
      </c>
      <c r="C4" s="3" t="s">
        <v>266</v>
      </c>
      <c r="D4" s="3" t="s">
        <v>264</v>
      </c>
      <c r="E4" s="3"/>
    </row>
    <row r="5" spans="1:5">
      <c r="A5" s="3" t="s">
        <v>267</v>
      </c>
      <c r="B5" s="3" t="s">
        <v>268</v>
      </c>
      <c r="C5" s="3" t="s">
        <v>266</v>
      </c>
      <c r="D5" s="3" t="s">
        <v>267</v>
      </c>
      <c r="E5" s="3"/>
    </row>
    <row r="6" spans="1:5">
      <c r="A6" s="3" t="s">
        <v>3657</v>
      </c>
      <c r="B6" s="3" t="s">
        <v>304</v>
      </c>
      <c r="C6" s="3" t="s">
        <v>8807</v>
      </c>
      <c r="D6" s="3" t="s">
        <v>3657</v>
      </c>
      <c r="E6" s="3"/>
    </row>
    <row r="7" spans="1:5">
      <c r="A7" s="3" t="s">
        <v>8808</v>
      </c>
      <c r="B7" s="3" t="s">
        <v>306</v>
      </c>
      <c r="C7" s="3" t="s">
        <v>8807</v>
      </c>
      <c r="D7" s="3" t="s">
        <v>8808</v>
      </c>
      <c r="E7" s="3"/>
    </row>
    <row r="8" spans="1:5">
      <c r="A8" s="3" t="s">
        <v>8809</v>
      </c>
      <c r="B8" s="3" t="s">
        <v>308</v>
      </c>
      <c r="C8" s="3" t="s">
        <v>8807</v>
      </c>
      <c r="D8" s="3" t="s">
        <v>8809</v>
      </c>
      <c r="E8" s="3"/>
    </row>
    <row r="9" spans="1:5">
      <c r="A9" s="3" t="s">
        <v>9005</v>
      </c>
      <c r="B9" s="3" t="s">
        <v>8845</v>
      </c>
      <c r="C9" s="3" t="s">
        <v>305</v>
      </c>
      <c r="D9" s="3" t="s">
        <v>9005</v>
      </c>
      <c r="E9" s="3"/>
    </row>
    <row r="10" spans="1:5">
      <c r="A10" s="3" t="s">
        <v>9006</v>
      </c>
      <c r="B10" s="3" t="s">
        <v>9007</v>
      </c>
      <c r="C10" s="3" t="s">
        <v>316</v>
      </c>
      <c r="D10" s="3" t="s">
        <v>9006</v>
      </c>
      <c r="E10" s="3"/>
    </row>
    <row r="11" spans="1:5">
      <c r="A11" s="3" t="s">
        <v>9008</v>
      </c>
      <c r="B11" s="3" t="s">
        <v>9009</v>
      </c>
      <c r="C11" s="3" t="s">
        <v>316</v>
      </c>
      <c r="D11" s="3" t="s">
        <v>9008</v>
      </c>
      <c r="E11" s="3"/>
    </row>
    <row r="12" spans="1:5">
      <c r="A12" s="3" t="s">
        <v>9010</v>
      </c>
      <c r="B12" s="3" t="s">
        <v>9011</v>
      </c>
      <c r="C12" s="3" t="s">
        <v>316</v>
      </c>
      <c r="D12" s="3" t="s">
        <v>9010</v>
      </c>
      <c r="E12" s="3"/>
    </row>
    <row r="13" spans="1:5">
      <c r="A13" s="3" t="s">
        <v>9012</v>
      </c>
      <c r="B13" s="3" t="s">
        <v>9013</v>
      </c>
      <c r="C13" s="3" t="s">
        <v>316</v>
      </c>
      <c r="D13" s="3" t="s">
        <v>9012</v>
      </c>
      <c r="E13" s="3"/>
    </row>
    <row r="14" spans="1:5">
      <c r="A14" s="3" t="s">
        <v>9014</v>
      </c>
      <c r="B14" s="3" t="s">
        <v>9015</v>
      </c>
      <c r="C14" s="3" t="s">
        <v>323</v>
      </c>
      <c r="D14" s="3" t="s">
        <v>9014</v>
      </c>
      <c r="E14" s="3"/>
    </row>
    <row r="15" spans="1:5">
      <c r="A15" s="3" t="s">
        <v>9016</v>
      </c>
      <c r="B15" s="3" t="s">
        <v>9017</v>
      </c>
      <c r="C15" s="3" t="s">
        <v>316</v>
      </c>
      <c r="D15" s="3" t="s">
        <v>9016</v>
      </c>
      <c r="E15" s="3"/>
    </row>
    <row r="16" spans="1:5">
      <c r="A16" s="3" t="s">
        <v>9018</v>
      </c>
      <c r="B16" s="3" t="s">
        <v>9019</v>
      </c>
      <c r="C16" s="3" t="s">
        <v>316</v>
      </c>
      <c r="D16" s="3" t="s">
        <v>9018</v>
      </c>
      <c r="E16" s="3"/>
    </row>
    <row r="17" spans="1:5">
      <c r="A17" s="3" t="s">
        <v>9020</v>
      </c>
      <c r="B17" s="3" t="s">
        <v>9021</v>
      </c>
      <c r="C17" s="3" t="s">
        <v>323</v>
      </c>
      <c r="D17" s="3" t="s">
        <v>9020</v>
      </c>
      <c r="E17" s="3"/>
    </row>
    <row r="18" spans="1:5">
      <c r="A18" s="3" t="s">
        <v>9022</v>
      </c>
      <c r="B18" s="3" t="s">
        <v>9023</v>
      </c>
      <c r="C18" s="3" t="s">
        <v>486</v>
      </c>
      <c r="D18" s="3" t="s">
        <v>9022</v>
      </c>
      <c r="E18" s="3"/>
    </row>
    <row r="19" spans="1:5">
      <c r="A19" s="3" t="s">
        <v>9024</v>
      </c>
      <c r="B19" s="3" t="s">
        <v>9025</v>
      </c>
      <c r="C19" s="3" t="s">
        <v>486</v>
      </c>
      <c r="D19" s="3" t="s">
        <v>9024</v>
      </c>
      <c r="E19" s="3"/>
    </row>
    <row r="20" spans="1:5">
      <c r="A20" s="3" t="s">
        <v>8883</v>
      </c>
      <c r="B20" s="3" t="s">
        <v>9026</v>
      </c>
      <c r="C20" s="3" t="s">
        <v>323</v>
      </c>
      <c r="D20" s="3" t="s">
        <v>8883</v>
      </c>
      <c r="E20" s="3"/>
    </row>
    <row r="21" spans="1:5">
      <c r="A21" s="3" t="s">
        <v>9027</v>
      </c>
      <c r="B21" s="3" t="s">
        <v>9028</v>
      </c>
      <c r="C21" s="3" t="s">
        <v>316</v>
      </c>
      <c r="D21" s="3" t="s">
        <v>9027</v>
      </c>
      <c r="E21" s="3"/>
    </row>
    <row r="22" spans="1:5">
      <c r="A22" s="3" t="s">
        <v>9029</v>
      </c>
      <c r="B22" s="3" t="s">
        <v>9030</v>
      </c>
      <c r="C22" s="3" t="s">
        <v>316</v>
      </c>
      <c r="D22" s="3" t="s">
        <v>9029</v>
      </c>
      <c r="E22" s="3"/>
    </row>
    <row r="23" spans="1:5">
      <c r="A23" s="3" t="s">
        <v>9031</v>
      </c>
      <c r="B23" s="3" t="s">
        <v>9032</v>
      </c>
      <c r="C23" s="3" t="s">
        <v>323</v>
      </c>
      <c r="D23" s="3" t="s">
        <v>9031</v>
      </c>
      <c r="E23" s="3"/>
    </row>
  </sheetData>
  <pageMargins left="0.75" right="0.75" top="1" bottom="1" header="0.511805555555556" footer="0.511805555555556"/>
  <headerFooter/>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
  <sheetViews>
    <sheetView workbookViewId="0">
      <selection activeCell="A1" sqref="A1"/>
    </sheetView>
  </sheetViews>
  <sheetFormatPr defaultColWidth="9" defaultRowHeight="13.5" outlineLevelRow="5" outlineLevelCol="4"/>
  <cols>
    <col min="1" max="2" width="30.625" customWidth="1"/>
    <col min="3" max="3" width="15.625" customWidth="1"/>
    <col min="4" max="5" width="50.625" customWidth="1"/>
  </cols>
  <sheetData>
    <row r="1" spans="1:3">
      <c r="A1" s="1" t="s">
        <v>1</v>
      </c>
      <c r="B1" s="1" t="s">
        <v>2</v>
      </c>
      <c r="C1" s="1" t="s">
        <v>3</v>
      </c>
    </row>
    <row r="2" ht="81" spans="1:3">
      <c r="A2" s="2" t="s">
        <v>136</v>
      </c>
      <c r="B2" s="2" t="s">
        <v>9034</v>
      </c>
      <c r="C2" s="4" t="s">
        <v>137</v>
      </c>
    </row>
    <row r="3" spans="1:5">
      <c r="A3" s="1" t="s">
        <v>259</v>
      </c>
      <c r="B3" s="1" t="s">
        <v>260</v>
      </c>
      <c r="C3" s="1" t="s">
        <v>261</v>
      </c>
      <c r="D3" s="1" t="s">
        <v>262</v>
      </c>
      <c r="E3" s="1" t="s">
        <v>263</v>
      </c>
    </row>
    <row r="4" spans="1:5">
      <c r="A4" s="3" t="s">
        <v>533</v>
      </c>
      <c r="B4" s="3" t="s">
        <v>9035</v>
      </c>
      <c r="C4" s="3" t="s">
        <v>266</v>
      </c>
      <c r="D4" s="3" t="s">
        <v>533</v>
      </c>
      <c r="E4" s="3"/>
    </row>
    <row r="5" spans="1:5">
      <c r="A5" s="3" t="s">
        <v>8848</v>
      </c>
      <c r="B5" s="3" t="s">
        <v>9036</v>
      </c>
      <c r="C5" s="3" t="s">
        <v>293</v>
      </c>
      <c r="D5" s="3" t="s">
        <v>8848</v>
      </c>
      <c r="E5" s="3"/>
    </row>
    <row r="6" spans="1:5">
      <c r="A6" s="3" t="s">
        <v>9037</v>
      </c>
      <c r="B6" s="3" t="s">
        <v>9038</v>
      </c>
      <c r="C6" s="3" t="s">
        <v>293</v>
      </c>
      <c r="D6" s="3" t="s">
        <v>9037</v>
      </c>
      <c r="E6" s="3"/>
    </row>
  </sheetData>
  <pageMargins left="0.75" right="0.75" top="1" bottom="1" header="0.511805555555556" footer="0.511805555555556"/>
  <headerFooter/>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
  <sheetViews>
    <sheetView workbookViewId="0">
      <selection activeCell="A1" sqref="A1"/>
    </sheetView>
  </sheetViews>
  <sheetFormatPr defaultColWidth="9" defaultRowHeight="13.5" outlineLevelRow="5" outlineLevelCol="4"/>
  <cols>
    <col min="1" max="2" width="30.625" customWidth="1"/>
    <col min="3" max="3" width="15.625" customWidth="1"/>
    <col min="4" max="5" width="50.625" customWidth="1"/>
  </cols>
  <sheetData>
    <row r="1" spans="1:3">
      <c r="A1" s="1" t="s">
        <v>1</v>
      </c>
      <c r="B1" s="1" t="s">
        <v>2</v>
      </c>
      <c r="C1" s="1" t="s">
        <v>3</v>
      </c>
    </row>
    <row r="2" ht="94.5" spans="1:3">
      <c r="A2" s="2" t="s">
        <v>134</v>
      </c>
      <c r="B2" s="2" t="s">
        <v>9039</v>
      </c>
      <c r="C2" s="4" t="s">
        <v>135</v>
      </c>
    </row>
    <row r="3" spans="1:5">
      <c r="A3" s="1" t="s">
        <v>259</v>
      </c>
      <c r="B3" s="1" t="s">
        <v>260</v>
      </c>
      <c r="C3" s="1" t="s">
        <v>261</v>
      </c>
      <c r="D3" s="1" t="s">
        <v>262</v>
      </c>
      <c r="E3" s="1" t="s">
        <v>263</v>
      </c>
    </row>
    <row r="4" spans="1:5">
      <c r="A4" s="3" t="s">
        <v>533</v>
      </c>
      <c r="B4" s="3" t="s">
        <v>9035</v>
      </c>
      <c r="C4" s="3" t="s">
        <v>266</v>
      </c>
      <c r="D4" s="3" t="s">
        <v>533</v>
      </c>
      <c r="E4" s="3"/>
    </row>
    <row r="5" ht="27" spans="1:5">
      <c r="A5" s="5" t="s">
        <v>9040</v>
      </c>
      <c r="B5" s="3" t="s">
        <v>9041</v>
      </c>
      <c r="C5" s="3" t="s">
        <v>293</v>
      </c>
      <c r="D5" s="5" t="s">
        <v>9040</v>
      </c>
      <c r="E5" s="3"/>
    </row>
    <row r="6" spans="1:5">
      <c r="A6" s="3" t="s">
        <v>9042</v>
      </c>
      <c r="B6" s="3" t="s">
        <v>9043</v>
      </c>
      <c r="C6" s="3" t="s">
        <v>293</v>
      </c>
      <c r="D6" s="3" t="s">
        <v>9042</v>
      </c>
      <c r="E6" s="3"/>
    </row>
  </sheetData>
  <pageMargins left="0.75" right="0.75" top="1" bottom="1" header="0.511805555555556" footer="0.511805555555556"/>
  <headerFooter/>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A1" sqref="A1"/>
    </sheetView>
  </sheetViews>
  <sheetFormatPr defaultColWidth="9" defaultRowHeight="13.5" outlineLevelCol="4"/>
  <cols>
    <col min="1" max="2" width="30.625" customWidth="1"/>
    <col min="3" max="3" width="15.625" customWidth="1"/>
    <col min="4" max="5" width="50.625" customWidth="1"/>
  </cols>
  <sheetData>
    <row r="1" spans="1:3">
      <c r="A1" s="1" t="s">
        <v>1</v>
      </c>
      <c r="B1" s="1" t="s">
        <v>2</v>
      </c>
      <c r="C1" s="1" t="s">
        <v>3</v>
      </c>
    </row>
    <row r="2" ht="94.5" spans="1:3">
      <c r="A2" s="2" t="s">
        <v>132</v>
      </c>
      <c r="B2" s="2" t="s">
        <v>9044</v>
      </c>
      <c r="C2" s="4" t="s">
        <v>133</v>
      </c>
    </row>
    <row r="3" spans="1:5">
      <c r="A3" s="1" t="s">
        <v>259</v>
      </c>
      <c r="B3" s="1" t="s">
        <v>260</v>
      </c>
      <c r="C3" s="1" t="s">
        <v>261</v>
      </c>
      <c r="D3" s="1" t="s">
        <v>262</v>
      </c>
      <c r="E3" s="1" t="s">
        <v>263</v>
      </c>
    </row>
    <row r="4" spans="1:5">
      <c r="A4" s="3" t="s">
        <v>533</v>
      </c>
      <c r="B4" s="3" t="s">
        <v>9035</v>
      </c>
      <c r="C4" s="3" t="s">
        <v>266</v>
      </c>
      <c r="D4" s="3" t="s">
        <v>533</v>
      </c>
      <c r="E4" s="3"/>
    </row>
    <row r="5" spans="1:5">
      <c r="A5" s="3" t="s">
        <v>9045</v>
      </c>
      <c r="B5" s="3" t="s">
        <v>9046</v>
      </c>
      <c r="C5" s="3" t="s">
        <v>293</v>
      </c>
      <c r="D5" s="3" t="s">
        <v>9045</v>
      </c>
      <c r="E5" s="3"/>
    </row>
    <row r="6" spans="1:5">
      <c r="A6" s="3" t="s">
        <v>9047</v>
      </c>
      <c r="B6" s="3" t="s">
        <v>9048</v>
      </c>
      <c r="C6" s="3" t="s">
        <v>293</v>
      </c>
      <c r="D6" s="3" t="s">
        <v>9047</v>
      </c>
      <c r="E6" s="3"/>
    </row>
    <row r="7" spans="1:5">
      <c r="A7" s="3" t="s">
        <v>9049</v>
      </c>
      <c r="B7" s="3" t="s">
        <v>9050</v>
      </c>
      <c r="C7" s="3" t="s">
        <v>293</v>
      </c>
      <c r="D7" s="3" t="s">
        <v>9049</v>
      </c>
      <c r="E7" s="3"/>
    </row>
    <row r="8" spans="1:5">
      <c r="A8" s="3" t="s">
        <v>9051</v>
      </c>
      <c r="B8" s="3" t="s">
        <v>9052</v>
      </c>
      <c r="C8" s="3" t="s">
        <v>293</v>
      </c>
      <c r="D8" s="3" t="s">
        <v>9051</v>
      </c>
      <c r="E8" s="3"/>
    </row>
    <row r="9" spans="1:5">
      <c r="A9" s="3" t="s">
        <v>9053</v>
      </c>
      <c r="B9" s="3" t="s">
        <v>9054</v>
      </c>
      <c r="C9" s="3" t="s">
        <v>293</v>
      </c>
      <c r="D9" s="3" t="s">
        <v>9053</v>
      </c>
      <c r="E9" s="3"/>
    </row>
    <row r="10" spans="1:5">
      <c r="A10" s="3" t="s">
        <v>9055</v>
      </c>
      <c r="B10" s="3" t="s">
        <v>9056</v>
      </c>
      <c r="C10" s="3" t="s">
        <v>293</v>
      </c>
      <c r="D10" s="3" t="s">
        <v>9055</v>
      </c>
      <c r="E10" s="3"/>
    </row>
    <row r="11" spans="1:5">
      <c r="A11" s="3" t="s">
        <v>9057</v>
      </c>
      <c r="B11" s="3" t="s">
        <v>9058</v>
      </c>
      <c r="C11" s="3" t="s">
        <v>293</v>
      </c>
      <c r="D11" s="3" t="s">
        <v>9057</v>
      </c>
      <c r="E11" s="3"/>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164</vt:i4>
      </vt:variant>
    </vt:vector>
  </HeadingPairs>
  <TitlesOfParts>
    <vt:vector size="164" baseType="lpstr">
      <vt:lpstr>目录</vt:lpstr>
      <vt:lpstr>DW_FT_RE_ST_DNS_TRAFFIC_D</vt:lpstr>
      <vt:lpstr>DW_FT_RE_ST_DNS_TRAFFIC_H</vt:lpstr>
      <vt:lpstr>DW_FT_RE_ST_DNS_TRAFFIC_15M</vt:lpstr>
      <vt:lpstr>DW_FT_RE_ST_MWWG_N31_05_D</vt:lpstr>
      <vt:lpstr>DW_FT_RE_ST_MWWG_N31_05_H</vt:lpstr>
      <vt:lpstr>DW_FT_RE_ST_MWWG_N31_04_D</vt:lpstr>
      <vt:lpstr>DW_FT_RE_ST_MWWG_N31_03_D</vt:lpstr>
      <vt:lpstr>DW_FT_RE_ST_MWWG_N31_03_H</vt:lpstr>
      <vt:lpstr>DW_FT_RE_ST_MWWG_N31_02_D</vt:lpstr>
      <vt:lpstr>DW_FT_RE_ST_MWWG_N31_02_H</vt:lpstr>
      <vt:lpstr>DW_FT_RE_ST_MWWG_N31_01_D</vt:lpstr>
      <vt:lpstr>DW_FT_RE_ST_HYLJDX_MONITOR_D</vt:lpstr>
      <vt:lpstr>DW_FT_RE_ST_HYLJDX_MONITOR_H</vt:lpstr>
      <vt:lpstr>DW_FT_RE_ST_HYLJDX_IF_MACH_D</vt:lpstr>
      <vt:lpstr>DW_FT_RE_ST_HYLJDX_IF_MACH_H</vt:lpstr>
      <vt:lpstr>DW_FT_RE_ST_HYLJDX_DATABASE_D</vt:lpstr>
      <vt:lpstr>DW_FT_RE_ST_HYLJDX_DATABASE_H</vt:lpstr>
      <vt:lpstr>DW_FT_RE_ST_HYLJDX_BW_LIST_D</vt:lpstr>
      <vt:lpstr>DW_FT_RE_ST_HYLJDX_BW_LIST_H</vt:lpstr>
      <vt:lpstr>DW_FT_RE_ST_SDH_D</vt:lpstr>
      <vt:lpstr>DW_FT_RE_ST_SAEGW_SRVCODE_H</vt:lpstr>
      <vt:lpstr>DW_FT_RE_ST_SAEGW_GPRS_D</vt:lpstr>
      <vt:lpstr>DW_FT_RE_ST_JRWG_N31_04_H</vt:lpstr>
      <vt:lpstr>DW_FT_RE_ST_JRWG_N31_04_D</vt:lpstr>
      <vt:lpstr>DW_FT_RE_ST_JRWG_N31_03_H</vt:lpstr>
      <vt:lpstr>DW_FT_RE_ST_JRWG_N31_03_D</vt:lpstr>
      <vt:lpstr>DW_FT_RE_ST_JRWG_N31_02_D</vt:lpstr>
      <vt:lpstr>DW_FT_RE_ST_JRWG_N31_01_D</vt:lpstr>
      <vt:lpstr>DW_FT_RE_ST_HLHTWG_02_D</vt:lpstr>
      <vt:lpstr>DW_FT_RE_ST_HLHTWG_02_H</vt:lpstr>
      <vt:lpstr>DW_FT_RE_ST_HLHTWG_01_D</vt:lpstr>
      <vt:lpstr>DW_FT_RE_ST_HLHTWG_01_H</vt:lpstr>
      <vt:lpstr>DW_FT_RE_ST_PON_OLT_OMD_D</vt:lpstr>
      <vt:lpstr>DW_FT_RE_ST_PON_ONU_OMD_D</vt:lpstr>
      <vt:lpstr>DW_FT_RE_ST_DNS_BUSINESS_15M</vt:lpstr>
      <vt:lpstr>DW_FT_RE_ST_INTERFACE_5M</vt:lpstr>
      <vt:lpstr>DW_FT_RE_ST_INTERFACE_H</vt:lpstr>
      <vt:lpstr>DW_FT_RE_ST_INTERFACE_D</vt:lpstr>
      <vt:lpstr>DW_FT_RE_ST_LSTP3_H</vt:lpstr>
      <vt:lpstr>DW_FT_RE_ST_LSTP3_5M</vt:lpstr>
      <vt:lpstr>DW_FT_RE_ST_ENODEB_15M</vt:lpstr>
      <vt:lpstr>DW_LT_PROBLEM_LOC_OBJ_H</vt:lpstr>
      <vt:lpstr>DW_FT_RE_ST_UTRANCELL_H</vt:lpstr>
      <vt:lpstr>DW_FT_RE_ST_UTRANCELL_D</vt:lpstr>
      <vt:lpstr>DW_FT_RE_ST_PTN_LINK_M</vt:lpstr>
      <vt:lpstr>DW_FT_RE_ST_PTN_LINK_H</vt:lpstr>
      <vt:lpstr>DW_FT_RE_ST_PTN_LINK_D</vt:lpstr>
      <vt:lpstr>DW_FT_RE_ST_PTN_LINK_W</vt:lpstr>
      <vt:lpstr>DW_FT_RE_ST_PTN_LINK_15M</vt:lpstr>
      <vt:lpstr>DW_FT_RE_ST_PTN_LOOP_LINK_M</vt:lpstr>
      <vt:lpstr>DW_FT_RE_ST_PTN_LOOP_LINK_H</vt:lpstr>
      <vt:lpstr>DW_FT_RE_ST_PTN_LOOP_LINK_D</vt:lpstr>
      <vt:lpstr>DW_FT_RE_ST_PTN_LOOP_LINK_W</vt:lpstr>
      <vt:lpstr>DW_FT_RE_ST_PTN_LOOP_LINK_15M</vt:lpstr>
      <vt:lpstr>DW_FT_RE_ST_PTN_UNI_PORT_M</vt:lpstr>
      <vt:lpstr>DW_FT_RE_ST_PTN_UNI_PORT_H</vt:lpstr>
      <vt:lpstr>DW_FT_RE_ST_PTN_UNI_PORT_D</vt:lpstr>
      <vt:lpstr>DW_FT_RE_ST_PTN_UNI_PORT_W</vt:lpstr>
      <vt:lpstr>DW_FT_RE_ST_PTN_UNI_PORT_15M</vt:lpstr>
      <vt:lpstr>DW_FT_RE_ST_PTN_NNI_PORT_M</vt:lpstr>
      <vt:lpstr>DW_FT_RE_ST_PTN_NNI_PORT_H</vt:lpstr>
      <vt:lpstr>DW_FT_RE_ST_PTN_NNI_PORT_D</vt:lpstr>
      <vt:lpstr>DW_FT_RE_ST_PTN_NNI_PORT_W</vt:lpstr>
      <vt:lpstr>DW_FT_RE_ST_PTN_NNI_PORT_15M</vt:lpstr>
      <vt:lpstr>DW_FT_RE_ST_CELL_D</vt:lpstr>
      <vt:lpstr>DW_FT_RE_ST_BSC_D</vt:lpstr>
      <vt:lpstr>DW_FT_RE_ST_PCU_D</vt:lpstr>
      <vt:lpstr>DW_FT_RE_ST_MR_4G_T1_D</vt:lpstr>
      <vt:lpstr>DW_FT_RE_ST_MISC_D</vt:lpstr>
      <vt:lpstr>DW_FT_RE_ST_ENODEB_D</vt:lpstr>
      <vt:lpstr>DW_FT_RE_ST_ENODEB_H</vt:lpstr>
      <vt:lpstr>DW_FT_RE_ST_HUAWEI_LTE_AVGLD_H</vt:lpstr>
      <vt:lpstr>DW_FT_RE_ST_HUAWEI_LTE_AVGLD_D</vt:lpstr>
      <vt:lpstr>DW_FT_RE_ST_HUAWEI_LTE_PGW_H</vt:lpstr>
      <vt:lpstr>DW_FT_RE_ST_HUAWEI_LTE_PGW_D</vt:lpstr>
      <vt:lpstr>DW_FT_RE_ST_HUAWEI_LTE_MME_H</vt:lpstr>
      <vt:lpstr>DW_FT_RE_ST_HUAWEI_LTE_MME_D</vt:lpstr>
      <vt:lpstr>DW_FT_RE_ST_HYWG_N31_14_H</vt:lpstr>
      <vt:lpstr>DW_FT_RE_ST_HYWG_N31_14_D</vt:lpstr>
      <vt:lpstr>DW_FT_RE_ST_HYWG_N31_12_H</vt:lpstr>
      <vt:lpstr>DW_FT_RE_ST_HYWG_N31_12_D</vt:lpstr>
      <vt:lpstr>DW_FT_RE_ST_HYWG_N31_11_H</vt:lpstr>
      <vt:lpstr>DW_FT_RE_ST_HYWG_N31_11_D</vt:lpstr>
      <vt:lpstr>DW_FT_RE_ST_HYWG_N31_10_D</vt:lpstr>
      <vt:lpstr>DW_FT_RE_ST_HYWG_N31_09_D</vt:lpstr>
      <vt:lpstr>DW_FT_RE_ST_HYWG_N31_08_D</vt:lpstr>
      <vt:lpstr>DW_FT_RE_ST_HYWG_N31_07_D</vt:lpstr>
      <vt:lpstr>DW_FT_RE_ST_HYWG_N31_06_D</vt:lpstr>
      <vt:lpstr>DW_FT_RE_ST_HYWG_N31_05_D</vt:lpstr>
      <vt:lpstr>DW_FT_RE_ST_HYWG_N31_04_H</vt:lpstr>
      <vt:lpstr>DW_FT_RE_ST_HYWG_N31_04_D</vt:lpstr>
      <vt:lpstr>DW_FT_RE_ST_HYWG_N31_03_D</vt:lpstr>
      <vt:lpstr>DW_FT_RE_ST_HYWG_N31_02_D</vt:lpstr>
      <vt:lpstr>DW_FT_RE_ST_HYWG_N31_01_H</vt:lpstr>
      <vt:lpstr>DW_FT_RE_ST_HYWG_N31_01_D</vt:lpstr>
      <vt:lpstr>DW_FT_RE_ST_HYCX_MP_ERR_CODE_D</vt:lpstr>
      <vt:lpstr>DW_FT_RE_ST_HYCX_TOP_BUSI_D</vt:lpstr>
      <vt:lpstr>DW_FT_RE_ST_HYCX_MSG_SP_SURT_D</vt:lpstr>
      <vt:lpstr>DW_FT_RE_ST_HYCX_MSG_MC_SURT_D</vt:lpstr>
      <vt:lpstr>DW_FT_RE_ST_HYCX_MC_SURT_D</vt:lpstr>
      <vt:lpstr>DW_FT_RE_ST_HYCX_SP_SURT_D</vt:lpstr>
      <vt:lpstr>DW_FT_RE_ST_HYCX_BUSI_SP_D</vt:lpstr>
      <vt:lpstr>DW_FT_RE_ST_HYCX_BUSI_MC_D</vt:lpstr>
      <vt:lpstr>DW_FT_RE_ST_HYCX_KPI_D</vt:lpstr>
      <vt:lpstr>DW_FT_RE_ST_HUAXIA_TESTSPEED_D</vt:lpstr>
      <vt:lpstr>DW_FT_RE_ST_ICACHE_02_H</vt:lpstr>
      <vt:lpstr>DW_FT_RE_ST_ICACHE_02_D</vt:lpstr>
      <vt:lpstr>DW_FT_RE_ST_ICACHE_01_H</vt:lpstr>
      <vt:lpstr>DW_FT_RE_ST_ICACHE_01_D</vt:lpstr>
      <vt:lpstr>DW_FT_RE_ST_DNS_FOCUS_DN_H</vt:lpstr>
      <vt:lpstr>DW_FT_RE_ST_DNS_FOCUS_DN_D</vt:lpstr>
      <vt:lpstr>DW_FT_RE_ST_DNS_DEVICE_INFO_H</vt:lpstr>
      <vt:lpstr>DW_FT_RE_ST_DNS_DEVICE_INFO_D</vt:lpstr>
      <vt:lpstr>DW_FT_RE_ST_DNS_DN_ANAL_RANK_H</vt:lpstr>
      <vt:lpstr>DW_FT_RE_ST_DNS_DN_ANAL_RANK_D</vt:lpstr>
      <vt:lpstr>DW_FT_RE_ST_DNS_BUSINESS_H</vt:lpstr>
      <vt:lpstr>DW_FT_RE_ST_DNS_BUSINESS_D</vt:lpstr>
      <vt:lpstr>DW_FT_RE_ST_DISNEY_GRID_H</vt:lpstr>
      <vt:lpstr>DW_FT_RE_NE_SGW_M</vt:lpstr>
      <vt:lpstr>DW_FT_RE_NE_SGW_H</vt:lpstr>
      <vt:lpstr>DW_FT_RE_NE_SGW_D</vt:lpstr>
      <vt:lpstr>DW_FT_RE_NE_SGW_15M</vt:lpstr>
      <vt:lpstr>DW_FT_RE_NE_SBC_M</vt:lpstr>
      <vt:lpstr>DW_FT_RE_NE_SBC_H</vt:lpstr>
      <vt:lpstr>DW_FT_RE_NE_SBC_D</vt:lpstr>
      <vt:lpstr>DW_FT_RE_NE_SBC_15M</vt:lpstr>
      <vt:lpstr>DW_FT_RE_NE_PGW_M</vt:lpstr>
      <vt:lpstr>DW_FT_RE_NE_PGW_H</vt:lpstr>
      <vt:lpstr>DW_FT_RE_NE_PGW_D</vt:lpstr>
      <vt:lpstr>DW_FT_RE_NE_PGW_15M</vt:lpstr>
      <vt:lpstr>DW_FT_RE_NE_PCRF_M</vt:lpstr>
      <vt:lpstr>DW_FT_RE_NE_PCRF_H</vt:lpstr>
      <vt:lpstr>DW_FT_RE_NE_PCRF_D</vt:lpstr>
      <vt:lpstr>DW_FT_RE_NE_PCRF_15M</vt:lpstr>
      <vt:lpstr>DW_FT_RE_NE_MME_M</vt:lpstr>
      <vt:lpstr>DW_FT_RE_NE_MME_H</vt:lpstr>
      <vt:lpstr>DW_FT_RE_NE_MME_D</vt:lpstr>
      <vt:lpstr>DW_FT_RE_NE_MME_15M</vt:lpstr>
      <vt:lpstr>DW_FT_RE_NE_MGCF_M</vt:lpstr>
      <vt:lpstr>DW_FT_RE_NE_MGCF_H</vt:lpstr>
      <vt:lpstr>DW_FT_RE_NE_MGCF_D</vt:lpstr>
      <vt:lpstr>DW_FT_RE_NE_MGCF_15M</vt:lpstr>
      <vt:lpstr>DW_FT_RE_NE_HSS_M</vt:lpstr>
      <vt:lpstr>DW_FT_RE_NE_HSS_H</vt:lpstr>
      <vt:lpstr>DW_FT_RE_NE_HSS_D</vt:lpstr>
      <vt:lpstr>DW_FT_RE_NE_HSS_15M</vt:lpstr>
      <vt:lpstr>DW_FT_RE_NE_EMSC_M</vt:lpstr>
      <vt:lpstr>DW_FT_RE_NE_EMSC_H</vt:lpstr>
      <vt:lpstr>DW_FT_RE_NE_EMSC_D</vt:lpstr>
      <vt:lpstr>DW_FT_RE_NE_EMSC_15M</vt:lpstr>
      <vt:lpstr>DW_FT_RE_NE_DRA_M</vt:lpstr>
      <vt:lpstr>DW_FT_RE_NE_DRA_H</vt:lpstr>
      <vt:lpstr>DW_FT_RE_NE_DRA_D</vt:lpstr>
      <vt:lpstr>DW_FT_RE_NE_DRA_15M</vt:lpstr>
      <vt:lpstr>DW_FT_RE_NE_CSCF_M</vt:lpstr>
      <vt:lpstr>DW_FT_RE_NE_CSCF_H</vt:lpstr>
      <vt:lpstr>DW_FT_RE_NE_CSCF_D</vt:lpstr>
      <vt:lpstr>DW_FT_RE_NE_CSCF_15M</vt:lpstr>
      <vt:lpstr>DW_FT_RE_NE_AS_M</vt:lpstr>
      <vt:lpstr>DW_FT_RE_NE_AS_H</vt:lpstr>
      <vt:lpstr>DW_FT_RE_NE_AS_D</vt:lpstr>
      <vt:lpstr>DW_FT_RE_NE_AS_15M</vt:lpstr>
      <vt:lpstr>DW_FT_CU_SN_WM_CELL_H</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HuangHH</dc:creator>
  <dcterms:created xsi:type="dcterms:W3CDTF">2016-07-11T02:50:00Z</dcterms:created>
  <dcterms:modified xsi:type="dcterms:W3CDTF">2016-11-01T07:48:13Z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