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370" tabRatio="748" activeTab="1"/>
  </bookViews>
  <sheets>
    <sheet name="汇总" sheetId="1" r:id="rId1"/>
    <sheet name="GSM业务量（表样）" sheetId="2" r:id="rId2"/>
    <sheet name="GSM利用率（表样）" sheetId="3" r:id="rId3"/>
    <sheet name="TD业务量（表样）" sheetId="4" r:id="rId4"/>
    <sheet name="TD利用率（表样）" sheetId="5" r:id="rId5"/>
    <sheet name="LTE业务量（表样）" sheetId="6" r:id="rId6"/>
    <sheet name="LTE利用率（表样）" sheetId="7" r:id="rId7"/>
  </sheets>
  <calcPr calcId="145621" concurrentCalc="0"/>
  <fileRecoveryPr repairLoad="1"/>
</workbook>
</file>

<file path=xl/calcChain.xml><?xml version="1.0" encoding="utf-8"?>
<calcChain xmlns="http://schemas.openxmlformats.org/spreadsheetml/2006/main">
  <c r="Y2" i="6" l="1"/>
  <c r="S2" i="6"/>
  <c r="M2" i="6"/>
  <c r="J2" i="6"/>
  <c r="N2" i="6"/>
  <c r="G2" i="6"/>
  <c r="T5" i="4"/>
  <c r="O5" i="4"/>
  <c r="L5" i="4"/>
  <c r="H5" i="4"/>
</calcChain>
</file>

<file path=xl/comments1.xml><?xml version="1.0" encoding="utf-8"?>
<comments xmlns="http://schemas.openxmlformats.org/spreadsheetml/2006/main">
  <authors>
    <author>admin</author>
  </authors>
  <commentList>
    <comment ref="AU3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掉话率涉及到核心侧的数据，该指标无需统计。</t>
        </r>
      </text>
    </comment>
    <comment ref="BC3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普通半速率语音话务量
回复：就是半速率话务量
普通半速率语音话务量
就是半速率话务量
语音总话务量与TCH总话务量一致
</t>
        </r>
      </text>
    </comment>
    <comment ref="BG3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存在下行TBF的PDCH采样个数：移动给了算法，ODM模型里没有该字段</t>
        </r>
      </text>
    </comment>
    <comment ref="BK3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话音信道话务量与TCH总话务量一致
话音信道配置数（纯）：移动给了算法，但是ODM模型没有该字段</t>
        </r>
      </text>
    </comment>
  </commentList>
</comments>
</file>

<file path=xl/sharedStrings.xml><?xml version="1.0" encoding="utf-8"?>
<sst xmlns="http://schemas.openxmlformats.org/spreadsheetml/2006/main" count="939" uniqueCount="379">
  <si>
    <t>集中性能需开发的相关报表</t>
  </si>
  <si>
    <t>备注</t>
  </si>
  <si>
    <t>报表所需网元粒度</t>
  </si>
  <si>
    <t>GSM业务量报表</t>
  </si>
  <si>
    <t>日报为全天汇总、月报为日报汇总</t>
  </si>
  <si>
    <t>省粒度</t>
  </si>
  <si>
    <t>GSM利用率报表</t>
  </si>
  <si>
    <t>日报为当天话务量最忙时段数据、月报为日报平均</t>
  </si>
  <si>
    <t>属地</t>
  </si>
  <si>
    <t>南汇算在浦东</t>
  </si>
  <si>
    <t>TD业务量报表</t>
  </si>
  <si>
    <t>属地（下分）</t>
  </si>
  <si>
    <t>优化中心的量按照行政区域”进行汇总，并归纳成北区、南区、西区，对应关系为：北区（虹口、闸北、杨浦）；南区（黄浦、卢湾、徐汇），西区（长宁、静安、普陀）</t>
  </si>
  <si>
    <t>TD利用率报表</t>
  </si>
  <si>
    <t>日报为利用率峰值时段数据、月报为日报平均</t>
  </si>
  <si>
    <t>行政区域</t>
  </si>
  <si>
    <t>LTE业务量报表</t>
  </si>
  <si>
    <t>行政区域（地理位置）</t>
  </si>
  <si>
    <t>行政区域（地理位置）汇总粒度按照行政区及地理位置分类汇总</t>
  </si>
  <si>
    <t>LTE利用率报表</t>
  </si>
  <si>
    <t>日报为流量峰值时段数据、月报为日报平均</t>
  </si>
  <si>
    <t>厂商</t>
  </si>
  <si>
    <t>业务量报表时间粒度为小时报、日报、月报</t>
  </si>
  <si>
    <t>利用率报表时间粒度为日报、月报</t>
  </si>
  <si>
    <t>网元名称</t>
  </si>
  <si>
    <t>时间</t>
  </si>
  <si>
    <t>SDCCH试呼次数</t>
  </si>
  <si>
    <t>SDCCH溢出次数</t>
  </si>
  <si>
    <t>SDCCH分配失败总次数</t>
  </si>
  <si>
    <t>SDCCH掉话总次数</t>
  </si>
  <si>
    <t>SDCCH总话务量</t>
  </si>
  <si>
    <t>TCH可用总数</t>
  </si>
  <si>
    <t>TCH试呼总次数(不含切换)</t>
  </si>
  <si>
    <t>话音信道溢出总次数（不含切换）</t>
  </si>
  <si>
    <t>TCH分配失败总次数（不含切换）</t>
  </si>
  <si>
    <t>TCH分配不成功总次数（不含切换）</t>
  </si>
  <si>
    <t>TCH试呼总次数(含切换)</t>
  </si>
  <si>
    <t>TCH溢出总次数（含切换）</t>
  </si>
  <si>
    <t>TCH分配失败总次数（含切换）</t>
  </si>
  <si>
    <t>TCH分配不成功总次数（含切换）</t>
  </si>
  <si>
    <t>TCH占用总次数（不含切换）</t>
  </si>
  <si>
    <t>TCH占用总次数（含切换）</t>
  </si>
  <si>
    <t>TCH掉话总次数</t>
  </si>
  <si>
    <t>TCH总话务量</t>
  </si>
  <si>
    <t>GSM流量(MB)</t>
  </si>
  <si>
    <t>PDCH上行数据流量（单位:MB）</t>
  </si>
  <si>
    <t>PDCH下行数据流量（单位:MB）</t>
  </si>
  <si>
    <t>EGPRS下行RLC层流量（单位:MB）</t>
  </si>
  <si>
    <t>EGPRS上行RLC层流量（单位:MB）</t>
  </si>
  <si>
    <t>切换请求总次数</t>
  </si>
  <si>
    <t>切换成功总次数</t>
  </si>
  <si>
    <t>SDCCH分配总次数</t>
  </si>
  <si>
    <t>SDCCH占用总次数</t>
  </si>
  <si>
    <t>无线接通率</t>
  </si>
  <si>
    <t>无线接入性</t>
  </si>
  <si>
    <t>话音溢出率</t>
  </si>
  <si>
    <t>信令溢出率</t>
  </si>
  <si>
    <t>切换成功率</t>
  </si>
  <si>
    <t>掉话率</t>
  </si>
  <si>
    <t>SDCCH分配成功率</t>
  </si>
  <si>
    <t>TCH分配成功率</t>
  </si>
  <si>
    <t>无线掉话率</t>
  </si>
  <si>
    <t>半速率话务量</t>
  </si>
  <si>
    <t>半速率话务量占用比例</t>
  </si>
  <si>
    <t>下行平均并发TBF数</t>
  </si>
  <si>
    <t>占用的PDCH的平均数目(含EGPRS和GPRS)</t>
  </si>
  <si>
    <t>PDCH复用度</t>
  </si>
  <si>
    <t>语音信道数</t>
  </si>
  <si>
    <t>静态数据信道数字</t>
  </si>
  <si>
    <t>无线利用率</t>
  </si>
  <si>
    <t>ODM层模型指标名称</t>
  </si>
  <si>
    <t>SDCCH分配失败次数</t>
  </si>
  <si>
    <t>SDCCH掉话次数</t>
  </si>
  <si>
    <t>SDCCH话务量</t>
  </si>
  <si>
    <t>全速率话音信道可用数</t>
  </si>
  <si>
    <t>半速率话音信道可用数</t>
  </si>
  <si>
    <t>话音信道试呼次数（不含切换）</t>
  </si>
  <si>
    <t>话音信道溢出次数（不含切换）</t>
  </si>
  <si>
    <t>话音信道分配失败次数(不含切换)</t>
  </si>
  <si>
    <t>话音信道试呼次数（含切换）</t>
  </si>
  <si>
    <t>话音信道溢出次数（含切换）</t>
  </si>
  <si>
    <t>话音信道分配失败次数(含切换)</t>
  </si>
  <si>
    <t>话音信道占用次数(不含切换)</t>
  </si>
  <si>
    <t>话音信道占用次数(含切换)</t>
  </si>
  <si>
    <t>话音信道掉话次数</t>
  </si>
  <si>
    <t>半速率话音信道话务量</t>
  </si>
  <si>
    <t>全速率话音信道话务量</t>
  </si>
  <si>
    <t xml:space="preserve">下行RLC层流量(CS1编码)
下行RLC层流量(CS2编码)
下行RLC层流量(CS3编码)
下行RLC层流量(CS4编码)
下行RLC层流量(MCS1编码)
下行RLC层流量(MCS2编码)
下行RLC层流量(MCS3编码)
下行RLC层流量(MCS4编码)
下行RLC层流量(MCS5编码)
下行RLC层流量(MCS6编码)
下行RLC层流量(MCS7编码)
下行RLC层流量(MCS8编码)
下行RLC层流量(MCS9编码)
</t>
  </si>
  <si>
    <t xml:space="preserve">上行RLC层流量(CS1编码)
上行RLC层流量(CS2编码)
上行RLC层流量(CS3编码)
上行RLC层流量(CS4编码)
</t>
  </si>
  <si>
    <t xml:space="preserve">下行RLC层流量(CS1编码)
下行RLC层流量(CS2编码)
下行RLC层流量(CS3编码)
下行RLC层流量(CS4编码)
</t>
  </si>
  <si>
    <t xml:space="preserve">下行RLC层流量(MCS1编码)
下行RLC层流量(MCS2编码)
下行RLC层流量(MCS3编码)
下行RLC层流量(MCS4编码)
下行RLC层流量(MCS5编码)
下行RLC层流量(MCS6编码)
下行RLC层流量(MCS7编码)
下行RLC层流量(MCS8编码)
下行RLC层流量(MCS9编码)
</t>
  </si>
  <si>
    <t xml:space="preserve">上行RLC层流量(MCS1编码)
上行RLC层流量(MCS2编码)
上行RLC层流量(MCS3编码)
上行RLC层流量(MCS4编码)
上行RLC层流量(MCS5编码)
上行RLC层流量(MCS6编码)
上行RLC层流量(MCS7编码)
上行RLC层流量(MCS8编码)
上行RLC层流量(MCS9编码)
</t>
  </si>
  <si>
    <t>SDCCH分配次数</t>
  </si>
  <si>
    <t>SDCCH占用次数</t>
  </si>
  <si>
    <t xml:space="preserve">话音信道溢出次数（不含切换）
</t>
  </si>
  <si>
    <t xml:space="preserve">
话音信道试呼次数（不含切换）
</t>
  </si>
  <si>
    <t xml:space="preserve">
SDCCH溢出次数
</t>
  </si>
  <si>
    <t xml:space="preserve">
SDCCH试呼次数</t>
  </si>
  <si>
    <t xml:space="preserve">SDCCH分配总次数
</t>
  </si>
  <si>
    <t>话音信道占用次数（不含切换）</t>
  </si>
  <si>
    <t xml:space="preserve">话音信道溢出总次数（不含切换）
</t>
  </si>
  <si>
    <t xml:space="preserve">SDCCH溢出次数
</t>
  </si>
  <si>
    <t xml:space="preserve">切换成功总次数
</t>
  </si>
  <si>
    <t xml:space="preserve">SDCCH分配总次数
</t>
  </si>
  <si>
    <t xml:space="preserve">TCH占用总次数（不含切换）
</t>
  </si>
  <si>
    <r>
      <rPr>
        <sz val="10"/>
        <color rgb="FF000000"/>
        <rFont val="宋体"/>
        <family val="3"/>
        <charset val="134"/>
      </rPr>
      <t xml:space="preserve">话音信道掉话次
</t>
    </r>
  </si>
  <si>
    <t>占用的PDCH的平均数目</t>
  </si>
  <si>
    <t xml:space="preserve">下行平均并发TBF数
</t>
  </si>
  <si>
    <t>NumOfTch</t>
  </si>
  <si>
    <t>静态PDCH配置数</t>
  </si>
  <si>
    <t>算法</t>
  </si>
  <si>
    <t>TCH可用总数=全速率话音信道可用数+半速率话音信道可用数/2</t>
  </si>
  <si>
    <t>半速率话音信道话务量+全速率话音信道话务量</t>
  </si>
  <si>
    <t xml:space="preserve">{下行RLC层流量（CS1编码）} + {下行RLC层流量（CS2编码）} 
+ {下行RLC层流量（CS3编码）} + {下行RLC层流量（CS4编码）}
 + {下行RLC层流量（MCS1编码）} + {下行RLC层流量（MCS2编码）} + {下行RLC层流量（MCS3编码）} + {下行RLC层流量（MCS4编码）} + {下行RLC层流量（MCS5编码）} + {下行RLC层流量（MCS6编码）} + {下行RLC层流量（MCS7编码）} + {下行RLC层流量（MCS8编码）} + {下行RLC层流量（MCS9编码）}
</t>
  </si>
  <si>
    <t>PDCH上行数据流量=上行RLC层流量（CS1编码）+ 上行RLC层流量（CS2编码）+ 上行RLC层流量（CS3编码）+ 上行RLC层流量（CS4编码）</t>
  </si>
  <si>
    <t>PDCH下行数据流量=下行RLC层流量（CS1编码）+ 下行RLC层流量（CS2编码）+ 下行RLC层流量（CS3编码）+ 下行RLC层流量（CS4编码）</t>
  </si>
  <si>
    <t>EGPRS下行RLC层流量=下行RLC层流量（MCS1编码）+ 下行RLC层流量（MCS2编码）+ 下行RLC层流量（MCS3编码）+ 下行RLC层流量（MCS4编码）+ 下行RLC层流量（MCS5编码）+ 下行RLC层流量（MCS6编码）+ 下行RLC层流量（MCS7编码）+ 下行RLC层流量（MCS8编码）+ 下行RLC层流量（MCS9编码）</t>
  </si>
  <si>
    <t>EGPRS上行RLC层流量=上行RLC层流量（MCS1编码）+ 上行RLC层流量（MCS2编码）+ 上行RLC层流量（MCS3编码）+ 上行RLC层流量（MCS4编码）+ 上行RLC层流量（MCS5编码）+ 上行RLC层流量（MCS6编码）+ 上行RLC层流量（MCS7编码）+ 上行RLC层流量（MCS8编码）+ 上行RLC层流量（MCS9编码）</t>
  </si>
  <si>
    <t>100*(1-话音信道溢出次数（不含切换）/话音信道试呼次数（不含切换）)*(1-SDCCH溢出次数/SDCCH试呼次数)</t>
  </si>
  <si>
    <r>
      <rPr>
        <sz val="10"/>
        <color rgb="FF000000"/>
        <rFont val="宋体"/>
        <family val="3"/>
        <charset val="134"/>
      </rPr>
      <t xml:space="preserve">100 * </t>
    </r>
    <r>
      <rPr>
        <sz val="10"/>
        <color rgb="FFFF0000"/>
        <rFont val="宋体"/>
        <family val="3"/>
        <charset val="134"/>
      </rPr>
      <t>SDCCH分配总次数</t>
    </r>
    <r>
      <rPr>
        <sz val="10"/>
        <color rgb="FF000000"/>
        <rFont val="宋体"/>
        <family val="3"/>
        <charset val="134"/>
      </rPr>
      <t xml:space="preserve"> / SDCCH试呼次数 * 话音信道占用次数（不含切换）/ 话音信道试呼次数（不含切换）</t>
    </r>
  </si>
  <si>
    <t>100*话音信道溢出总次数（不含切换）/TCH试呼总次数(不含切换)</t>
  </si>
  <si>
    <t>100*SDCCH溢出次数/SDCCH试呼次数</t>
  </si>
  <si>
    <t>100*切换成功总次数/切换请求总次数</t>
  </si>
  <si>
    <t>可删除</t>
  </si>
  <si>
    <t>100*SDCCH分配总次数/SDCCH试呼次数</t>
  </si>
  <si>
    <t>100*TCH占用总次数（不含切换）/TCH试呼总次数(不含切换)</t>
  </si>
  <si>
    <t>[话音信道话务量+占用的PDCH的平均数目(含EGPRS和GPRS)]/[话音信道配置数（纯）+静态PDCH配置数]/0.75*100</t>
  </si>
  <si>
    <t>中文表名</t>
  </si>
  <si>
    <t>资源域_性能_无线_2G小区_小时</t>
  </si>
  <si>
    <t>资源域_基础_无线_2G小区</t>
  </si>
  <si>
    <t>英文表名</t>
  </si>
  <si>
    <t>O_RE_ST_CELL_H</t>
  </si>
  <si>
    <t>O_RE_BA_CELL_D</t>
  </si>
  <si>
    <t>忙时时间点</t>
  </si>
  <si>
    <t>语音话务量(ERL)</t>
  </si>
  <si>
    <t>数据等效话务量(ERL)</t>
  </si>
  <si>
    <t>GSM流量</t>
  </si>
  <si>
    <t>指标名称</t>
  </si>
  <si>
    <t>CS域RRC建立成功次数（业务相关）</t>
  </si>
  <si>
    <t>CS域RRC建立尝试次数（业务相关）</t>
  </si>
  <si>
    <t>CS域RAB建立成功的RAB数目</t>
  </si>
  <si>
    <t>CS域RAB建立请求的RAB数目</t>
  </si>
  <si>
    <t>CS域无线接通率</t>
  </si>
  <si>
    <t>语音业务RAB建立成功的RAB数目</t>
  </si>
  <si>
    <t>语音业务RAB建立请求的RAB数目</t>
  </si>
  <si>
    <t>语音业务RAB建立成功率</t>
  </si>
  <si>
    <t>AMR(语音)业务无线接通率</t>
  </si>
  <si>
    <t>视频电话业务RAB建立成功的RAB数目</t>
  </si>
  <si>
    <t>视频电话业务RAB建立请求的RAB数目</t>
  </si>
  <si>
    <t>视频电视(VP)无线接通率</t>
  </si>
  <si>
    <t>PS域RRC建立成功次数（业务相关）</t>
  </si>
  <si>
    <t>PS域RRC建立尝试次数（业务相关）</t>
  </si>
  <si>
    <t>PS域RAB建立成功的RAB数目</t>
  </si>
  <si>
    <t>PS域RAB建立请求的RAB数目</t>
  </si>
  <si>
    <t>PS域无线接通率</t>
  </si>
  <si>
    <t>RNC请求释放的电路域RAB数目</t>
  </si>
  <si>
    <t>CS域无线掉话率</t>
  </si>
  <si>
    <t>RNC请求释放的语音业务RAB总数目</t>
  </si>
  <si>
    <t>语音业务RAB建立成功的RAB 数目</t>
  </si>
  <si>
    <t>AMR(语音)业务无线掉话率</t>
  </si>
  <si>
    <t>RNC请求释放的视频电话业务RAB 总数目</t>
  </si>
  <si>
    <t>视频电视(VP)无线掉话率</t>
  </si>
  <si>
    <t>RNC请求释放的PS域RAB总数目</t>
  </si>
  <si>
    <t>PS域无线掉线率</t>
  </si>
  <si>
    <t>语音话务量</t>
  </si>
  <si>
    <t>视频话务量</t>
  </si>
  <si>
    <t>Ps域上行流量(MB)</t>
  </si>
  <si>
    <t>Ps域下行流量(MB)</t>
  </si>
  <si>
    <t>PS域总流量(MB)</t>
  </si>
  <si>
    <t>配置的上行BRU数</t>
  </si>
  <si>
    <t>配置的下行BRU数</t>
  </si>
  <si>
    <t>上行平均占用的BRU数</t>
  </si>
  <si>
    <t>下行平均占用的BRU数</t>
  </si>
  <si>
    <t>TD网络利用率</t>
  </si>
  <si>
    <t>Ps域上行流量(KByte)</t>
  </si>
  <si>
    <t>Ps域下行流量(KByte)</t>
  </si>
  <si>
    <t>PS域总流量(KByte)</t>
  </si>
  <si>
    <t>主叫会话类RRC建立成功次数
被叫会话类RRC建立成功次数</t>
  </si>
  <si>
    <t>主叫会话类RRC连接请求次数
被叫会话类RRC连接请求次数</t>
  </si>
  <si>
    <t>成功建立的电路域的RAB数（小区级）</t>
  </si>
  <si>
    <t>请求建立的电路域RAB数（小区级）</t>
  </si>
  <si>
    <t>成功建立的电路域会话类12.2K RAB数（小区级）</t>
  </si>
  <si>
    <t>请求建立的电路域会话类12.2K RAB数（小区级）</t>
  </si>
  <si>
    <t>成功建立的电路域会话类64K RAB数（小区级）</t>
  </si>
  <si>
    <t>请求建立的电路域会话类64K RAB数（小区级）</t>
  </si>
  <si>
    <t>RRC连接建立成功次数</t>
  </si>
  <si>
    <t>RRC连接请求次数</t>
  </si>
  <si>
    <t>成功建立的分组域RAB数（小区级）</t>
  </si>
  <si>
    <t>请求建立的分组域RAB数（小区级）</t>
  </si>
  <si>
    <t xml:space="preserve">RNC请求释放的电路域会话类窄带AMR RAB数（小区级）
RNC请求释放的电路域会话类12.2K RAB数（小区级）
RNC请求释放电路域Iu连接对应的会话类窄带AMR的RAB数（小区级）
RNC请求释放电路域Iu连接对应的会话类12.2KRAB数（小区级）
</t>
  </si>
  <si>
    <t>成功建立的电路域会话类窄带AMR RAB数（小区级）
成功建立的电路域会话类12.2K RAB数（小区级）</t>
  </si>
  <si>
    <t xml:space="preserve">RNC请求释放的分组域RAB数（小区级）
原因为16（User Inactivity)的RNC请求释放的分组域RAB数（小区级）
原因为40（Release due to UE generated signalling connection release)的RNC请求释放的分组域RAB数（小区级）
RNC请求释放分组域Iu连接对应的RAB数(小区级）
原因为16（User Inactivity)的RNC请求释放分组域Iu连接对应的RAB数（小区级）
原因为40（Release due to UE generated signalling connection release)的RNC请求释放分组域Iu连接对应的RAB数（小区级）
</t>
  </si>
  <si>
    <t>RLC层电路域会话类窄带AMR话务量
RLC层电路域会话类上下行12.2K话务量</t>
  </si>
  <si>
    <t>RLC层电路域会话类上下行64K话务量</t>
  </si>
  <si>
    <t>RLC层分组域上行流量</t>
  </si>
  <si>
    <t>RLC层分组域下行流量</t>
  </si>
  <si>
    <t>RLC层分组域上行流量
RLC层分组域下行流量</t>
  </si>
  <si>
    <t>CR.NbrAvailBruUl</t>
  </si>
  <si>
    <t>CR.NbrAvailBruDl</t>
  </si>
  <si>
    <t>CR.MeanNbrAssnBruUl</t>
  </si>
  <si>
    <t>CR.MeanNbrAssnBruDl</t>
  </si>
  <si>
    <t>指标定义</t>
  </si>
  <si>
    <t>统计小区中会话类RRC连接成功次</t>
  </si>
  <si>
    <t>统计小区中会话类RRC连接请求次数</t>
  </si>
  <si>
    <t>统计RRC连接建立成功次数，并按建立原因分类统计</t>
  </si>
  <si>
    <t>统计小区中RRC连接请求的次数，并按请求原因分类统计。</t>
  </si>
  <si>
    <t>统计RNC发起的请求释放的电路域RAB数目</t>
  </si>
  <si>
    <t>RNC请求释放的电路域会话类12.2K RAB数（小区级）</t>
  </si>
  <si>
    <t>RNC请求释放的电路域会话类64K RAB数（小区级）</t>
  </si>
  <si>
    <t>RNC请求释放的分组域RAB数</t>
  </si>
  <si>
    <t>RLC层电路域语音话务量</t>
  </si>
  <si>
    <t>RLC层分组域流量</t>
  </si>
  <si>
    <t>RNCHQ02:RRC.SuccConnEstab.1+
RRC.SuccConnEstab.6</t>
  </si>
  <si>
    <t>RNCHQ01:RRC.AttConnEstab.1+
RRC.AttConnEstab.6</t>
  </si>
  <si>
    <t>RNCHO02:RAB.SuccEstabCsPerCell</t>
  </si>
  <si>
    <t>RNCHO01:RAB.AttEstabCsPerCell</t>
  </si>
  <si>
    <t>CS域RRC建立成功率*CS域RAB建立成功率</t>
  </si>
  <si>
    <t>RNCHO02:RAB.SuccEstabCsPerCell.Conv.&lt;1&gt;&lt;1&gt;+RAB.SuccEstabCsPerCell.Conv.&lt;2&gt;&lt;2&gt;</t>
  </si>
  <si>
    <t>RNCHO01:RAB.AttEstabCsPerCell.Conv.&lt;1&gt;&lt;1&gt;+RAB.AttEstabCsPerCell.Conv.&lt;2&gt;&lt;2&gt;</t>
  </si>
  <si>
    <t>语音业务RAB建立成功的RAB数目/语音业务RAB建立请求的RAB数目</t>
  </si>
  <si>
    <t>CS域RRC建立成功率*语音业务RAB建立成功率</t>
  </si>
  <si>
    <t>RNCHO02:RAB.SuccEstabCsPerCell.Conv.&lt;5&gt;&lt;5&gt;</t>
  </si>
  <si>
    <t>RNCHO01:RAB.AttEstabCsPerCell.Conv.&lt;5&gt;&lt;5&gt;</t>
  </si>
  <si>
    <t>CS域RRC建立成功率*视频业务RAB建立成功率</t>
  </si>
  <si>
    <t>RNCHQ02：RRC.SuccConnEstab</t>
  </si>
  <si>
    <t>RNCHQ01:RRC.AttConnEstab</t>
  </si>
  <si>
    <t>RNCHO05:RAB.SuccEstabPsPerCell</t>
  </si>
  <si>
    <t>RNCHO04:RAB.AttEstabPsPerCell</t>
  </si>
  <si>
    <t>PS域RRC建立成功率*PS域RAB建立成功率</t>
  </si>
  <si>
    <t>RNCHO07：RAB.RelReqCsPerCell+RNCHO09：IU.NbrRabCsRelIuConnPerCell</t>
  </si>
  <si>
    <t>RNC请求释放的电路域RAB数目/CS域RAB建立成功的RAB数目</t>
  </si>
  <si>
    <t>RNCHO07：RAB.RelReqCsPerCell.Conv.&lt;1&gt;&lt;1&gt;+RAB.RelReqCsPerCell.Conv.&lt;2&gt;&lt;2&gt;+RNCHO09:IU.NbrRabCsRelIuConnPerCell.Conv.&lt;1&gt;&lt;1&gt;+IU.NbrRabCsRelIuConnPerCell.Conv.&lt;2&gt;&lt;2&gt;</t>
  </si>
  <si>
    <t>RNC请求释放的语音业务RAB总数目/语音业务RAB建立成功的RAB 数目</t>
  </si>
  <si>
    <t>RNCHO07：RAB.RelReqCsPerCell.Conv.&lt;5&gt;&lt;5&gt;+RNCHO09:IU.NbrRabCsRelIuConnPerCell.Conv.&lt;5&gt;&lt;5&gt;</t>
  </si>
  <si>
    <t>RNCHO02:RAB.AttEstabCsPerCell.Conv.&lt;5&gt;&lt;5&gt;</t>
  </si>
  <si>
    <t>RNC请求释放的视频电话业务RAB 总数目/视频电话业务RAB建立成功的RAB数目</t>
  </si>
  <si>
    <t xml:space="preserve">RNCHO08:(RAB.RelReqPsPerCell-RAB.RelReqPsPerCell.16-RAB.RelReqPsPerCell.40)+RNCHO10:(IU.NbrRabPsRelIuConnPerCell-IU.NbrRabPsRelIuConnPerCell.16-IU.NbrRabPsRelIuConnPerCell.40) </t>
  </si>
  <si>
    <t>RNC请求释放的PS域RAB总数目/PS域RAB建立成功的RAB数目</t>
  </si>
  <si>
    <t>RNCHV10:(RLC.CsTraffic.Conv.&lt;1&gt;&lt;1&gt;+RLC.CsTraffic.Conv.&lt;2&gt;&lt;2&gt;)</t>
  </si>
  <si>
    <t>RNCHV10:RLC.CsTraffic.Conv.&lt;5&gt;&lt;5&gt;</t>
  </si>
  <si>
    <t>RNCHV11:RLC.PsUlOct</t>
  </si>
  <si>
    <t>RNCHV12:RLC.PsDlOct</t>
  </si>
  <si>
    <t>RNCHV11:RLC.PsUlOct+RNCHV12:RLC.PsDlOct</t>
  </si>
  <si>
    <t xml:space="preserve">（CR.MeanNbrAssnBruUl+CR.MeanNbrAssnBruDl）/（CR.NbrAvailBruUl+CR.NbrAvailBruDl）/0.75 </t>
  </si>
  <si>
    <t>资源域_性能_无线_3G小区_15分钟</t>
  </si>
  <si>
    <t>资源域_性能_无线_3G小区码资源利用率_15分钟</t>
  </si>
  <si>
    <t>O_RE_ST_UTRANCELL_15M</t>
  </si>
  <si>
    <t>O_RE_ST_UCELL_CODE_15M</t>
  </si>
  <si>
    <t>中文名称</t>
  </si>
  <si>
    <t>上行流量(MB)</t>
  </si>
  <si>
    <t>下行流量(MB)</t>
  </si>
  <si>
    <t>上下行总流量(MB)</t>
  </si>
  <si>
    <t>RRC连接建立请求次数</t>
  </si>
  <si>
    <t>RRC连接建立成功率</t>
  </si>
  <si>
    <t>E-RAB建立请求数</t>
  </si>
  <si>
    <t>E-RAB建立成功数</t>
  </si>
  <si>
    <t>E-RAB建立成功率</t>
  </si>
  <si>
    <t>eNB请求释放上下文数</t>
  </si>
  <si>
    <t>正常的eNB请求释放上下文数</t>
  </si>
  <si>
    <t>初始上下文建立成功次数</t>
  </si>
  <si>
    <t>遗留上下文个数</t>
  </si>
  <si>
    <t>无线掉线率</t>
  </si>
  <si>
    <t>eNB请求释放的E-RAB数</t>
  </si>
  <si>
    <t>正常的eNB请求释放的E-RAB数</t>
  </si>
  <si>
    <t>切出失败的E-RAB数</t>
  </si>
  <si>
    <t>遗留E-RAB个数</t>
  </si>
  <si>
    <t>切换入E-RAB数</t>
  </si>
  <si>
    <t>E-RAB掉线率（小区级）</t>
  </si>
  <si>
    <t>E-RAB掉线率</t>
  </si>
  <si>
    <t>eNB间切换入请求次数</t>
  </si>
  <si>
    <t>eNB间切换入准备成功次数</t>
  </si>
  <si>
    <t>eNB间切换入准备成功率</t>
  </si>
  <si>
    <t>eNB间S1切换出请求次数</t>
  </si>
  <si>
    <t>eNB间S1切换出成功次数</t>
  </si>
  <si>
    <t>eNB间S1切换成功率</t>
  </si>
  <si>
    <t>eNB间X2切换出请求次数</t>
  </si>
  <si>
    <t>eNB间X2切换出成功次数</t>
  </si>
  <si>
    <t>eNB间X2切换成功率</t>
  </si>
  <si>
    <t>eNB间切换成功率</t>
  </si>
  <si>
    <t>eNB内切换出请求次数</t>
  </si>
  <si>
    <t>eNB内切换出成功次数</t>
  </si>
  <si>
    <t>eNB内切换成功率</t>
  </si>
  <si>
    <t>上行PUSCH PRB占用平均数</t>
  </si>
  <si>
    <t>上行PUSCH PRB可用平均数</t>
  </si>
  <si>
    <t>下行PDSCH PRB占用平均数</t>
  </si>
  <si>
    <t>下行PDSCH PRB可用平均数</t>
  </si>
  <si>
    <t>上行PRB平均利用率</t>
  </si>
  <si>
    <t>下行PRB平均利用率</t>
  </si>
  <si>
    <t>PDCCH信道CCE占用率</t>
  </si>
  <si>
    <t>RRC连接平均数</t>
  </si>
  <si>
    <t>RRC连接最大数</t>
  </si>
  <si>
    <t>有效RRC连接平均数</t>
  </si>
  <si>
    <t>有效RRC连接最大数</t>
  </si>
  <si>
    <t>小区用户面上行字节数</t>
  </si>
  <si>
    <t>小区用户面下行字节数</t>
  </si>
  <si>
    <t>PDCP.UpOctUl/1024</t>
  </si>
  <si>
    <t>PDCP.UpOctDl/1024</t>
  </si>
  <si>
    <t>PDCP.UpOctUl/1024+PDCP.UpOctDl/1024</t>
  </si>
  <si>
    <t>RRC.AttConnEstab</t>
  </si>
  <si>
    <t>RRC.SuccConnEstab</t>
  </si>
  <si>
    <t>RRC.SuccConnEstab/RRC.AttConnEstab*100%</t>
  </si>
  <si>
    <t>ERAB.NbrAttEstab</t>
  </si>
  <si>
    <t>ERAB.NbrSuccEstab</t>
  </si>
  <si>
    <t>ERAB.NbrSuccEstab/ERAB.NbrAttEstab*100%</t>
  </si>
  <si>
    <t>ERAB.NbrSuccEstab/ERAB.NbrAttEstab*RRC.SuccConnEstab/RRC.AttConnEstab*100%</t>
  </si>
  <si>
    <t xml:space="preserve">CONTEXT.AttRelEnb
</t>
  </si>
  <si>
    <t>CONTEXT.AttRelEnb.Normal</t>
  </si>
  <si>
    <t xml:space="preserve">CONTEXT.SuccInitalSetup
</t>
  </si>
  <si>
    <t>CONTEXT.NbrLeft</t>
  </si>
  <si>
    <t>(CONTEXT.AttRelEnb-CONTEXT.AttRelEnb.Normal)/(CONTEXT.SuccInitalSetup+CONTEXT.NbrLeft)
*100%</t>
  </si>
  <si>
    <t>ERAB.NbrReqRelEnb</t>
  </si>
  <si>
    <t>ERAB.NbrReqRelEnb.Normal</t>
  </si>
  <si>
    <t>ERAB.HoFail</t>
  </si>
  <si>
    <t>ERAB.NbrLeft</t>
  </si>
  <si>
    <t>ERAB.NbrHoInc</t>
  </si>
  <si>
    <t>(ERAB.NbrReqRelEnb -ERAB.NbrReqRelEnb.Normal +ERAB.HoFail ) / ( ERAB.NbrLeft +ERAB.NbrSuccEstab +ERAB.NbrHoInc ) *100%</t>
  </si>
  <si>
    <t>（ERAB.NbrReqRelEnb -ERAB.NbrReqRelEnb.Normal +ERAB.HoFail）/(ERAB.NbrSuccEstab+ERAB.NbrLeft)*100%</t>
  </si>
  <si>
    <t>MAC.NbrInitTbDl</t>
  </si>
  <si>
    <t>HO.SuccPrepInc</t>
  </si>
  <si>
    <t>eNB间切换入准备成功次数/eNB间切换入请求次数*100%</t>
  </si>
  <si>
    <t>HO.AttOutInterEnbS1</t>
  </si>
  <si>
    <t>HO.SuccOutInterEnbS1</t>
  </si>
  <si>
    <t xml:space="preserve"> eNB间S1切换出成功次数 / eNB间S1切换出请求次数*100%_x000D_</t>
  </si>
  <si>
    <t>HO.AttOutInterEnbX2</t>
  </si>
  <si>
    <t>HO.SuccOutInterEnbX2</t>
  </si>
  <si>
    <t>eNB间X2切换出成功次数/eNB间X2切换出请求次数*100%</t>
  </si>
  <si>
    <t>( eNB间S1切换出成功次数 +eNB间X2切换出成功次数 ) / ( eNB间S1切换出请求次数 +eNB间X2切换出请求次数 )</t>
  </si>
  <si>
    <t>HO.AttOutIntraEnb</t>
  </si>
  <si>
    <t>HO.SuccOutIntraEnb</t>
  </si>
  <si>
    <t>eNB内切换出成功次数/eNB内切换出请求次数*100%</t>
  </si>
  <si>
    <t>（eNB间S1切换出成功次数+ eNB间X2切换出成功次数+ eNB内切换出成功次数）/（eNB间S1切换出请求次数+ eNB间X2切换出请求次数+ eNB内切换出请求次数）*100%</t>
  </si>
  <si>
    <t>RRU.PuschPrbTotMeanUl</t>
  </si>
  <si>
    <t>RRU.PuschPrbMeanTot</t>
  </si>
  <si>
    <t>RRU.PdschPrbTotMeanDl</t>
  </si>
  <si>
    <t>RRU.PdschPrbMeanTot</t>
  </si>
  <si>
    <t>RRU.PuschPrbTotMeanUl
/RRU.PuschPrbMeanTot*100%</t>
  </si>
  <si>
    <t>RRU.PdschPrbTotMeanDl
/RRU.PdschPrbMeanTot*100%</t>
  </si>
  <si>
    <t>RRU.PdcchCceUtilRatio</t>
  </si>
  <si>
    <t>RRC.ConnMean</t>
  </si>
  <si>
    <t>RRC.ConnMax</t>
  </si>
  <si>
    <t>RRC.EffectiveConnMean</t>
  </si>
  <si>
    <t>RRC.EffectiveConnMax</t>
  </si>
  <si>
    <t>资源域_性能_无线_ENODEB_15分钟</t>
  </si>
  <si>
    <t>O_RE_ST_ENODEB_15M</t>
  </si>
  <si>
    <t>RNCHV11:RLC.PsUlOct/1024</t>
    <phoneticPr fontId="11" type="noConversion"/>
  </si>
  <si>
    <t>RNCHV12:RLC.PsDlOct/1024</t>
    <phoneticPr fontId="11" type="noConversion"/>
  </si>
  <si>
    <t>RNCHV11:RLC.PsUlOct+RNCHV12:RLC.PsDlOct/1024</t>
    <phoneticPr fontId="11" type="noConversion"/>
  </si>
  <si>
    <t>中文表名称</t>
    <phoneticPr fontId="11" type="noConversion"/>
  </si>
  <si>
    <t>英文表名称</t>
    <phoneticPr fontId="11" type="noConversion"/>
  </si>
  <si>
    <t>忙时时间为话务量最忙时段所对应的数据。</t>
    <phoneticPr fontId="11" type="noConversion"/>
  </si>
  <si>
    <t>TCH总话务量</t>
    <phoneticPr fontId="11" type="noConversion"/>
  </si>
  <si>
    <t>占用的PDCH的平均数目</t>
    <phoneticPr fontId="11" type="noConversion"/>
  </si>
  <si>
    <r>
      <t>100*话音信道掉话次/</t>
    </r>
    <r>
      <rPr>
        <sz val="10"/>
        <color theme="1"/>
        <rFont val="Calibri"/>
        <family val="2"/>
      </rPr>
      <t xml:space="preserve"> TCH</t>
    </r>
    <r>
      <rPr>
        <sz val="10"/>
        <color theme="1"/>
        <rFont val="宋体"/>
        <family val="3"/>
        <charset val="134"/>
      </rPr>
      <t>占用总次数（含切换）</t>
    </r>
  </si>
  <si>
    <t>100*普通半速率语音话务量/语音总话务量</t>
    <phoneticPr fontId="11" type="noConversion"/>
  </si>
  <si>
    <t>半速率话务量</t>
    <phoneticPr fontId="11" type="noConversion"/>
  </si>
  <si>
    <t xml:space="preserve">
TCH总话务量
</t>
    <phoneticPr fontId="11" type="noConversion"/>
  </si>
  <si>
    <t>静态数据信道数</t>
    <phoneticPr fontId="11" type="noConversion"/>
  </si>
  <si>
    <t>资源域_基础_无线_2G小区</t>
    <phoneticPr fontId="11" type="noConversion"/>
  </si>
  <si>
    <t>资源域_性能_无线_2G小区_小时</t>
    <phoneticPr fontId="11" type="noConversion"/>
  </si>
  <si>
    <t>无线利用率</t>
    <phoneticPr fontId="11" type="noConversion"/>
  </si>
  <si>
    <t>[话音信道话务量+占用的PDCH的平均数目(含EGPRS和GPRS)]/[话音信道配置数（纯）+静态PDCH配置数]/0.75*100</t>
    <phoneticPr fontId="11" type="noConversion"/>
  </si>
  <si>
    <t>资源域_性能_无线_3G小区_15分钟</t>
    <phoneticPr fontId="11" type="noConversion"/>
  </si>
  <si>
    <t>CS域无线接通率</t>
    <phoneticPr fontId="11" type="noConversion"/>
  </si>
  <si>
    <t xml:space="preserve">RNC请求释放的电路域的RAB数（小区级）
RNC请求释放电路域Iu连接对应的RAB数（小区级）
</t>
    <phoneticPr fontId="11" type="noConversion"/>
  </si>
  <si>
    <t xml:space="preserve">RNC请求释放的电路域会话类窄带AMR RAB数（小区级）
RNC请求释放的电路域会话类12.2K RAB数（小区级）
RNC请求释放电路域Iu连接对应的会话类窄带AMR的RAB数（小区级）
RNC请求释放电路域Iu连接对应的会话类12.2KRAB数（小区级）
</t>
    <phoneticPr fontId="11" type="noConversion"/>
  </si>
  <si>
    <t>成功建立的电路域会话类窄带AMR RAB数（小区级）
成功建立的电路域会话类12.2K RAB数（小区级）</t>
    <phoneticPr fontId="11" type="noConversion"/>
  </si>
  <si>
    <t>RNC请求释放的电路域会话类64K RAB数（小区级）
RNC请求释放电路域Iu连接对应的会话类64K的RAB数（小区级）</t>
    <phoneticPr fontId="11" type="noConversion"/>
  </si>
  <si>
    <t>请求建立的电路域会话类64K RAB数（小区级）</t>
    <phoneticPr fontId="11" type="noConversion"/>
  </si>
  <si>
    <t>资源域_性能_无线_3G小区码资源利用率_15分钟</t>
    <phoneticPr fontId="11" type="noConversion"/>
  </si>
  <si>
    <t>CR.NbrAvailBruUl</t>
    <phoneticPr fontId="11" type="noConversion"/>
  </si>
  <si>
    <t xml:space="preserve">RNC请求释放的分组域RAB数（小区级）
原因为16（User Inactivity)的RNC请求释放的分组域RAB数（小区级）
原因为40（Release due to UE generated signalling connection release)的RNC请求释放的分组域RAB数（小区级）
RNC请求释放分组域Iu连接对应的RAB数(小区级）
原因为16（User Inactivity)的RNC请求释放分组域Iu连接对应的RAB数（小区级）
原因为40（Release due to UE generated signalling connection release)的RNC请求释放分组域Iu连接对应的RAB数（小区级）
</t>
    <phoneticPr fontId="11" type="noConversion"/>
  </si>
  <si>
    <t>RLC层电路域会话类窄带AMR话务量
RLC层电路域会话类上下行12.2K话务量</t>
    <phoneticPr fontId="11" type="noConversion"/>
  </si>
  <si>
    <t>CR.NbrAvailBruDl</t>
    <phoneticPr fontId="11" type="noConversion"/>
  </si>
  <si>
    <r>
      <t>100*话音信道掉话次/</t>
    </r>
    <r>
      <rPr>
        <sz val="10"/>
        <color theme="1"/>
        <rFont val="Calibri"/>
        <family val="2"/>
      </rPr>
      <t xml:space="preserve"> TCH</t>
    </r>
    <r>
      <rPr>
        <sz val="10"/>
        <color theme="1"/>
        <rFont val="宋体"/>
        <family val="3"/>
        <charset val="134"/>
      </rPr>
      <t>占用总次数（含切换）</t>
    </r>
    <phoneticPr fontId="11" type="noConversion"/>
  </si>
  <si>
    <t>STATIC_GPRS_NBR</t>
    <phoneticPr fontId="11" type="noConversion"/>
  </si>
  <si>
    <t>下行平均并发TBF数 / 存在下行TBF的PDCH采样个数</t>
    <phoneticPr fontId="11" type="noConversion"/>
  </si>
  <si>
    <t>资源域_性能_无线_ENODEB_15分钟</t>
    <phoneticPr fontId="11" type="noConversion"/>
  </si>
  <si>
    <t>配置的上行BRU数</t>
    <phoneticPr fontId="11" type="noConversion"/>
  </si>
  <si>
    <r>
      <t>D</t>
    </r>
    <r>
      <rPr>
        <sz val="11"/>
        <color theme="1"/>
        <rFont val="宋体"/>
        <family val="3"/>
        <charset val="134"/>
        <scheme val="minor"/>
      </rPr>
      <t>W层模型找不到下列指标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</si>
</sst>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/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4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wrapText="1"/>
    </xf>
  </cellXfs>
  <cellStyles count="2">
    <cellStyle name="0,0_x000d__x000a_NA_x000d__x000a_" xfId="1"/>
    <cellStyle name="常规" xfId="0" builtinId="0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ColWidth="9" defaultRowHeight="12" x14ac:dyDescent="0.15"/>
  <cols>
    <col min="1" max="1" width="24" style="34" customWidth="1"/>
    <col min="2" max="2" width="40.25" style="34" customWidth="1"/>
    <col min="3" max="3" width="21.375" style="34" customWidth="1"/>
    <col min="4" max="16384" width="9" style="34"/>
  </cols>
  <sheetData>
    <row r="1" spans="1:4" x14ac:dyDescent="0.15">
      <c r="A1" s="34" t="s">
        <v>0</v>
      </c>
      <c r="B1" s="34" t="s">
        <v>1</v>
      </c>
      <c r="C1" s="34" t="s">
        <v>2</v>
      </c>
    </row>
    <row r="2" spans="1:4" x14ac:dyDescent="0.15">
      <c r="A2" s="34" t="s">
        <v>3</v>
      </c>
      <c r="B2" s="34" t="s">
        <v>4</v>
      </c>
      <c r="C2" s="34" t="s">
        <v>5</v>
      </c>
    </row>
    <row r="3" spans="1:4" x14ac:dyDescent="0.15">
      <c r="A3" s="34" t="s">
        <v>6</v>
      </c>
      <c r="B3" s="34" t="s">
        <v>7</v>
      </c>
      <c r="C3" s="34" t="s">
        <v>8</v>
      </c>
      <c r="D3" s="34" t="s">
        <v>9</v>
      </c>
    </row>
    <row r="4" spans="1:4" x14ac:dyDescent="0.15">
      <c r="A4" s="34" t="s">
        <v>10</v>
      </c>
      <c r="B4" s="34" t="s">
        <v>4</v>
      </c>
      <c r="C4" s="34" t="s">
        <v>11</v>
      </c>
      <c r="D4" s="34" t="s">
        <v>12</v>
      </c>
    </row>
    <row r="5" spans="1:4" x14ac:dyDescent="0.15">
      <c r="A5" s="34" t="s">
        <v>13</v>
      </c>
      <c r="B5" s="34" t="s">
        <v>14</v>
      </c>
      <c r="C5" s="34" t="s">
        <v>15</v>
      </c>
    </row>
    <row r="6" spans="1:4" x14ac:dyDescent="0.15">
      <c r="A6" s="34" t="s">
        <v>16</v>
      </c>
      <c r="B6" s="34" t="s">
        <v>4</v>
      </c>
      <c r="C6" s="34" t="s">
        <v>17</v>
      </c>
      <c r="D6" s="34" t="s">
        <v>18</v>
      </c>
    </row>
    <row r="7" spans="1:4" x14ac:dyDescent="0.15">
      <c r="A7" s="34" t="s">
        <v>19</v>
      </c>
      <c r="B7" s="34" t="s">
        <v>20</v>
      </c>
      <c r="C7" s="34" t="s">
        <v>21</v>
      </c>
    </row>
    <row r="10" spans="1:4" x14ac:dyDescent="0.15">
      <c r="A10" s="34" t="s">
        <v>22</v>
      </c>
    </row>
    <row r="11" spans="1:4" x14ac:dyDescent="0.15">
      <c r="A11" s="34" t="s">
        <v>23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3"/>
  <sheetViews>
    <sheetView tabSelected="1" workbookViewId="0">
      <pane ySplit="1" topLeftCell="A2" activePane="bottomLeft" state="frozen"/>
      <selection pane="bottomLeft" activeCell="G16" sqref="G16"/>
    </sheetView>
  </sheetViews>
  <sheetFormatPr defaultColWidth="9" defaultRowHeight="12" x14ac:dyDescent="0.15"/>
  <cols>
    <col min="1" max="6" width="9" style="25"/>
    <col min="7" max="7" width="14.375" style="25" customWidth="1"/>
    <col min="8" max="8" width="9" style="25"/>
    <col min="9" max="10" width="15.75" style="25" customWidth="1"/>
    <col min="11" max="23" width="9" style="25"/>
    <col min="24" max="24" width="30.125" style="25" customWidth="1"/>
    <col min="25" max="32" width="9" style="25"/>
    <col min="33" max="36" width="15.75" style="25" customWidth="1"/>
    <col min="37" max="60" width="9" style="25"/>
    <col min="61" max="61" width="25.25" style="25" customWidth="1"/>
    <col min="62" max="16384" width="9" style="25"/>
  </cols>
  <sheetData>
    <row r="1" spans="1:66" ht="33" customHeight="1" x14ac:dyDescent="0.15">
      <c r="A1" s="26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67" t="s">
        <v>31</v>
      </c>
      <c r="J1" s="67"/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67" t="s">
        <v>350</v>
      </c>
      <c r="W1" s="67"/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65" t="s">
        <v>53</v>
      </c>
      <c r="AH1" s="68"/>
      <c r="AI1" s="68"/>
      <c r="AJ1" s="66"/>
      <c r="AK1" s="65" t="s">
        <v>54</v>
      </c>
      <c r="AL1" s="68"/>
      <c r="AM1" s="68"/>
      <c r="AN1" s="66"/>
      <c r="AO1" s="65" t="s">
        <v>55</v>
      </c>
      <c r="AP1" s="66"/>
      <c r="AQ1" s="65" t="s">
        <v>56</v>
      </c>
      <c r="AR1" s="66"/>
      <c r="AS1" s="65" t="s">
        <v>57</v>
      </c>
      <c r="AT1" s="66"/>
      <c r="AU1" s="27" t="s">
        <v>58</v>
      </c>
      <c r="AV1" s="65" t="s">
        <v>59</v>
      </c>
      <c r="AW1" s="66"/>
      <c r="AX1" s="65" t="s">
        <v>60</v>
      </c>
      <c r="AY1" s="66"/>
      <c r="AZ1" s="2" t="s">
        <v>61</v>
      </c>
      <c r="BA1" s="2"/>
      <c r="BB1" s="2" t="s">
        <v>62</v>
      </c>
      <c r="BC1" s="63" t="s">
        <v>63</v>
      </c>
      <c r="BD1" s="64"/>
      <c r="BE1" s="2" t="s">
        <v>64</v>
      </c>
      <c r="BF1" s="2" t="s">
        <v>65</v>
      </c>
      <c r="BG1" s="63" t="s">
        <v>66</v>
      </c>
      <c r="BH1" s="64"/>
      <c r="BI1" s="22" t="s">
        <v>67</v>
      </c>
      <c r="BJ1" s="44" t="s">
        <v>356</v>
      </c>
      <c r="BK1" s="52" t="s">
        <v>359</v>
      </c>
      <c r="BL1" s="53"/>
      <c r="BM1" s="53"/>
      <c r="BN1" s="53"/>
    </row>
    <row r="2" spans="1:66" s="24" customFormat="1" ht="65.25" customHeight="1" x14ac:dyDescent="0.15">
      <c r="A2" s="12" t="s">
        <v>70</v>
      </c>
      <c r="B2" s="12"/>
      <c r="C2" s="12"/>
      <c r="D2" s="11" t="s">
        <v>26</v>
      </c>
      <c r="E2" s="11" t="s">
        <v>27</v>
      </c>
      <c r="F2" s="11" t="s">
        <v>71</v>
      </c>
      <c r="G2" s="11" t="s">
        <v>72</v>
      </c>
      <c r="H2" s="11" t="s">
        <v>73</v>
      </c>
      <c r="I2" s="11" t="s">
        <v>74</v>
      </c>
      <c r="J2" s="11" t="s">
        <v>75</v>
      </c>
      <c r="K2" s="12" t="s">
        <v>76</v>
      </c>
      <c r="L2" s="11" t="s">
        <v>77</v>
      </c>
      <c r="M2" s="12" t="s">
        <v>78</v>
      </c>
      <c r="N2" s="12" t="s">
        <v>78</v>
      </c>
      <c r="O2" s="12" t="s">
        <v>79</v>
      </c>
      <c r="P2" s="12" t="s">
        <v>80</v>
      </c>
      <c r="Q2" s="12" t="s">
        <v>81</v>
      </c>
      <c r="R2" s="12" t="s">
        <v>81</v>
      </c>
      <c r="S2" s="12" t="s">
        <v>82</v>
      </c>
      <c r="T2" s="12" t="s">
        <v>83</v>
      </c>
      <c r="U2" s="12" t="s">
        <v>84</v>
      </c>
      <c r="V2" s="12" t="s">
        <v>85</v>
      </c>
      <c r="W2" s="12" t="s">
        <v>86</v>
      </c>
      <c r="X2" s="12" t="s">
        <v>87</v>
      </c>
      <c r="Y2" s="12" t="s">
        <v>88</v>
      </c>
      <c r="Z2" s="12" t="s">
        <v>89</v>
      </c>
      <c r="AA2" s="12" t="s">
        <v>90</v>
      </c>
      <c r="AB2" s="12" t="s">
        <v>91</v>
      </c>
      <c r="AC2" s="12" t="s">
        <v>49</v>
      </c>
      <c r="AD2" s="12" t="s">
        <v>50</v>
      </c>
      <c r="AE2" s="12" t="s">
        <v>92</v>
      </c>
      <c r="AF2" s="12" t="s">
        <v>93</v>
      </c>
      <c r="AG2" s="12" t="s">
        <v>94</v>
      </c>
      <c r="AH2" s="12" t="s">
        <v>95</v>
      </c>
      <c r="AI2" s="12" t="s">
        <v>96</v>
      </c>
      <c r="AJ2" s="12" t="s">
        <v>97</v>
      </c>
      <c r="AK2" s="12" t="s">
        <v>98</v>
      </c>
      <c r="AL2" s="12" t="s">
        <v>26</v>
      </c>
      <c r="AM2" s="12" t="s">
        <v>99</v>
      </c>
      <c r="AN2" s="12" t="s">
        <v>76</v>
      </c>
      <c r="AO2" s="12" t="s">
        <v>100</v>
      </c>
      <c r="AP2" s="12" t="s">
        <v>32</v>
      </c>
      <c r="AQ2" s="12" t="s">
        <v>101</v>
      </c>
      <c r="AR2" s="12" t="s">
        <v>26</v>
      </c>
      <c r="AS2" s="28" t="s">
        <v>102</v>
      </c>
      <c r="AT2" s="28" t="s">
        <v>49</v>
      </c>
      <c r="AU2" s="12"/>
      <c r="AV2" s="28" t="s">
        <v>103</v>
      </c>
      <c r="AW2" s="28" t="s">
        <v>26</v>
      </c>
      <c r="AX2" s="29" t="s">
        <v>104</v>
      </c>
      <c r="AY2" s="29" t="s">
        <v>32</v>
      </c>
      <c r="AZ2" s="30" t="s">
        <v>105</v>
      </c>
      <c r="BA2" s="30" t="s">
        <v>41</v>
      </c>
      <c r="BB2" s="12" t="s">
        <v>85</v>
      </c>
      <c r="BC2" s="29" t="s">
        <v>354</v>
      </c>
      <c r="BD2" s="29" t="s">
        <v>350</v>
      </c>
      <c r="BE2" s="12" t="s">
        <v>64</v>
      </c>
      <c r="BF2" s="12" t="s">
        <v>106</v>
      </c>
      <c r="BG2" s="12" t="s">
        <v>107</v>
      </c>
      <c r="BH2" s="12"/>
      <c r="BI2" s="12" t="s">
        <v>108</v>
      </c>
      <c r="BJ2" s="12"/>
      <c r="BK2" s="32" t="s">
        <v>355</v>
      </c>
      <c r="BL2" s="32" t="s">
        <v>65</v>
      </c>
      <c r="BM2" s="32"/>
      <c r="BN2" s="12" t="s">
        <v>109</v>
      </c>
    </row>
    <row r="3" spans="1:66" s="24" customFormat="1" ht="72" customHeight="1" x14ac:dyDescent="0.15">
      <c r="A3" s="12" t="s">
        <v>110</v>
      </c>
      <c r="B3" s="12"/>
      <c r="C3" s="12"/>
      <c r="D3" s="12"/>
      <c r="E3" s="12"/>
      <c r="F3" s="12"/>
      <c r="G3" s="12"/>
      <c r="H3" s="12"/>
      <c r="I3" s="54" t="s">
        <v>111</v>
      </c>
      <c r="J3" s="5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55" t="s">
        <v>112</v>
      </c>
      <c r="W3" s="55"/>
      <c r="X3" s="12" t="s">
        <v>113</v>
      </c>
      <c r="Y3" s="12" t="s">
        <v>114</v>
      </c>
      <c r="Z3" s="12" t="s">
        <v>115</v>
      </c>
      <c r="AA3" s="12" t="s">
        <v>116</v>
      </c>
      <c r="AB3" s="12" t="s">
        <v>117</v>
      </c>
      <c r="AC3" s="12"/>
      <c r="AD3" s="12"/>
      <c r="AE3" s="12"/>
      <c r="AF3" s="12"/>
      <c r="AG3" s="56" t="s">
        <v>118</v>
      </c>
      <c r="AH3" s="57"/>
      <c r="AI3" s="57"/>
      <c r="AJ3" s="58"/>
      <c r="AK3" s="56" t="s">
        <v>119</v>
      </c>
      <c r="AL3" s="57"/>
      <c r="AM3" s="57"/>
      <c r="AN3" s="58"/>
      <c r="AO3" s="59" t="s">
        <v>120</v>
      </c>
      <c r="AP3" s="60"/>
      <c r="AQ3" s="56" t="s">
        <v>121</v>
      </c>
      <c r="AR3" s="58"/>
      <c r="AS3" s="56" t="s">
        <v>122</v>
      </c>
      <c r="AT3" s="58"/>
      <c r="AU3" s="12" t="s">
        <v>123</v>
      </c>
      <c r="AV3" s="56" t="s">
        <v>124</v>
      </c>
      <c r="AW3" s="58"/>
      <c r="AX3" s="59" t="s">
        <v>125</v>
      </c>
      <c r="AY3" s="60"/>
      <c r="AZ3" s="30" t="s">
        <v>373</v>
      </c>
      <c r="BA3" s="31"/>
      <c r="BC3" s="59" t="s">
        <v>353</v>
      </c>
      <c r="BD3" s="61"/>
      <c r="BG3" s="59" t="s">
        <v>375</v>
      </c>
      <c r="BH3" s="61"/>
      <c r="BJ3" s="7" t="s">
        <v>374</v>
      </c>
      <c r="BK3" s="62" t="s">
        <v>360</v>
      </c>
      <c r="BL3" s="62"/>
      <c r="BM3" s="62"/>
      <c r="BN3" s="62"/>
    </row>
    <row r="4" spans="1:66" s="24" customFormat="1" ht="36" x14ac:dyDescent="0.15">
      <c r="A4" s="12" t="s">
        <v>127</v>
      </c>
      <c r="B4" s="12"/>
      <c r="C4" s="12"/>
      <c r="D4" s="7" t="s">
        <v>358</v>
      </c>
      <c r="E4" s="12" t="s">
        <v>128</v>
      </c>
      <c r="F4" s="12" t="s">
        <v>128</v>
      </c>
      <c r="G4" s="12" t="s">
        <v>128</v>
      </c>
      <c r="H4" s="12" t="s">
        <v>128</v>
      </c>
      <c r="I4" s="12" t="s">
        <v>128</v>
      </c>
      <c r="J4" s="12" t="s">
        <v>128</v>
      </c>
      <c r="K4" s="12" t="s">
        <v>128</v>
      </c>
      <c r="L4" s="12" t="s">
        <v>128</v>
      </c>
      <c r="M4" s="12" t="s">
        <v>128</v>
      </c>
      <c r="N4" s="12" t="s">
        <v>128</v>
      </c>
      <c r="O4" s="12" t="s">
        <v>128</v>
      </c>
      <c r="P4" s="12" t="s">
        <v>128</v>
      </c>
      <c r="Q4" s="12" t="s">
        <v>128</v>
      </c>
      <c r="R4" s="12" t="s">
        <v>128</v>
      </c>
      <c r="S4" s="12" t="s">
        <v>128</v>
      </c>
      <c r="T4" s="12" t="s">
        <v>128</v>
      </c>
      <c r="U4" s="12" t="s">
        <v>128</v>
      </c>
      <c r="V4" s="12" t="s">
        <v>128</v>
      </c>
      <c r="W4" s="12" t="s">
        <v>128</v>
      </c>
      <c r="X4" s="12" t="s">
        <v>128</v>
      </c>
      <c r="Y4" s="12" t="s">
        <v>128</v>
      </c>
      <c r="Z4" s="12" t="s">
        <v>128</v>
      </c>
      <c r="AA4" s="12" t="s">
        <v>128</v>
      </c>
      <c r="AB4" s="12" t="s">
        <v>128</v>
      </c>
      <c r="AC4" s="12" t="s">
        <v>128</v>
      </c>
      <c r="AD4" s="12" t="s">
        <v>128</v>
      </c>
      <c r="AE4" s="12" t="s">
        <v>128</v>
      </c>
      <c r="AF4" s="12" t="s">
        <v>128</v>
      </c>
      <c r="AG4" s="49" t="s">
        <v>128</v>
      </c>
      <c r="AH4" s="50"/>
      <c r="AI4" s="50"/>
      <c r="AJ4" s="51"/>
      <c r="AK4" s="49" t="s">
        <v>128</v>
      </c>
      <c r="AL4" s="50"/>
      <c r="AM4" s="50"/>
      <c r="AN4" s="51"/>
      <c r="AO4" s="49" t="s">
        <v>128</v>
      </c>
      <c r="AP4" s="51"/>
      <c r="AQ4" s="12" t="s">
        <v>128</v>
      </c>
      <c r="AR4" s="12"/>
      <c r="AS4" s="12" t="s">
        <v>128</v>
      </c>
      <c r="AT4" s="12"/>
      <c r="AU4" s="12" t="s">
        <v>128</v>
      </c>
      <c r="AV4" s="12" t="s">
        <v>128</v>
      </c>
      <c r="AW4" s="12"/>
      <c r="AX4" s="12" t="s">
        <v>128</v>
      </c>
      <c r="AY4" s="12"/>
      <c r="AZ4" s="12" t="s">
        <v>128</v>
      </c>
      <c r="BA4" s="12"/>
      <c r="BB4" s="12" t="s">
        <v>128</v>
      </c>
      <c r="BC4" s="49" t="s">
        <v>128</v>
      </c>
      <c r="BD4" s="51"/>
      <c r="BE4" s="12" t="s">
        <v>128</v>
      </c>
      <c r="BF4" s="12" t="s">
        <v>128</v>
      </c>
      <c r="BG4" s="12" t="s">
        <v>128</v>
      </c>
      <c r="BH4" s="12"/>
      <c r="BI4" s="7" t="s">
        <v>357</v>
      </c>
      <c r="BJ4" s="12"/>
      <c r="BK4" s="12" t="s">
        <v>128</v>
      </c>
      <c r="BL4" s="12"/>
      <c r="BM4" s="12"/>
      <c r="BN4" s="33" t="s">
        <v>129</v>
      </c>
    </row>
    <row r="5" spans="1:66" s="24" customFormat="1" ht="24" x14ac:dyDescent="0.15">
      <c r="A5" s="12" t="s">
        <v>130</v>
      </c>
      <c r="B5" s="12"/>
      <c r="C5" s="12"/>
      <c r="D5" s="12" t="s">
        <v>131</v>
      </c>
      <c r="E5" s="12" t="s">
        <v>131</v>
      </c>
      <c r="F5" s="12" t="s">
        <v>131</v>
      </c>
      <c r="G5" s="12" t="s">
        <v>131</v>
      </c>
      <c r="H5" s="12" t="s">
        <v>131</v>
      </c>
      <c r="I5" s="12" t="s">
        <v>131</v>
      </c>
      <c r="J5" s="12" t="s">
        <v>131</v>
      </c>
      <c r="K5" s="12" t="s">
        <v>131</v>
      </c>
      <c r="L5" s="12" t="s">
        <v>131</v>
      </c>
      <c r="M5" s="12" t="s">
        <v>131</v>
      </c>
      <c r="N5" s="12" t="s">
        <v>131</v>
      </c>
      <c r="O5" s="12" t="s">
        <v>131</v>
      </c>
      <c r="P5" s="12" t="s">
        <v>131</v>
      </c>
      <c r="Q5" s="12" t="s">
        <v>131</v>
      </c>
      <c r="R5" s="12" t="s">
        <v>131</v>
      </c>
      <c r="S5" s="12" t="s">
        <v>131</v>
      </c>
      <c r="T5" s="12" t="s">
        <v>131</v>
      </c>
      <c r="U5" s="12" t="s">
        <v>131</v>
      </c>
      <c r="V5" s="12" t="s">
        <v>131</v>
      </c>
      <c r="W5" s="12" t="s">
        <v>131</v>
      </c>
      <c r="X5" s="12" t="s">
        <v>131</v>
      </c>
      <c r="Y5" s="12" t="s">
        <v>131</v>
      </c>
      <c r="Z5" s="12" t="s">
        <v>131</v>
      </c>
      <c r="AA5" s="12" t="s">
        <v>131</v>
      </c>
      <c r="AB5" s="12" t="s">
        <v>131</v>
      </c>
      <c r="AC5" s="12" t="s">
        <v>131</v>
      </c>
      <c r="AD5" s="12" t="s">
        <v>131</v>
      </c>
      <c r="AE5" s="12" t="s">
        <v>131</v>
      </c>
      <c r="AF5" s="12" t="s">
        <v>131</v>
      </c>
      <c r="AG5" s="49" t="s">
        <v>131</v>
      </c>
      <c r="AH5" s="50"/>
      <c r="AI5" s="50"/>
      <c r="AJ5" s="51"/>
      <c r="AK5" s="49" t="s">
        <v>131</v>
      </c>
      <c r="AL5" s="50"/>
      <c r="AM5" s="50"/>
      <c r="AN5" s="51"/>
      <c r="AO5" s="49" t="s">
        <v>131</v>
      </c>
      <c r="AP5" s="51"/>
      <c r="AQ5" s="12" t="s">
        <v>131</v>
      </c>
      <c r="AR5" s="12"/>
      <c r="AS5" s="12" t="s">
        <v>131</v>
      </c>
      <c r="AT5" s="12"/>
      <c r="AU5" s="12" t="s">
        <v>131</v>
      </c>
      <c r="AV5" s="12" t="s">
        <v>131</v>
      </c>
      <c r="AW5" s="12"/>
      <c r="AX5" s="12" t="s">
        <v>131</v>
      </c>
      <c r="AY5" s="12"/>
      <c r="AZ5" s="12" t="s">
        <v>131</v>
      </c>
      <c r="BA5" s="12"/>
      <c r="BB5" s="12" t="s">
        <v>131</v>
      </c>
      <c r="BC5" s="12" t="s">
        <v>131</v>
      </c>
      <c r="BD5" s="12"/>
      <c r="BE5" s="12" t="s">
        <v>131</v>
      </c>
      <c r="BF5" s="12" t="s">
        <v>131</v>
      </c>
      <c r="BG5" s="12" t="s">
        <v>131</v>
      </c>
      <c r="BH5" s="12"/>
      <c r="BI5" s="12" t="s">
        <v>132</v>
      </c>
      <c r="BJ5" s="12"/>
      <c r="BK5" s="12" t="s">
        <v>131</v>
      </c>
      <c r="BL5" s="12"/>
      <c r="BM5" s="12"/>
      <c r="BN5" s="33" t="s">
        <v>132</v>
      </c>
    </row>
    <row r="6" spans="1:66" s="24" customFormat="1" x14ac:dyDescent="0.15"/>
    <row r="7" spans="1:66" s="24" customFormat="1" x14ac:dyDescent="0.15"/>
    <row r="8" spans="1:66" s="24" customFormat="1" x14ac:dyDescent="0.15"/>
    <row r="13" spans="1:66" x14ac:dyDescent="0.15">
      <c r="B13" s="47"/>
      <c r="C13" s="48"/>
    </row>
  </sheetData>
  <mergeCells count="31">
    <mergeCell ref="AV1:AW1"/>
    <mergeCell ref="AX1:AY1"/>
    <mergeCell ref="BG1:BH1"/>
    <mergeCell ref="I1:J1"/>
    <mergeCell ref="V1:W1"/>
    <mergeCell ref="AG1:AJ1"/>
    <mergeCell ref="AK1:AN1"/>
    <mergeCell ref="AO1:AP1"/>
    <mergeCell ref="BK1:BN1"/>
    <mergeCell ref="I3:J3"/>
    <mergeCell ref="V3:W3"/>
    <mergeCell ref="AG3:AJ3"/>
    <mergeCell ref="AK3:AN3"/>
    <mergeCell ref="AO3:AP3"/>
    <mergeCell ref="AQ3:AR3"/>
    <mergeCell ref="AS3:AT3"/>
    <mergeCell ref="AV3:AW3"/>
    <mergeCell ref="AX3:AY3"/>
    <mergeCell ref="BC3:BD3"/>
    <mergeCell ref="BG3:BH3"/>
    <mergeCell ref="BK3:BN3"/>
    <mergeCell ref="BC1:BD1"/>
    <mergeCell ref="AQ1:AR1"/>
    <mergeCell ref="AS1:AT1"/>
    <mergeCell ref="AG4:AJ4"/>
    <mergeCell ref="AK4:AN4"/>
    <mergeCell ref="AO4:AP4"/>
    <mergeCell ref="BC4:BD4"/>
    <mergeCell ref="AG5:AJ5"/>
    <mergeCell ref="AK5:AN5"/>
    <mergeCell ref="AO5:AP5"/>
  </mergeCells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H3" sqref="H3"/>
    </sheetView>
  </sheetViews>
  <sheetFormatPr defaultColWidth="9" defaultRowHeight="13.5" x14ac:dyDescent="0.15"/>
  <cols>
    <col min="1" max="1" width="9" style="20"/>
    <col min="2" max="16384" width="9" style="18"/>
  </cols>
  <sheetData>
    <row r="1" spans="1:23" ht="36" x14ac:dyDescent="0.15">
      <c r="A1" s="45"/>
      <c r="B1" s="46" t="s">
        <v>25</v>
      </c>
      <c r="C1" s="46" t="s">
        <v>24</v>
      </c>
      <c r="D1" s="46" t="s">
        <v>133</v>
      </c>
      <c r="E1" s="46" t="s">
        <v>134</v>
      </c>
      <c r="F1" s="46" t="s">
        <v>135</v>
      </c>
      <c r="G1" s="46" t="s">
        <v>67</v>
      </c>
      <c r="H1" s="46" t="s">
        <v>68</v>
      </c>
      <c r="I1" s="46" t="s">
        <v>69</v>
      </c>
      <c r="J1" s="2" t="s">
        <v>26</v>
      </c>
      <c r="K1" s="2" t="s">
        <v>32</v>
      </c>
      <c r="L1" s="2" t="s">
        <v>40</v>
      </c>
      <c r="M1" s="2" t="s">
        <v>41</v>
      </c>
      <c r="N1" s="2" t="s">
        <v>42</v>
      </c>
      <c r="O1" s="67" t="s">
        <v>43</v>
      </c>
      <c r="P1" s="67"/>
      <c r="Q1" s="2" t="s">
        <v>136</v>
      </c>
      <c r="R1" s="2" t="s">
        <v>49</v>
      </c>
      <c r="S1" s="2" t="s">
        <v>50</v>
      </c>
      <c r="T1" s="2" t="s">
        <v>51</v>
      </c>
      <c r="U1" s="2" t="s">
        <v>54</v>
      </c>
      <c r="V1" s="2" t="s">
        <v>57</v>
      </c>
      <c r="W1" s="2" t="s">
        <v>61</v>
      </c>
    </row>
    <row r="2" spans="1:23" ht="92.25" customHeight="1" x14ac:dyDescent="0.15">
      <c r="A2" s="7" t="s">
        <v>137</v>
      </c>
      <c r="B2" s="40"/>
      <c r="C2" s="40"/>
      <c r="D2" s="40"/>
      <c r="E2" s="40"/>
      <c r="F2" s="40"/>
      <c r="G2" s="7"/>
      <c r="H2" s="40"/>
      <c r="I2" s="7"/>
      <c r="J2" s="11" t="s">
        <v>26</v>
      </c>
      <c r="K2" s="7" t="s">
        <v>76</v>
      </c>
      <c r="L2" s="7" t="s">
        <v>82</v>
      </c>
      <c r="M2" s="7" t="s">
        <v>83</v>
      </c>
      <c r="N2" s="7" t="s">
        <v>84</v>
      </c>
      <c r="O2" s="7" t="s">
        <v>85</v>
      </c>
      <c r="P2" s="7" t="s">
        <v>86</v>
      </c>
      <c r="Q2" s="7" t="s">
        <v>87</v>
      </c>
      <c r="R2" s="7" t="s">
        <v>49</v>
      </c>
      <c r="S2" s="7" t="s">
        <v>50</v>
      </c>
      <c r="T2" s="7" t="s">
        <v>92</v>
      </c>
      <c r="U2" s="7"/>
      <c r="V2" s="7"/>
      <c r="W2" s="7"/>
    </row>
    <row r="3" spans="1:23" ht="91.5" customHeight="1" x14ac:dyDescent="0.15">
      <c r="A3" s="7" t="s">
        <v>110</v>
      </c>
      <c r="B3" s="40"/>
      <c r="C3" s="40"/>
      <c r="D3" s="40" t="s">
        <v>349</v>
      </c>
      <c r="E3" s="40" t="s">
        <v>350</v>
      </c>
      <c r="F3" s="40" t="s">
        <v>351</v>
      </c>
      <c r="G3" s="7" t="s">
        <v>108</v>
      </c>
      <c r="H3" s="40"/>
      <c r="I3" s="32" t="s">
        <v>126</v>
      </c>
      <c r="J3" s="7"/>
      <c r="K3" s="7"/>
      <c r="L3" s="7"/>
      <c r="M3" s="7"/>
      <c r="N3" s="7"/>
      <c r="O3" s="69" t="s">
        <v>112</v>
      </c>
      <c r="P3" s="69"/>
      <c r="Q3" s="7" t="s">
        <v>113</v>
      </c>
      <c r="R3" s="7"/>
      <c r="S3" s="7"/>
      <c r="T3" s="7"/>
      <c r="U3" s="28" t="s">
        <v>119</v>
      </c>
      <c r="V3" s="28" t="s">
        <v>122</v>
      </c>
      <c r="W3" s="30" t="s">
        <v>352</v>
      </c>
    </row>
    <row r="4" spans="1:23" ht="36" x14ac:dyDescent="0.15">
      <c r="A4" s="7" t="s">
        <v>127</v>
      </c>
      <c r="B4" s="40"/>
      <c r="C4" s="40"/>
      <c r="D4" s="7" t="s">
        <v>129</v>
      </c>
      <c r="E4" s="7" t="s">
        <v>129</v>
      </c>
      <c r="F4" s="7" t="s">
        <v>129</v>
      </c>
      <c r="G4" s="7" t="s">
        <v>129</v>
      </c>
      <c r="H4" s="7" t="s">
        <v>129</v>
      </c>
      <c r="I4" s="7" t="s">
        <v>129</v>
      </c>
      <c r="J4" s="7" t="s">
        <v>129</v>
      </c>
      <c r="K4" s="7" t="s">
        <v>129</v>
      </c>
      <c r="L4" s="7" t="s">
        <v>129</v>
      </c>
      <c r="M4" s="7" t="s">
        <v>129</v>
      </c>
      <c r="N4" s="7" t="s">
        <v>129</v>
      </c>
      <c r="O4" s="7" t="s">
        <v>129</v>
      </c>
      <c r="P4" s="7" t="s">
        <v>129</v>
      </c>
      <c r="Q4" s="7" t="s">
        <v>128</v>
      </c>
      <c r="R4" s="7" t="s">
        <v>128</v>
      </c>
      <c r="S4" s="7" t="s">
        <v>128</v>
      </c>
      <c r="T4" s="7" t="s">
        <v>128</v>
      </c>
      <c r="U4" s="7" t="s">
        <v>128</v>
      </c>
      <c r="V4" s="7" t="s">
        <v>128</v>
      </c>
      <c r="W4" s="7" t="s">
        <v>128</v>
      </c>
    </row>
    <row r="5" spans="1:23" ht="24" x14ac:dyDescent="0.15">
      <c r="A5" s="7" t="s">
        <v>130</v>
      </c>
      <c r="B5" s="40"/>
      <c r="C5" s="40"/>
      <c r="D5" s="7" t="s">
        <v>132</v>
      </c>
      <c r="E5" s="7" t="s">
        <v>132</v>
      </c>
      <c r="F5" s="7" t="s">
        <v>132</v>
      </c>
      <c r="G5" s="7" t="s">
        <v>132</v>
      </c>
      <c r="H5" s="7" t="s">
        <v>132</v>
      </c>
      <c r="I5" s="7" t="s">
        <v>132</v>
      </c>
      <c r="J5" s="7" t="s">
        <v>132</v>
      </c>
      <c r="K5" s="7" t="s">
        <v>132</v>
      </c>
      <c r="L5" s="7" t="s">
        <v>132</v>
      </c>
      <c r="M5" s="7" t="s">
        <v>132</v>
      </c>
      <c r="N5" s="7" t="s">
        <v>132</v>
      </c>
      <c r="O5" s="7" t="s">
        <v>132</v>
      </c>
      <c r="P5" s="7" t="s">
        <v>132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</row>
    <row r="6" spans="1:23" x14ac:dyDescent="0.15">
      <c r="A6" s="23"/>
    </row>
    <row r="7" spans="1:23" x14ac:dyDescent="0.15">
      <c r="A7" s="23"/>
    </row>
    <row r="8" spans="1:23" x14ac:dyDescent="0.15">
      <c r="A8" s="23"/>
    </row>
    <row r="9" spans="1:23" x14ac:dyDescent="0.15">
      <c r="A9" s="23"/>
    </row>
  </sheetData>
  <mergeCells count="2">
    <mergeCell ref="O1:P1"/>
    <mergeCell ref="O3:P3"/>
  </mergeCells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Y1" workbookViewId="0">
      <selection activeCell="AK14" sqref="AK14"/>
    </sheetView>
  </sheetViews>
  <sheetFormatPr defaultColWidth="9" defaultRowHeight="13.5" x14ac:dyDescent="0.15"/>
  <cols>
    <col min="1" max="8" width="9" style="18"/>
    <col min="9" max="9" width="14.875" style="18" customWidth="1"/>
    <col min="10" max="38" width="9" style="18"/>
    <col min="39" max="39" width="8.5" style="18" customWidth="1"/>
    <col min="40" max="16384" width="9" style="18"/>
  </cols>
  <sheetData>
    <row r="1" spans="1:42" s="20" customFormat="1" ht="48" x14ac:dyDescent="0.15">
      <c r="A1" s="16"/>
      <c r="B1" s="2" t="s">
        <v>24</v>
      </c>
      <c r="C1" s="2" t="s">
        <v>25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155</v>
      </c>
      <c r="V1" s="2" t="s">
        <v>140</v>
      </c>
      <c r="W1" s="2" t="s">
        <v>156</v>
      </c>
      <c r="X1" s="2" t="s">
        <v>157</v>
      </c>
      <c r="Y1" s="2" t="s">
        <v>158</v>
      </c>
      <c r="Z1" s="2" t="s">
        <v>159</v>
      </c>
      <c r="AA1" s="2" t="s">
        <v>160</v>
      </c>
      <c r="AB1" s="2" t="s">
        <v>147</v>
      </c>
      <c r="AC1" s="2" t="s">
        <v>161</v>
      </c>
      <c r="AD1" s="2" t="s">
        <v>162</v>
      </c>
      <c r="AE1" s="2" t="s">
        <v>152</v>
      </c>
      <c r="AF1" s="2" t="s">
        <v>163</v>
      </c>
      <c r="AG1" s="2" t="s">
        <v>164</v>
      </c>
      <c r="AH1" s="2" t="s">
        <v>165</v>
      </c>
      <c r="AI1" s="2" t="s">
        <v>166</v>
      </c>
      <c r="AJ1" s="2" t="s">
        <v>167</v>
      </c>
      <c r="AK1" s="2" t="s">
        <v>168</v>
      </c>
      <c r="AL1" s="2" t="s">
        <v>377</v>
      </c>
      <c r="AM1" s="2" t="s">
        <v>170</v>
      </c>
      <c r="AN1" s="2" t="s">
        <v>171</v>
      </c>
      <c r="AO1" s="2" t="s">
        <v>172</v>
      </c>
      <c r="AP1" s="2" t="s">
        <v>173</v>
      </c>
    </row>
    <row r="2" spans="1:42" s="19" customFormat="1" ht="51.75" customHeight="1" x14ac:dyDescent="0.15">
      <c r="A2" s="12" t="s">
        <v>70</v>
      </c>
      <c r="B2" s="11"/>
      <c r="C2" s="11"/>
      <c r="D2" s="11" t="s">
        <v>177</v>
      </c>
      <c r="E2" s="11" t="s">
        <v>178</v>
      </c>
      <c r="F2" s="11" t="s">
        <v>179</v>
      </c>
      <c r="G2" s="11" t="s">
        <v>180</v>
      </c>
      <c r="H2" s="11"/>
      <c r="I2" s="11" t="s">
        <v>181</v>
      </c>
      <c r="J2" s="14" t="s">
        <v>182</v>
      </c>
      <c r="K2" s="11"/>
      <c r="L2" s="11"/>
      <c r="M2" s="11" t="s">
        <v>183</v>
      </c>
      <c r="N2" s="15" t="s">
        <v>184</v>
      </c>
      <c r="O2" s="11"/>
      <c r="P2" s="16" t="s">
        <v>185</v>
      </c>
      <c r="Q2" s="16" t="s">
        <v>186</v>
      </c>
      <c r="R2" s="16" t="s">
        <v>187</v>
      </c>
      <c r="S2" s="16" t="s">
        <v>188</v>
      </c>
      <c r="T2" s="11"/>
      <c r="U2" s="70" t="s">
        <v>363</v>
      </c>
      <c r="V2" s="11" t="s">
        <v>179</v>
      </c>
      <c r="W2" s="11"/>
      <c r="X2" s="11" t="s">
        <v>364</v>
      </c>
      <c r="Y2" s="11" t="s">
        <v>365</v>
      </c>
      <c r="Z2" s="11"/>
      <c r="AA2" s="11" t="s">
        <v>366</v>
      </c>
      <c r="AB2" s="11" t="s">
        <v>367</v>
      </c>
      <c r="AC2" s="11"/>
      <c r="AD2" s="11" t="s">
        <v>370</v>
      </c>
      <c r="AE2" s="11" t="s">
        <v>187</v>
      </c>
      <c r="AF2" s="11"/>
      <c r="AG2" s="11" t="s">
        <v>371</v>
      </c>
      <c r="AH2" s="11" t="s">
        <v>193</v>
      </c>
      <c r="AI2" s="14" t="s">
        <v>194</v>
      </c>
      <c r="AJ2" s="11" t="s">
        <v>195</v>
      </c>
      <c r="AK2" s="11" t="s">
        <v>196</v>
      </c>
      <c r="AL2" s="11" t="s">
        <v>369</v>
      </c>
      <c r="AM2" s="11" t="s">
        <v>372</v>
      </c>
      <c r="AN2" s="11" t="s">
        <v>199</v>
      </c>
      <c r="AO2" s="11" t="s">
        <v>200</v>
      </c>
      <c r="AP2" s="41"/>
    </row>
    <row r="3" spans="1:42" ht="50.25" customHeight="1" x14ac:dyDescent="0.15">
      <c r="A3" s="13" t="s">
        <v>201</v>
      </c>
      <c r="B3" s="14"/>
      <c r="C3" s="16"/>
      <c r="D3" s="14" t="s">
        <v>202</v>
      </c>
      <c r="E3" s="14" t="s">
        <v>203</v>
      </c>
      <c r="F3" s="14" t="s">
        <v>179</v>
      </c>
      <c r="G3" s="14" t="s">
        <v>180</v>
      </c>
      <c r="H3" s="11" t="s">
        <v>362</v>
      </c>
      <c r="I3" s="14" t="s">
        <v>181</v>
      </c>
      <c r="J3" s="14" t="s">
        <v>182</v>
      </c>
      <c r="K3" s="15" t="s">
        <v>145</v>
      </c>
      <c r="L3" s="15" t="s">
        <v>146</v>
      </c>
      <c r="M3" s="15" t="s">
        <v>183</v>
      </c>
      <c r="N3" s="15" t="s">
        <v>184</v>
      </c>
      <c r="O3" s="15" t="s">
        <v>149</v>
      </c>
      <c r="P3" s="15" t="s">
        <v>204</v>
      </c>
      <c r="Q3" s="15" t="s">
        <v>205</v>
      </c>
      <c r="R3" s="15" t="s">
        <v>187</v>
      </c>
      <c r="S3" s="15" t="s">
        <v>188</v>
      </c>
      <c r="T3" s="15" t="s">
        <v>154</v>
      </c>
      <c r="U3" s="15" t="s">
        <v>206</v>
      </c>
      <c r="V3" s="14" t="s">
        <v>179</v>
      </c>
      <c r="W3" s="15" t="s">
        <v>156</v>
      </c>
      <c r="X3" s="15" t="s">
        <v>207</v>
      </c>
      <c r="Y3" s="14" t="s">
        <v>181</v>
      </c>
      <c r="Z3" s="15" t="s">
        <v>159</v>
      </c>
      <c r="AA3" s="15" t="s">
        <v>208</v>
      </c>
      <c r="AB3" s="15" t="s">
        <v>184</v>
      </c>
      <c r="AC3" s="15" t="s">
        <v>161</v>
      </c>
      <c r="AD3" s="15" t="s">
        <v>209</v>
      </c>
      <c r="AE3" s="15" t="s">
        <v>204</v>
      </c>
      <c r="AF3" s="15" t="s">
        <v>163</v>
      </c>
      <c r="AG3" s="15" t="s">
        <v>210</v>
      </c>
      <c r="AH3" s="15" t="s">
        <v>193</v>
      </c>
      <c r="AI3" s="14" t="s">
        <v>194</v>
      </c>
      <c r="AJ3" s="14" t="s">
        <v>195</v>
      </c>
      <c r="AK3" s="14" t="s">
        <v>211</v>
      </c>
      <c r="AL3" s="42"/>
      <c r="AM3" s="42"/>
      <c r="AN3" s="42"/>
      <c r="AO3" s="42"/>
      <c r="AP3" s="42"/>
    </row>
    <row r="4" spans="1:42" ht="69.75" customHeight="1" x14ac:dyDescent="0.15">
      <c r="A4" s="13" t="s">
        <v>110</v>
      </c>
      <c r="B4" s="14"/>
      <c r="C4" s="16"/>
      <c r="D4" s="14" t="s">
        <v>212</v>
      </c>
      <c r="E4" s="14" t="s">
        <v>213</v>
      </c>
      <c r="F4" s="14" t="s">
        <v>214</v>
      </c>
      <c r="G4" s="14" t="s">
        <v>215</v>
      </c>
      <c r="H4" s="15" t="s">
        <v>216</v>
      </c>
      <c r="I4" s="15" t="s">
        <v>217</v>
      </c>
      <c r="J4" s="14" t="s">
        <v>218</v>
      </c>
      <c r="K4" s="15" t="s">
        <v>219</v>
      </c>
      <c r="L4" s="15" t="s">
        <v>220</v>
      </c>
      <c r="M4" s="15" t="s">
        <v>221</v>
      </c>
      <c r="N4" s="15" t="s">
        <v>222</v>
      </c>
      <c r="O4" s="15" t="s">
        <v>223</v>
      </c>
      <c r="P4" s="14" t="s">
        <v>224</v>
      </c>
      <c r="Q4" s="14" t="s">
        <v>225</v>
      </c>
      <c r="R4" s="15" t="s">
        <v>226</v>
      </c>
      <c r="S4" s="15" t="s">
        <v>227</v>
      </c>
      <c r="T4" s="15" t="s">
        <v>228</v>
      </c>
      <c r="U4" s="15" t="s">
        <v>229</v>
      </c>
      <c r="V4" s="14" t="s">
        <v>214</v>
      </c>
      <c r="W4" s="15" t="s">
        <v>230</v>
      </c>
      <c r="X4" s="15" t="s">
        <v>231</v>
      </c>
      <c r="Y4" s="15" t="s">
        <v>217</v>
      </c>
      <c r="Z4" s="15" t="s">
        <v>232</v>
      </c>
      <c r="AA4" s="15" t="s">
        <v>233</v>
      </c>
      <c r="AB4" s="15" t="s">
        <v>234</v>
      </c>
      <c r="AC4" s="15" t="s">
        <v>235</v>
      </c>
      <c r="AD4" s="15" t="s">
        <v>236</v>
      </c>
      <c r="AE4" s="15" t="s">
        <v>226</v>
      </c>
      <c r="AF4" s="15" t="s">
        <v>237</v>
      </c>
      <c r="AG4" s="15" t="s">
        <v>238</v>
      </c>
      <c r="AH4" s="15" t="s">
        <v>239</v>
      </c>
      <c r="AI4" s="15" t="s">
        <v>344</v>
      </c>
      <c r="AJ4" s="15" t="s">
        <v>345</v>
      </c>
      <c r="AK4" s="15" t="s">
        <v>346</v>
      </c>
      <c r="AL4" s="11" t="s">
        <v>197</v>
      </c>
      <c r="AM4" s="11" t="s">
        <v>198</v>
      </c>
      <c r="AN4" s="11" t="s">
        <v>199</v>
      </c>
      <c r="AO4" s="11" t="s">
        <v>200</v>
      </c>
      <c r="AP4" s="42" t="s">
        <v>243</v>
      </c>
    </row>
    <row r="5" spans="1:42" ht="105.75" customHeight="1" x14ac:dyDescent="0.15">
      <c r="A5" s="13"/>
      <c r="B5" s="14"/>
      <c r="C5" s="16"/>
      <c r="D5" s="14"/>
      <c r="E5" s="14"/>
      <c r="F5" s="14"/>
      <c r="G5" s="14"/>
      <c r="H5" s="11" t="e">
        <f>#REF!/#REF!*#REF!/#REF!</f>
        <v>#REF!</v>
      </c>
      <c r="I5" s="15"/>
      <c r="J5" s="14"/>
      <c r="K5" s="15"/>
      <c r="L5" s="37" t="e">
        <f>#REF!*#REF!/#REF!</f>
        <v>#REF!</v>
      </c>
      <c r="M5" s="15"/>
      <c r="N5" s="15"/>
      <c r="O5" s="37" t="e">
        <f>#REF!/#REF!*#REF!/#REF!</f>
        <v>#REF!</v>
      </c>
      <c r="P5" s="14"/>
      <c r="Q5" s="14"/>
      <c r="R5" s="15"/>
      <c r="S5" s="15"/>
      <c r="T5" s="37" t="e">
        <f>#REF!/#REF!*#REF!/#REF!</f>
        <v>#REF!</v>
      </c>
      <c r="U5" s="15"/>
      <c r="V5" s="14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1"/>
      <c r="AM5" s="11"/>
      <c r="AN5" s="11"/>
      <c r="AO5" s="11"/>
      <c r="AP5" s="42"/>
    </row>
    <row r="6" spans="1:42" ht="81" x14ac:dyDescent="0.15">
      <c r="A6" s="21" t="s">
        <v>347</v>
      </c>
      <c r="B6" s="14"/>
      <c r="C6" s="16"/>
      <c r="D6" s="43" t="s">
        <v>361</v>
      </c>
      <c r="E6" s="42" t="s">
        <v>244</v>
      </c>
      <c r="F6" s="42" t="s">
        <v>244</v>
      </c>
      <c r="G6" s="42" t="s">
        <v>244</v>
      </c>
      <c r="H6" s="42" t="s">
        <v>244</v>
      </c>
      <c r="I6" s="42" t="s">
        <v>244</v>
      </c>
      <c r="J6" s="42" t="s">
        <v>244</v>
      </c>
      <c r="K6" s="42" t="s">
        <v>244</v>
      </c>
      <c r="L6" s="42" t="s">
        <v>244</v>
      </c>
      <c r="M6" s="42" t="s">
        <v>244</v>
      </c>
      <c r="N6" s="42" t="s">
        <v>244</v>
      </c>
      <c r="O6" s="42" t="s">
        <v>244</v>
      </c>
      <c r="P6" s="42" t="s">
        <v>244</v>
      </c>
      <c r="Q6" s="42" t="s">
        <v>244</v>
      </c>
      <c r="R6" s="42" t="s">
        <v>244</v>
      </c>
      <c r="S6" s="42" t="s">
        <v>244</v>
      </c>
      <c r="T6" s="42" t="s">
        <v>244</v>
      </c>
      <c r="U6" s="42" t="s">
        <v>244</v>
      </c>
      <c r="V6" s="42" t="s">
        <v>244</v>
      </c>
      <c r="W6" s="42" t="s">
        <v>244</v>
      </c>
      <c r="X6" s="42" t="s">
        <v>244</v>
      </c>
      <c r="Y6" s="42" t="s">
        <v>244</v>
      </c>
      <c r="Z6" s="42" t="s">
        <v>244</v>
      </c>
      <c r="AA6" s="42" t="s">
        <v>244</v>
      </c>
      <c r="AB6" s="42" t="s">
        <v>244</v>
      </c>
      <c r="AC6" s="42" t="s">
        <v>244</v>
      </c>
      <c r="AD6" s="42" t="s">
        <v>244</v>
      </c>
      <c r="AE6" s="42" t="s">
        <v>244</v>
      </c>
      <c r="AF6" s="42" t="s">
        <v>244</v>
      </c>
      <c r="AG6" s="42" t="s">
        <v>244</v>
      </c>
      <c r="AH6" s="42" t="s">
        <v>244</v>
      </c>
      <c r="AI6" s="42" t="s">
        <v>244</v>
      </c>
      <c r="AJ6" s="42" t="s">
        <v>244</v>
      </c>
      <c r="AK6" s="42" t="s">
        <v>244</v>
      </c>
      <c r="AL6" s="43" t="s">
        <v>368</v>
      </c>
      <c r="AM6" s="42" t="s">
        <v>245</v>
      </c>
      <c r="AN6" s="42" t="s">
        <v>245</v>
      </c>
      <c r="AO6" s="42" t="s">
        <v>245</v>
      </c>
      <c r="AP6" s="42"/>
    </row>
    <row r="7" spans="1:42" ht="54" x14ac:dyDescent="0.15">
      <c r="A7" s="43" t="s">
        <v>348</v>
      </c>
      <c r="B7" s="42"/>
      <c r="C7" s="42"/>
      <c r="D7" s="15" t="s">
        <v>246</v>
      </c>
      <c r="E7" s="15" t="s">
        <v>246</v>
      </c>
      <c r="F7" s="15" t="s">
        <v>246</v>
      </c>
      <c r="G7" s="15" t="s">
        <v>246</v>
      </c>
      <c r="H7" s="15" t="s">
        <v>246</v>
      </c>
      <c r="I7" s="15" t="s">
        <v>246</v>
      </c>
      <c r="J7" s="15" t="s">
        <v>246</v>
      </c>
      <c r="K7" s="15" t="s">
        <v>246</v>
      </c>
      <c r="L7" s="15" t="s">
        <v>246</v>
      </c>
      <c r="M7" s="15" t="s">
        <v>246</v>
      </c>
      <c r="N7" s="15" t="s">
        <v>246</v>
      </c>
      <c r="O7" s="15" t="s">
        <v>246</v>
      </c>
      <c r="P7" s="15" t="s">
        <v>246</v>
      </c>
      <c r="Q7" s="15" t="s">
        <v>246</v>
      </c>
      <c r="R7" s="15" t="s">
        <v>246</v>
      </c>
      <c r="S7" s="15" t="s">
        <v>246</v>
      </c>
      <c r="T7" s="15" t="s">
        <v>246</v>
      </c>
      <c r="U7" s="15" t="s">
        <v>246</v>
      </c>
      <c r="V7" s="15" t="s">
        <v>246</v>
      </c>
      <c r="W7" s="15" t="s">
        <v>246</v>
      </c>
      <c r="X7" s="15" t="s">
        <v>246</v>
      </c>
      <c r="Y7" s="15" t="s">
        <v>246</v>
      </c>
      <c r="Z7" s="15" t="s">
        <v>246</v>
      </c>
      <c r="AA7" s="15" t="s">
        <v>246</v>
      </c>
      <c r="AB7" s="15" t="s">
        <v>246</v>
      </c>
      <c r="AC7" s="15" t="s">
        <v>246</v>
      </c>
      <c r="AD7" s="15" t="s">
        <v>246</v>
      </c>
      <c r="AE7" s="15" t="s">
        <v>246</v>
      </c>
      <c r="AF7" s="15" t="s">
        <v>246</v>
      </c>
      <c r="AG7" s="15" t="s">
        <v>246</v>
      </c>
      <c r="AH7" s="15" t="s">
        <v>246</v>
      </c>
      <c r="AI7" s="15" t="s">
        <v>246</v>
      </c>
      <c r="AJ7" s="15" t="s">
        <v>246</v>
      </c>
      <c r="AK7" s="15" t="s">
        <v>246</v>
      </c>
      <c r="AL7" s="42" t="s">
        <v>247</v>
      </c>
      <c r="AM7" s="42" t="s">
        <v>247</v>
      </c>
      <c r="AN7" s="42" t="s">
        <v>247</v>
      </c>
      <c r="AO7" s="42" t="s">
        <v>247</v>
      </c>
      <c r="AP7" s="42"/>
    </row>
    <row r="8" spans="1:42" ht="40.5" x14ac:dyDescent="0.15">
      <c r="AL8" s="71" t="s">
        <v>378</v>
      </c>
    </row>
    <row r="9" spans="1:42" ht="36" x14ac:dyDescent="0.15">
      <c r="AL9" s="27" t="s">
        <v>369</v>
      </c>
      <c r="AM9" s="27" t="s">
        <v>198</v>
      </c>
      <c r="AN9" s="27" t="s">
        <v>199</v>
      </c>
      <c r="AO9" s="27" t="s">
        <v>200</v>
      </c>
    </row>
    <row r="19" spans="4:35" x14ac:dyDescent="0.15">
      <c r="AH19" s="43"/>
      <c r="AI19" s="42"/>
    </row>
    <row r="25" spans="4:35" x14ac:dyDescent="0.15">
      <c r="D25" s="43"/>
      <c r="E25" s="15"/>
    </row>
  </sheetData>
  <phoneticPr fontId="1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zoomScale="90" zoomScaleNormal="90" workbookViewId="0">
      <selection activeCell="M7" sqref="M7"/>
    </sheetView>
  </sheetViews>
  <sheetFormatPr defaultColWidth="9" defaultRowHeight="13.5" x14ac:dyDescent="0.15"/>
  <sheetData>
    <row r="1" spans="1:28" s="1" customFormat="1" ht="48" x14ac:dyDescent="0.15">
      <c r="A1" s="2" t="s">
        <v>24</v>
      </c>
      <c r="B1" s="2" t="s">
        <v>25</v>
      </c>
      <c r="C1" s="2" t="s">
        <v>138</v>
      </c>
      <c r="D1" s="2" t="s">
        <v>139</v>
      </c>
      <c r="E1" s="2" t="s">
        <v>143</v>
      </c>
      <c r="F1" s="2" t="s">
        <v>144</v>
      </c>
      <c r="G1" s="2" t="s">
        <v>146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157</v>
      </c>
      <c r="N1" s="2" t="s">
        <v>158</v>
      </c>
      <c r="O1" s="2" t="s">
        <v>159</v>
      </c>
      <c r="P1" s="2" t="s">
        <v>162</v>
      </c>
      <c r="Q1" s="2" t="s">
        <v>152</v>
      </c>
      <c r="R1" s="2" t="s">
        <v>163</v>
      </c>
      <c r="S1" s="2" t="s">
        <v>164</v>
      </c>
      <c r="T1" s="2" t="s">
        <v>165</v>
      </c>
      <c r="U1" s="2" t="s">
        <v>174</v>
      </c>
      <c r="V1" s="2" t="s">
        <v>175</v>
      </c>
      <c r="W1" s="2" t="s">
        <v>176</v>
      </c>
      <c r="X1" s="2" t="s">
        <v>169</v>
      </c>
      <c r="Y1" s="2" t="s">
        <v>170</v>
      </c>
      <c r="Z1" s="2" t="s">
        <v>171</v>
      </c>
      <c r="AA1" s="2" t="s">
        <v>172</v>
      </c>
      <c r="AB1" s="2" t="s">
        <v>173</v>
      </c>
    </row>
    <row r="2" spans="1:28" ht="81.75" customHeight="1" x14ac:dyDescent="0.15">
      <c r="A2" s="12" t="s">
        <v>70</v>
      </c>
      <c r="B2" s="11"/>
      <c r="C2" s="11" t="s">
        <v>177</v>
      </c>
      <c r="D2" s="11" t="s">
        <v>178</v>
      </c>
      <c r="E2" s="11" t="s">
        <v>179</v>
      </c>
      <c r="F2" s="11" t="s">
        <v>181</v>
      </c>
      <c r="G2" s="14" t="s">
        <v>182</v>
      </c>
      <c r="H2" s="16" t="s">
        <v>185</v>
      </c>
      <c r="I2" s="16" t="s">
        <v>186</v>
      </c>
      <c r="J2" s="16" t="s">
        <v>187</v>
      </c>
      <c r="K2" s="16" t="s">
        <v>188</v>
      </c>
      <c r="L2" s="11"/>
      <c r="M2" s="11" t="s">
        <v>189</v>
      </c>
      <c r="N2" s="11" t="s">
        <v>190</v>
      </c>
      <c r="O2" s="11"/>
      <c r="P2" s="11" t="s">
        <v>191</v>
      </c>
      <c r="Q2" s="11" t="s">
        <v>187</v>
      </c>
      <c r="R2" s="11"/>
      <c r="S2" s="11" t="s">
        <v>192</v>
      </c>
      <c r="T2" s="11" t="s">
        <v>193</v>
      </c>
      <c r="U2" s="14" t="s">
        <v>194</v>
      </c>
      <c r="V2" s="11" t="s">
        <v>195</v>
      </c>
      <c r="W2" s="11" t="s">
        <v>196</v>
      </c>
      <c r="X2" s="17" t="s">
        <v>197</v>
      </c>
      <c r="Y2" s="17" t="s">
        <v>198</v>
      </c>
      <c r="Z2" s="17" t="s">
        <v>199</v>
      </c>
      <c r="AA2" s="17" t="s">
        <v>200</v>
      </c>
      <c r="AB2" s="19"/>
    </row>
    <row r="3" spans="1:28" ht="54.75" customHeight="1" x14ac:dyDescent="0.15">
      <c r="A3" s="13" t="s">
        <v>201</v>
      </c>
      <c r="B3" s="14"/>
      <c r="C3" s="14" t="s">
        <v>202</v>
      </c>
      <c r="D3" s="14" t="s">
        <v>203</v>
      </c>
      <c r="E3" s="14" t="s">
        <v>179</v>
      </c>
      <c r="F3" s="14" t="s">
        <v>181</v>
      </c>
      <c r="G3" s="14" t="s">
        <v>182</v>
      </c>
      <c r="H3" s="15" t="s">
        <v>204</v>
      </c>
      <c r="I3" s="15" t="s">
        <v>205</v>
      </c>
      <c r="J3" s="15" t="s">
        <v>187</v>
      </c>
      <c r="K3" s="15" t="s">
        <v>188</v>
      </c>
      <c r="L3" s="15" t="s">
        <v>154</v>
      </c>
      <c r="M3" s="15" t="s">
        <v>207</v>
      </c>
      <c r="N3" s="14" t="s">
        <v>181</v>
      </c>
      <c r="O3" s="15" t="s">
        <v>159</v>
      </c>
      <c r="P3" s="15" t="s">
        <v>209</v>
      </c>
      <c r="Q3" s="15" t="s">
        <v>204</v>
      </c>
      <c r="R3" s="15" t="s">
        <v>163</v>
      </c>
      <c r="S3" s="15" t="s">
        <v>210</v>
      </c>
      <c r="T3" s="15" t="s">
        <v>193</v>
      </c>
      <c r="U3" s="14" t="s">
        <v>194</v>
      </c>
      <c r="V3" s="14" t="s">
        <v>195</v>
      </c>
      <c r="W3" s="14" t="s">
        <v>211</v>
      </c>
      <c r="X3" s="18"/>
      <c r="Y3" s="18"/>
      <c r="Z3" s="18"/>
      <c r="AA3" s="18"/>
      <c r="AB3" s="18"/>
    </row>
    <row r="4" spans="1:28" ht="39" customHeight="1" x14ac:dyDescent="0.15">
      <c r="A4" s="13" t="s">
        <v>110</v>
      </c>
      <c r="B4" s="14"/>
      <c r="C4" s="14" t="s">
        <v>212</v>
      </c>
      <c r="D4" s="14" t="s">
        <v>213</v>
      </c>
      <c r="E4" s="14" t="s">
        <v>214</v>
      </c>
      <c r="F4" s="15" t="s">
        <v>217</v>
      </c>
      <c r="G4" s="14" t="s">
        <v>218</v>
      </c>
      <c r="H4" s="14" t="s">
        <v>224</v>
      </c>
      <c r="I4" s="14" t="s">
        <v>225</v>
      </c>
      <c r="J4" s="15" t="s">
        <v>226</v>
      </c>
      <c r="K4" s="15" t="s">
        <v>227</v>
      </c>
      <c r="L4" s="15" t="s">
        <v>228</v>
      </c>
      <c r="M4" s="15" t="s">
        <v>231</v>
      </c>
      <c r="N4" s="15" t="s">
        <v>217</v>
      </c>
      <c r="O4" s="15" t="s">
        <v>232</v>
      </c>
      <c r="P4" s="15" t="s">
        <v>236</v>
      </c>
      <c r="Q4" s="15" t="s">
        <v>226</v>
      </c>
      <c r="R4" s="15" t="s">
        <v>237</v>
      </c>
      <c r="S4" s="15" t="s">
        <v>238</v>
      </c>
      <c r="T4" s="15" t="s">
        <v>239</v>
      </c>
      <c r="U4" s="15" t="s">
        <v>240</v>
      </c>
      <c r="V4" s="15" t="s">
        <v>241</v>
      </c>
      <c r="W4" s="15" t="s">
        <v>242</v>
      </c>
      <c r="X4" s="17" t="s">
        <v>197</v>
      </c>
      <c r="Y4" s="17" t="s">
        <v>198</v>
      </c>
      <c r="Z4" s="17" t="s">
        <v>199</v>
      </c>
      <c r="AA4" s="17" t="s">
        <v>200</v>
      </c>
      <c r="AB4" s="18" t="s">
        <v>243</v>
      </c>
    </row>
  </sheetData>
  <phoneticPr fontId="1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topLeftCell="AH1" zoomScale="90" zoomScaleNormal="90" workbookViewId="0">
      <selection activeCell="BA4" sqref="BA4"/>
    </sheetView>
  </sheetViews>
  <sheetFormatPr defaultColWidth="9" defaultRowHeight="13.5" x14ac:dyDescent="0.15"/>
  <cols>
    <col min="1" max="16257" width="9" style="5"/>
    <col min="16290" max="16384" width="9" style="5"/>
  </cols>
  <sheetData>
    <row r="1" spans="1:16384" s="3" customFormat="1" ht="36" x14ac:dyDescent="0.15">
      <c r="A1" s="35"/>
      <c r="B1" s="2" t="s">
        <v>25</v>
      </c>
      <c r="C1" s="2" t="s">
        <v>24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  <c r="I1" s="2" t="s">
        <v>185</v>
      </c>
      <c r="J1" s="2" t="s">
        <v>253</v>
      </c>
      <c r="K1" s="2" t="s">
        <v>254</v>
      </c>
      <c r="L1" s="2" t="s">
        <v>255</v>
      </c>
      <c r="M1" s="2" t="s">
        <v>256</v>
      </c>
      <c r="N1" s="2" t="s">
        <v>53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  <c r="AK1" s="2" t="s">
        <v>279</v>
      </c>
      <c r="AL1" s="2" t="s">
        <v>280</v>
      </c>
      <c r="AM1" s="2" t="s">
        <v>281</v>
      </c>
      <c r="AN1" s="2" t="s">
        <v>57</v>
      </c>
      <c r="AO1" s="2" t="s">
        <v>282</v>
      </c>
      <c r="AP1" s="2" t="s">
        <v>283</v>
      </c>
      <c r="AQ1" s="2" t="s">
        <v>284</v>
      </c>
      <c r="AR1" s="2" t="s">
        <v>285</v>
      </c>
      <c r="AS1" s="2" t="s">
        <v>286</v>
      </c>
      <c r="AT1" s="2" t="s">
        <v>287</v>
      </c>
      <c r="AU1" s="2" t="s">
        <v>288</v>
      </c>
      <c r="AV1" s="2" t="s">
        <v>289</v>
      </c>
      <c r="AW1" s="2" t="s">
        <v>290</v>
      </c>
      <c r="AX1" s="2" t="s">
        <v>291</v>
      </c>
      <c r="AY1" s="2" t="s">
        <v>292</v>
      </c>
    </row>
    <row r="2" spans="1:16384" s="4" customFormat="1" ht="36" x14ac:dyDescent="0.15">
      <c r="A2" s="6" t="s">
        <v>70</v>
      </c>
      <c r="B2" s="36"/>
      <c r="C2" s="37"/>
      <c r="D2" s="37"/>
      <c r="E2" s="6" t="s">
        <v>293</v>
      </c>
      <c r="F2" s="6" t="s">
        <v>294</v>
      </c>
      <c r="G2" s="6" t="e">
        <f>E2+F2</f>
        <v>#VALUE!</v>
      </c>
      <c r="H2" s="6" t="s">
        <v>186</v>
      </c>
      <c r="I2" s="6" t="s">
        <v>185</v>
      </c>
      <c r="J2" s="6" t="e">
        <f>I2/H2</f>
        <v>#VALUE!</v>
      </c>
      <c r="K2" s="9" t="s">
        <v>254</v>
      </c>
      <c r="L2" s="9" t="s">
        <v>255</v>
      </c>
      <c r="M2" s="37" t="e">
        <f>L2/K2</f>
        <v>#VALUE!</v>
      </c>
      <c r="N2" s="37" t="e">
        <f>M2*J2</f>
        <v>#VALUE!</v>
      </c>
      <c r="O2" s="9" t="s">
        <v>257</v>
      </c>
      <c r="P2" s="9" t="s">
        <v>258</v>
      </c>
      <c r="Q2" s="9" t="s">
        <v>259</v>
      </c>
      <c r="R2" s="9" t="s">
        <v>260</v>
      </c>
      <c r="S2" s="37" t="e">
        <f>(O2-P2)/(Q3+R3)*100%</f>
        <v>#VALUE!</v>
      </c>
      <c r="T2" s="9" t="s">
        <v>262</v>
      </c>
      <c r="U2" s="9" t="s">
        <v>263</v>
      </c>
      <c r="V2" s="9" t="s">
        <v>264</v>
      </c>
      <c r="W2" s="9" t="s">
        <v>265</v>
      </c>
      <c r="X2" s="9" t="s">
        <v>266</v>
      </c>
      <c r="Y2" s="37" t="e">
        <f>(T2-U2+V2)/(W2+L2+X2)*100%</f>
        <v>#VALUE!</v>
      </c>
      <c r="Z2" s="37"/>
      <c r="AA2" s="9" t="s">
        <v>269</v>
      </c>
      <c r="AB2" s="9" t="s">
        <v>270</v>
      </c>
      <c r="AC2" s="37"/>
      <c r="AD2" s="9" t="s">
        <v>272</v>
      </c>
      <c r="AE2" s="9" t="s">
        <v>273</v>
      </c>
      <c r="AF2" s="37"/>
      <c r="AG2" s="9" t="s">
        <v>275</v>
      </c>
      <c r="AH2" s="9" t="s">
        <v>276</v>
      </c>
      <c r="AI2" s="37"/>
      <c r="AJ2" s="37"/>
      <c r="AK2" s="9" t="s">
        <v>279</v>
      </c>
      <c r="AL2" s="9" t="s">
        <v>280</v>
      </c>
      <c r="AM2" s="37"/>
      <c r="AN2" s="37"/>
      <c r="AO2" s="9" t="s">
        <v>282</v>
      </c>
      <c r="AP2" s="9" t="s">
        <v>283</v>
      </c>
      <c r="AQ2" s="9" t="s">
        <v>284</v>
      </c>
      <c r="AR2" s="9" t="s">
        <v>285</v>
      </c>
      <c r="AS2" s="37"/>
      <c r="AT2" s="37"/>
      <c r="AU2" s="9" t="s">
        <v>288</v>
      </c>
      <c r="AV2" s="9" t="s">
        <v>289</v>
      </c>
      <c r="AW2" s="9" t="s">
        <v>290</v>
      </c>
      <c r="AX2" s="9" t="s">
        <v>291</v>
      </c>
      <c r="AY2" s="9" t="s">
        <v>292</v>
      </c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  <c r="XEZ2" s="10"/>
      <c r="XFA2" s="10"/>
      <c r="XFB2" s="10"/>
      <c r="XFC2" s="10"/>
      <c r="XFD2" s="10"/>
    </row>
    <row r="3" spans="1:16384" ht="151.5" customHeight="1" x14ac:dyDescent="0.15">
      <c r="A3" s="38" t="s">
        <v>110</v>
      </c>
      <c r="B3" s="39"/>
      <c r="C3" s="38"/>
      <c r="D3" s="38"/>
      <c r="E3" s="38" t="s">
        <v>295</v>
      </c>
      <c r="F3" s="38" t="s">
        <v>296</v>
      </c>
      <c r="G3" s="38" t="s">
        <v>297</v>
      </c>
      <c r="H3" s="38" t="s">
        <v>298</v>
      </c>
      <c r="I3" s="38" t="s">
        <v>299</v>
      </c>
      <c r="J3" s="38" t="s">
        <v>300</v>
      </c>
      <c r="K3" s="38" t="s">
        <v>301</v>
      </c>
      <c r="L3" s="38" t="s">
        <v>302</v>
      </c>
      <c r="M3" s="38" t="s">
        <v>303</v>
      </c>
      <c r="N3" s="38" t="s">
        <v>304</v>
      </c>
      <c r="O3" s="38" t="s">
        <v>305</v>
      </c>
      <c r="P3" s="38" t="s">
        <v>306</v>
      </c>
      <c r="Q3" s="38" t="s">
        <v>307</v>
      </c>
      <c r="R3" s="38" t="s">
        <v>308</v>
      </c>
      <c r="S3" s="38" t="s">
        <v>309</v>
      </c>
      <c r="T3" s="38" t="s">
        <v>310</v>
      </c>
      <c r="U3" s="38" t="s">
        <v>311</v>
      </c>
      <c r="V3" s="38" t="s">
        <v>312</v>
      </c>
      <c r="W3" s="38" t="s">
        <v>313</v>
      </c>
      <c r="X3" s="38" t="s">
        <v>314</v>
      </c>
      <c r="Y3" s="38" t="s">
        <v>315</v>
      </c>
      <c r="Z3" s="38" t="s">
        <v>316</v>
      </c>
      <c r="AA3" s="38" t="s">
        <v>317</v>
      </c>
      <c r="AB3" s="38" t="s">
        <v>318</v>
      </c>
      <c r="AC3" s="38" t="s">
        <v>319</v>
      </c>
      <c r="AD3" s="38" t="s">
        <v>320</v>
      </c>
      <c r="AE3" s="38" t="s">
        <v>321</v>
      </c>
      <c r="AF3" s="38" t="s">
        <v>322</v>
      </c>
      <c r="AG3" s="38" t="s">
        <v>323</v>
      </c>
      <c r="AH3" s="38" t="s">
        <v>324</v>
      </c>
      <c r="AI3" s="38" t="s">
        <v>325</v>
      </c>
      <c r="AJ3" s="38" t="s">
        <v>326</v>
      </c>
      <c r="AK3" s="38" t="s">
        <v>327</v>
      </c>
      <c r="AL3" s="38" t="s">
        <v>328</v>
      </c>
      <c r="AM3" s="38" t="s">
        <v>329</v>
      </c>
      <c r="AN3" s="38" t="s">
        <v>330</v>
      </c>
      <c r="AO3" s="38" t="s">
        <v>331</v>
      </c>
      <c r="AP3" s="38" t="s">
        <v>332</v>
      </c>
      <c r="AQ3" s="38" t="s">
        <v>333</v>
      </c>
      <c r="AR3" s="38" t="s">
        <v>334</v>
      </c>
      <c r="AS3" s="38" t="s">
        <v>335</v>
      </c>
      <c r="AT3" s="38" t="s">
        <v>336</v>
      </c>
      <c r="AU3" s="38" t="s">
        <v>337</v>
      </c>
      <c r="AV3" s="38" t="s">
        <v>338</v>
      </c>
      <c r="AW3" s="38" t="s">
        <v>339</v>
      </c>
      <c r="AX3" s="38" t="s">
        <v>340</v>
      </c>
      <c r="AY3" s="38" t="s">
        <v>341</v>
      </c>
    </row>
    <row r="4" spans="1:16384" ht="48" x14ac:dyDescent="0.15">
      <c r="A4" s="7" t="s">
        <v>127</v>
      </c>
      <c r="B4" s="39"/>
      <c r="C4" s="40"/>
      <c r="D4" s="40"/>
      <c r="E4" s="40" t="s">
        <v>342</v>
      </c>
      <c r="F4" s="40" t="s">
        <v>342</v>
      </c>
      <c r="G4" s="40" t="s">
        <v>342</v>
      </c>
      <c r="H4" s="40" t="s">
        <v>342</v>
      </c>
      <c r="I4" s="40" t="s">
        <v>342</v>
      </c>
      <c r="J4" s="40" t="s">
        <v>342</v>
      </c>
      <c r="K4" s="40" t="s">
        <v>342</v>
      </c>
      <c r="L4" s="40" t="s">
        <v>342</v>
      </c>
      <c r="M4" s="40" t="s">
        <v>342</v>
      </c>
      <c r="N4" s="40" t="s">
        <v>342</v>
      </c>
      <c r="O4" s="40" t="s">
        <v>342</v>
      </c>
      <c r="P4" s="40" t="s">
        <v>342</v>
      </c>
      <c r="Q4" s="40" t="s">
        <v>342</v>
      </c>
      <c r="R4" s="40" t="s">
        <v>376</v>
      </c>
      <c r="S4" s="40" t="s">
        <v>342</v>
      </c>
      <c r="T4" s="40" t="s">
        <v>342</v>
      </c>
      <c r="U4" s="40" t="s">
        <v>342</v>
      </c>
      <c r="V4" s="40" t="s">
        <v>342</v>
      </c>
      <c r="W4" s="40" t="s">
        <v>342</v>
      </c>
      <c r="X4" s="40" t="s">
        <v>342</v>
      </c>
      <c r="Y4" s="40" t="s">
        <v>342</v>
      </c>
      <c r="Z4" s="40" t="s">
        <v>342</v>
      </c>
      <c r="AA4" s="40" t="s">
        <v>342</v>
      </c>
      <c r="AB4" s="40" t="s">
        <v>342</v>
      </c>
      <c r="AC4" s="40" t="s">
        <v>342</v>
      </c>
      <c r="AD4" s="40" t="s">
        <v>342</v>
      </c>
      <c r="AE4" s="40" t="s">
        <v>342</v>
      </c>
      <c r="AF4" s="40" t="s">
        <v>342</v>
      </c>
      <c r="AG4" s="40" t="s">
        <v>342</v>
      </c>
      <c r="AH4" s="40" t="s">
        <v>342</v>
      </c>
      <c r="AI4" s="40" t="s">
        <v>342</v>
      </c>
      <c r="AJ4" s="40" t="s">
        <v>342</v>
      </c>
      <c r="AK4" s="40" t="s">
        <v>342</v>
      </c>
      <c r="AL4" s="40" t="s">
        <v>342</v>
      </c>
      <c r="AM4" s="40" t="s">
        <v>342</v>
      </c>
      <c r="AN4" s="40" t="s">
        <v>342</v>
      </c>
      <c r="AO4" s="40" t="s">
        <v>342</v>
      </c>
      <c r="AP4" s="40" t="s">
        <v>342</v>
      </c>
      <c r="AQ4" s="40" t="s">
        <v>342</v>
      </c>
      <c r="AR4" s="40" t="s">
        <v>342</v>
      </c>
      <c r="AS4" s="40" t="s">
        <v>342</v>
      </c>
      <c r="AT4" s="40" t="s">
        <v>342</v>
      </c>
      <c r="AU4" s="40" t="s">
        <v>342</v>
      </c>
      <c r="AV4" s="40" t="s">
        <v>342</v>
      </c>
      <c r="AW4" s="40" t="s">
        <v>342</v>
      </c>
      <c r="AX4" s="40" t="s">
        <v>342</v>
      </c>
      <c r="AY4" s="40" t="s">
        <v>342</v>
      </c>
      <c r="AZ4" s="8"/>
      <c r="BA4" s="8"/>
      <c r="BB4" s="8"/>
    </row>
    <row r="5" spans="1:16384" ht="24" x14ac:dyDescent="0.15">
      <c r="A5" s="7" t="s">
        <v>130</v>
      </c>
      <c r="B5" s="39"/>
      <c r="C5" s="39"/>
      <c r="D5" s="39"/>
      <c r="E5" s="40" t="s">
        <v>343</v>
      </c>
      <c r="F5" s="40" t="s">
        <v>343</v>
      </c>
      <c r="G5" s="40" t="s">
        <v>343</v>
      </c>
      <c r="H5" s="40" t="s">
        <v>343</v>
      </c>
      <c r="I5" s="40" t="s">
        <v>343</v>
      </c>
      <c r="J5" s="40" t="s">
        <v>343</v>
      </c>
      <c r="K5" s="40" t="s">
        <v>343</v>
      </c>
      <c r="L5" s="40" t="s">
        <v>343</v>
      </c>
      <c r="M5" s="40" t="s">
        <v>343</v>
      </c>
      <c r="N5" s="40" t="s">
        <v>343</v>
      </c>
      <c r="O5" s="40" t="s">
        <v>343</v>
      </c>
      <c r="P5" s="40" t="s">
        <v>343</v>
      </c>
      <c r="Q5" s="40" t="s">
        <v>343</v>
      </c>
      <c r="R5" s="40" t="s">
        <v>343</v>
      </c>
      <c r="S5" s="40" t="s">
        <v>343</v>
      </c>
      <c r="T5" s="40" t="s">
        <v>343</v>
      </c>
      <c r="U5" s="40" t="s">
        <v>343</v>
      </c>
      <c r="V5" s="40" t="s">
        <v>343</v>
      </c>
      <c r="W5" s="40" t="s">
        <v>343</v>
      </c>
      <c r="X5" s="40" t="s">
        <v>343</v>
      </c>
      <c r="Y5" s="40" t="s">
        <v>343</v>
      </c>
      <c r="Z5" s="40" t="s">
        <v>343</v>
      </c>
      <c r="AA5" s="40" t="s">
        <v>343</v>
      </c>
      <c r="AB5" s="40" t="s">
        <v>343</v>
      </c>
      <c r="AC5" s="40" t="s">
        <v>343</v>
      </c>
      <c r="AD5" s="40" t="s">
        <v>343</v>
      </c>
      <c r="AE5" s="40" t="s">
        <v>343</v>
      </c>
      <c r="AF5" s="40" t="s">
        <v>343</v>
      </c>
      <c r="AG5" s="40" t="s">
        <v>343</v>
      </c>
      <c r="AH5" s="40" t="s">
        <v>343</v>
      </c>
      <c r="AI5" s="40" t="s">
        <v>343</v>
      </c>
      <c r="AJ5" s="40" t="s">
        <v>343</v>
      </c>
      <c r="AK5" s="40" t="s">
        <v>343</v>
      </c>
      <c r="AL5" s="40" t="s">
        <v>343</v>
      </c>
      <c r="AM5" s="40" t="s">
        <v>343</v>
      </c>
      <c r="AN5" s="40" t="s">
        <v>343</v>
      </c>
      <c r="AO5" s="40" t="s">
        <v>343</v>
      </c>
      <c r="AP5" s="40" t="s">
        <v>343</v>
      </c>
      <c r="AQ5" s="40" t="s">
        <v>343</v>
      </c>
      <c r="AR5" s="40" t="s">
        <v>343</v>
      </c>
      <c r="AS5" s="40" t="s">
        <v>343</v>
      </c>
      <c r="AT5" s="40" t="s">
        <v>343</v>
      </c>
      <c r="AU5" s="40" t="s">
        <v>343</v>
      </c>
      <c r="AV5" s="40" t="s">
        <v>343</v>
      </c>
      <c r="AW5" s="40" t="s">
        <v>343</v>
      </c>
      <c r="AX5" s="40" t="s">
        <v>343</v>
      </c>
      <c r="AY5" s="40" t="s">
        <v>343</v>
      </c>
    </row>
    <row r="7" spans="1:16384" x14ac:dyDescent="0.15">
      <c r="P7" s="40"/>
      <c r="Q7" s="40"/>
    </row>
  </sheetData>
  <phoneticPr fontId="11" type="noConversion"/>
  <conditionalFormatting sqref="K2">
    <cfRule type="duplicateValues" dxfId="28" priority="30"/>
  </conditionalFormatting>
  <conditionalFormatting sqref="L2">
    <cfRule type="duplicateValues" dxfId="27" priority="29"/>
  </conditionalFormatting>
  <conditionalFormatting sqref="O2">
    <cfRule type="duplicateValues" dxfId="26" priority="28"/>
  </conditionalFormatting>
  <conditionalFormatting sqref="P2">
    <cfRule type="duplicateValues" dxfId="25" priority="27"/>
  </conditionalFormatting>
  <conditionalFormatting sqref="Q2">
    <cfRule type="duplicateValues" dxfId="24" priority="26"/>
  </conditionalFormatting>
  <conditionalFormatting sqref="R2">
    <cfRule type="duplicateValues" dxfId="23" priority="25"/>
  </conditionalFormatting>
  <conditionalFormatting sqref="T2">
    <cfRule type="duplicateValues" dxfId="22" priority="24"/>
  </conditionalFormatting>
  <conditionalFormatting sqref="U2">
    <cfRule type="duplicateValues" dxfId="21" priority="23"/>
  </conditionalFormatting>
  <conditionalFormatting sqref="V2">
    <cfRule type="duplicateValues" dxfId="20" priority="22"/>
  </conditionalFormatting>
  <conditionalFormatting sqref="W2">
    <cfRule type="duplicateValues" dxfId="19" priority="21"/>
  </conditionalFormatting>
  <conditionalFormatting sqref="X2">
    <cfRule type="duplicateValues" dxfId="18" priority="20"/>
  </conditionalFormatting>
  <conditionalFormatting sqref="AA2">
    <cfRule type="duplicateValues" dxfId="17" priority="18"/>
  </conditionalFormatting>
  <conditionalFormatting sqref="AB2">
    <cfRule type="duplicateValues" dxfId="16" priority="17"/>
  </conditionalFormatting>
  <conditionalFormatting sqref="AD2">
    <cfRule type="duplicateValues" dxfId="15" priority="16"/>
  </conditionalFormatting>
  <conditionalFormatting sqref="AE2">
    <cfRule type="duplicateValues" dxfId="14" priority="15"/>
  </conditionalFormatting>
  <conditionalFormatting sqref="AG2">
    <cfRule type="duplicateValues" dxfId="13" priority="14"/>
  </conditionalFormatting>
  <conditionalFormatting sqref="AH2">
    <cfRule type="duplicateValues" dxfId="12" priority="13"/>
  </conditionalFormatting>
  <conditionalFormatting sqref="AK2">
    <cfRule type="duplicateValues" dxfId="11" priority="12"/>
  </conditionalFormatting>
  <conditionalFormatting sqref="AL2">
    <cfRule type="duplicateValues" dxfId="10" priority="11"/>
  </conditionalFormatting>
  <conditionalFormatting sqref="AO2">
    <cfRule type="duplicateValues" dxfId="9" priority="10"/>
  </conditionalFormatting>
  <conditionalFormatting sqref="AP2">
    <cfRule type="duplicateValues" dxfId="8" priority="9"/>
  </conditionalFormatting>
  <conditionalFormatting sqref="AQ2">
    <cfRule type="duplicateValues" dxfId="7" priority="8"/>
  </conditionalFormatting>
  <conditionalFormatting sqref="AR2">
    <cfRule type="duplicateValues" dxfId="6" priority="7"/>
  </conditionalFormatting>
  <conditionalFormatting sqref="AV2">
    <cfRule type="duplicateValues" dxfId="5" priority="5"/>
  </conditionalFormatting>
  <conditionalFormatting sqref="AW2">
    <cfRule type="duplicateValues" dxfId="4" priority="4"/>
  </conditionalFormatting>
  <conditionalFormatting sqref="AX2">
    <cfRule type="duplicateValues" dxfId="3" priority="3"/>
  </conditionalFormatting>
  <conditionalFormatting sqref="AY2">
    <cfRule type="duplicateValues" dxfId="2" priority="2"/>
  </conditionalFormatting>
  <conditionalFormatting sqref="A1:XFD1">
    <cfRule type="duplicateValues" dxfId="1" priority="39"/>
  </conditionalFormatting>
  <conditionalFormatting sqref="AU2">
    <cfRule type="duplicateValues" dxfId="0" priority="40"/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activeCell="H13" sqref="H13"/>
    </sheetView>
  </sheetViews>
  <sheetFormatPr defaultColWidth="9" defaultRowHeight="13.5" x14ac:dyDescent="0.15"/>
  <sheetData>
    <row r="1" spans="1:50" s="1" customFormat="1" ht="36" x14ac:dyDescent="0.15">
      <c r="A1" s="2" t="s">
        <v>25</v>
      </c>
      <c r="B1" s="2" t="s">
        <v>24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185</v>
      </c>
      <c r="I1" s="2" t="s">
        <v>253</v>
      </c>
      <c r="J1" s="2" t="s">
        <v>254</v>
      </c>
      <c r="K1" s="2" t="s">
        <v>255</v>
      </c>
      <c r="L1" s="2" t="s">
        <v>256</v>
      </c>
      <c r="M1" s="2" t="s">
        <v>53</v>
      </c>
      <c r="N1" s="2" t="s">
        <v>257</v>
      </c>
      <c r="O1" s="2" t="s">
        <v>258</v>
      </c>
      <c r="P1" s="2" t="s">
        <v>259</v>
      </c>
      <c r="Q1" s="2" t="s">
        <v>260</v>
      </c>
      <c r="R1" s="2" t="s">
        <v>261</v>
      </c>
      <c r="S1" s="2" t="s">
        <v>262</v>
      </c>
      <c r="T1" s="2" t="s">
        <v>263</v>
      </c>
      <c r="U1" s="2" t="s">
        <v>264</v>
      </c>
      <c r="V1" s="2" t="s">
        <v>265</v>
      </c>
      <c r="W1" s="2" t="s">
        <v>266</v>
      </c>
      <c r="X1" s="2" t="s">
        <v>267</v>
      </c>
      <c r="Y1" s="2" t="s">
        <v>268</v>
      </c>
      <c r="Z1" s="2" t="s">
        <v>269</v>
      </c>
      <c r="AA1" s="2" t="s">
        <v>270</v>
      </c>
      <c r="AB1" s="2" t="s">
        <v>271</v>
      </c>
      <c r="AC1" s="2" t="s">
        <v>272</v>
      </c>
      <c r="AD1" s="2" t="s">
        <v>273</v>
      </c>
      <c r="AE1" s="2" t="s">
        <v>274</v>
      </c>
      <c r="AF1" s="2" t="s">
        <v>275</v>
      </c>
      <c r="AG1" s="2" t="s">
        <v>276</v>
      </c>
      <c r="AH1" s="2" t="s">
        <v>277</v>
      </c>
      <c r="AI1" s="2" t="s">
        <v>278</v>
      </c>
      <c r="AJ1" s="2" t="s">
        <v>279</v>
      </c>
      <c r="AK1" s="2" t="s">
        <v>280</v>
      </c>
      <c r="AL1" s="2" t="s">
        <v>281</v>
      </c>
      <c r="AM1" s="2" t="s">
        <v>57</v>
      </c>
      <c r="AN1" s="2" t="s">
        <v>282</v>
      </c>
      <c r="AO1" s="2" t="s">
        <v>283</v>
      </c>
      <c r="AP1" s="2" t="s">
        <v>284</v>
      </c>
      <c r="AQ1" s="2" t="s">
        <v>285</v>
      </c>
      <c r="AR1" s="2" t="s">
        <v>286</v>
      </c>
      <c r="AS1" s="2" t="s">
        <v>287</v>
      </c>
      <c r="AT1" s="2" t="s">
        <v>288</v>
      </c>
      <c r="AU1" s="2" t="s">
        <v>289</v>
      </c>
      <c r="AV1" s="2" t="s">
        <v>290</v>
      </c>
      <c r="AW1" s="2" t="s">
        <v>291</v>
      </c>
      <c r="AX1" s="2" t="s">
        <v>292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GSM业务量（表样）</vt:lpstr>
      <vt:lpstr>GSM利用率（表样）</vt:lpstr>
      <vt:lpstr>TD业务量（表样）</vt:lpstr>
      <vt:lpstr>TD利用率（表样）</vt:lpstr>
      <vt:lpstr>LTE业务量（表样）</vt:lpstr>
      <vt:lpstr>LTE利用率（表样）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2017-03-16T13:29:54Z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