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 activeTab="1"/>
  </bookViews>
  <sheets>
    <sheet name="tom-the-HT" sheetId="1" r:id="rId1"/>
    <sheet name="tom-the-SK" sheetId="4" r:id="rId2"/>
    <sheet name="tom-su-sk" sheetId="5" r:id="rId3"/>
    <sheet name="Tabelle2" sheetId="2" r:id="rId4"/>
    <sheet name="Tabelle3" sheetId="3" r:id="rId5"/>
  </sheets>
  <calcPr calcId="124519"/>
</workbook>
</file>

<file path=xl/calcChain.xml><?xml version="1.0" encoding="utf-8"?>
<calcChain xmlns="http://schemas.openxmlformats.org/spreadsheetml/2006/main">
  <c r="P5" i="5"/>
  <c r="M25" s="1"/>
  <c r="O5"/>
  <c r="N5"/>
  <c r="M23" s="1"/>
  <c r="M5"/>
  <c r="M19" s="1"/>
  <c r="L5"/>
  <c r="K5"/>
  <c r="M22" s="1"/>
  <c r="F113"/>
  <c r="F114"/>
  <c r="F115"/>
  <c r="F116"/>
  <c r="F117"/>
  <c r="F118"/>
  <c r="F119"/>
  <c r="F120"/>
  <c r="F12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M15"/>
  <c r="M14"/>
  <c r="M13"/>
  <c r="C3"/>
  <c r="C2"/>
  <c r="O5" i="4"/>
  <c r="M24" s="1"/>
  <c r="M15"/>
  <c r="M23"/>
  <c r="M14"/>
  <c r="M13"/>
  <c r="K5"/>
  <c r="M22" s="1"/>
  <c r="F23"/>
  <c r="F24"/>
  <c r="F25"/>
  <c r="F113"/>
  <c r="C113"/>
  <c r="F112"/>
  <c r="C112"/>
  <c r="F111"/>
  <c r="C111"/>
  <c r="F110"/>
  <c r="C110"/>
  <c r="F109"/>
  <c r="C109"/>
  <c r="F108"/>
  <c r="C108"/>
  <c r="F107"/>
  <c r="C107"/>
  <c r="F106"/>
  <c r="C106"/>
  <c r="F105"/>
  <c r="C105"/>
  <c r="F104"/>
  <c r="C104"/>
  <c r="F103"/>
  <c r="C103"/>
  <c r="F102"/>
  <c r="C102"/>
  <c r="F101"/>
  <c r="C101"/>
  <c r="F100"/>
  <c r="C100"/>
  <c r="F99"/>
  <c r="C99"/>
  <c r="F98"/>
  <c r="C98"/>
  <c r="F97"/>
  <c r="C97"/>
  <c r="F96"/>
  <c r="C96"/>
  <c r="F95"/>
  <c r="C95"/>
  <c r="F94"/>
  <c r="C94"/>
  <c r="F93"/>
  <c r="C93"/>
  <c r="F92"/>
  <c r="C92"/>
  <c r="F91"/>
  <c r="C91"/>
  <c r="F90"/>
  <c r="C90"/>
  <c r="F89"/>
  <c r="C89"/>
  <c r="F88"/>
  <c r="C88"/>
  <c r="F87"/>
  <c r="C87"/>
  <c r="F86"/>
  <c r="C86"/>
  <c r="F85"/>
  <c r="C85"/>
  <c r="F84"/>
  <c r="C84"/>
  <c r="F83"/>
  <c r="C83"/>
  <c r="F82"/>
  <c r="C82"/>
  <c r="F81"/>
  <c r="C81"/>
  <c r="F80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F45"/>
  <c r="C45"/>
  <c r="F44"/>
  <c r="C44"/>
  <c r="F43"/>
  <c r="C43"/>
  <c r="F42"/>
  <c r="C42"/>
  <c r="F41"/>
  <c r="C41"/>
  <c r="F40"/>
  <c r="C40"/>
  <c r="F39"/>
  <c r="C39"/>
  <c r="F38"/>
  <c r="C38"/>
  <c r="F37"/>
  <c r="C37"/>
  <c r="F36"/>
  <c r="C36"/>
  <c r="F35"/>
  <c r="C35"/>
  <c r="F34"/>
  <c r="C34"/>
  <c r="F33"/>
  <c r="C33"/>
  <c r="F32"/>
  <c r="C32"/>
  <c r="F31"/>
  <c r="C31"/>
  <c r="F30"/>
  <c r="C30"/>
  <c r="F29"/>
  <c r="C29"/>
  <c r="F28"/>
  <c r="C28"/>
  <c r="F27"/>
  <c r="C27"/>
  <c r="F26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P5"/>
  <c r="M25" s="1"/>
  <c r="N5"/>
  <c r="M5"/>
  <c r="M19" s="1"/>
  <c r="C5"/>
  <c r="C4"/>
  <c r="C3"/>
  <c r="C2"/>
  <c r="Q5" i="5" l="1"/>
  <c r="M24"/>
  <c r="M21"/>
  <c r="Q5" i="4"/>
  <c r="N7" s="1"/>
  <c r="M27" s="1"/>
  <c r="L5"/>
  <c r="M21" s="1"/>
  <c r="L13" i="2"/>
  <c r="L12"/>
  <c r="L11"/>
  <c r="F11"/>
  <c r="F13"/>
  <c r="F12"/>
  <c r="N7" i="5" l="1"/>
  <c r="M27" s="1"/>
  <c r="M26"/>
  <c r="M26" i="4"/>
  <c r="E3" i="2"/>
  <c r="L15" s="1"/>
  <c r="H3"/>
  <c r="F3"/>
  <c r="K5" i="1"/>
  <c r="C3" i="2"/>
  <c r="M5" i="1"/>
  <c r="P5"/>
  <c r="N5"/>
  <c r="F17" i="2" l="1"/>
  <c r="L17"/>
  <c r="F20"/>
  <c r="L20"/>
  <c r="F18"/>
  <c r="L18"/>
  <c r="I3"/>
  <c r="L21" s="1"/>
  <c r="F15"/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L5" s="1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D3" i="2" s="1"/>
  <c r="C72" i="1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2"/>
  <c r="F27"/>
  <c r="F28"/>
  <c r="F29"/>
  <c r="F30"/>
  <c r="O5" s="1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G3" i="2" s="1"/>
  <c r="F72" i="1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26"/>
  <c r="F19" i="2" l="1"/>
  <c r="G25" s="1"/>
  <c r="L19"/>
  <c r="F16"/>
  <c r="L16"/>
  <c r="F21"/>
  <c r="F5"/>
  <c r="F22" l="1"/>
  <c r="L22"/>
</calcChain>
</file>

<file path=xl/sharedStrings.xml><?xml version="1.0" encoding="utf-8"?>
<sst xmlns="http://schemas.openxmlformats.org/spreadsheetml/2006/main" count="128" uniqueCount="42">
  <si>
    <t>Ngày tuổi</t>
  </si>
  <si>
    <t>Trọng lượng</t>
  </si>
  <si>
    <t>Lượng thức ăn</t>
  </si>
  <si>
    <t>Tỷ lệ bỏ nhá(%)</t>
  </si>
  <si>
    <t>Thời gian kiểm tra</t>
  </si>
  <si>
    <t>Lượng bỏ nhá</t>
  </si>
  <si>
    <t>Size</t>
  </si>
  <si>
    <t>Lượng thức ăn
(kg/ngày)</t>
  </si>
  <si>
    <t>Size
(con/kg)</t>
  </si>
  <si>
    <t>Trọng lượng
(gam/con)</t>
  </si>
  <si>
    <t>Tỷ lệ bỏ nhá
(%)</t>
  </si>
  <si>
    <t>Lượng bỏ nhá
(kg)</t>
  </si>
  <si>
    <t>Thời gian kiểm tra
(phút)</t>
  </si>
  <si>
    <t>Lượng PL</t>
  </si>
  <si>
    <t>Tỉ lệ sống 
(%)</t>
  </si>
  <si>
    <t>Lượng ăn thực tế
(kg/ngày)</t>
  </si>
  <si>
    <t>Sản lượng
 (kg)</t>
  </si>
  <si>
    <t>Trọng lượng (gam/con)</t>
  </si>
  <si>
    <t>Size (con/kg)</t>
  </si>
  <si>
    <t>Tỷ lệ bỏ nhá (%)</t>
  </si>
  <si>
    <t>Lượng bỏ nhá (kg)</t>
  </si>
  <si>
    <t>Thời gian kiểm tra (phút)</t>
  </si>
  <si>
    <t>Tỉ lệ sống (%)</t>
  </si>
  <si>
    <t>Sản lượng (kg)</t>
  </si>
  <si>
    <t>Shrimp Feed</t>
  </si>
  <si>
    <t>www.thuysan247.com</t>
  </si>
  <si>
    <t>&lt;--KH cần nhập</t>
  </si>
  <si>
    <t>Kết quả</t>
  </si>
  <si>
    <r>
      <t xml:space="preserve">Lượng thức ăn </t>
    </r>
    <r>
      <rPr>
        <b/>
        <sz val="11"/>
        <color rgb="FFFF0000"/>
        <rFont val="Calibri"/>
        <family val="2"/>
        <scheme val="minor"/>
      </rPr>
      <t>CẦN</t>
    </r>
    <r>
      <rPr>
        <b/>
        <sz val="11"/>
        <color theme="1"/>
        <rFont val="Calibri"/>
        <family val="2"/>
        <scheme val="minor"/>
      </rPr>
      <t xml:space="preserve">
(kg/ngày)</t>
    </r>
  </si>
  <si>
    <t>BẢNG TÍNH THỨC ĂN</t>
  </si>
  <si>
    <t>Lượng giống thả</t>
  </si>
  <si>
    <t>Days</t>
  </si>
  <si>
    <t>Size (pcs/kg)</t>
  </si>
  <si>
    <t xml:space="preserve"> Weight (gr/pcs)</t>
  </si>
  <si>
    <t>Rate of tray (%)</t>
  </si>
  <si>
    <t>Food in tray (kg)</t>
  </si>
  <si>
    <t>Time of inspection (min)</t>
  </si>
  <si>
    <t>Harvest (kg)</t>
  </si>
  <si>
    <t>Stocking (PL)</t>
  </si>
  <si>
    <t>Recommended food 
(kg/day)</t>
  </si>
  <si>
    <t>Actual feeding 
(kg/day)</t>
  </si>
  <si>
    <t>Survival (%)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</si>
</sst>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u/>
      <sz val="14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43" fontId="0" fillId="0" borderId="0" xfId="1" applyNumberFormat="1" applyFont="1"/>
    <xf numFmtId="164" fontId="0" fillId="0" borderId="0" xfId="1" applyNumberFormat="1" applyFont="1"/>
    <xf numFmtId="2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0" xfId="0" applyFont="1"/>
    <xf numFmtId="43" fontId="0" fillId="0" borderId="0" xfId="1" applyFont="1"/>
    <xf numFmtId="164" fontId="4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2" fontId="4" fillId="3" borderId="1" xfId="0" applyNumberFormat="1" applyFont="1" applyFill="1" applyBorder="1" applyAlignment="1">
      <alignment horizontal="center"/>
    </xf>
    <xf numFmtId="164" fontId="4" fillId="3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right"/>
    </xf>
    <xf numFmtId="164" fontId="4" fillId="3" borderId="1" xfId="1" applyNumberFormat="1" applyFont="1" applyFill="1" applyBorder="1" applyAlignment="1">
      <alignment horizontal="right"/>
    </xf>
    <xf numFmtId="165" fontId="4" fillId="5" borderId="1" xfId="1" applyNumberFormat="1" applyFont="1" applyFill="1" applyBorder="1" applyAlignment="1">
      <alignment horizontal="right"/>
    </xf>
    <xf numFmtId="164" fontId="4" fillId="5" borderId="1" xfId="1" applyNumberFormat="1" applyFont="1" applyFill="1" applyBorder="1" applyAlignment="1">
      <alignment horizontal="right"/>
    </xf>
    <xf numFmtId="43" fontId="4" fillId="5" borderId="1" xfId="1" applyNumberFormat="1" applyFont="1" applyFill="1" applyBorder="1" applyAlignment="1">
      <alignment horizontal="right"/>
    </xf>
    <xf numFmtId="0" fontId="2" fillId="6" borderId="0" xfId="0" applyFont="1" applyFill="1" applyBorder="1" applyAlignment="1">
      <alignment horizontal="left" wrapText="1"/>
    </xf>
    <xf numFmtId="165" fontId="4" fillId="6" borderId="0" xfId="1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Fill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6" fillId="0" borderId="2" xfId="2" applyFont="1" applyBorder="1" applyAlignment="1" applyProtection="1">
      <alignment horizontal="center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165" fontId="4" fillId="5" borderId="1" xfId="1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 wrapText="1"/>
    </xf>
    <xf numFmtId="165" fontId="4" fillId="3" borderId="1" xfId="1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uysan247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uysan247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thuysan247.com/" TargetMode="External"/><Relationship Id="rId1" Type="http://schemas.openxmlformats.org/officeDocument/2006/relationships/hyperlink" Target="http://www.thuysan24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workbookViewId="0">
      <selection activeCell="E18" sqref="E18"/>
    </sheetView>
  </sheetViews>
  <sheetFormatPr defaultRowHeight="15"/>
  <cols>
    <col min="1" max="1" width="9.42578125" bestFit="1" customWidth="1"/>
    <col min="2" max="3" width="11.7109375" customWidth="1"/>
    <col min="4" max="4" width="13.7109375" bestFit="1" customWidth="1"/>
    <col min="5" max="5" width="14.7109375" bestFit="1" customWidth="1"/>
    <col min="6" max="6" width="14.7109375" style="3" customWidth="1"/>
    <col min="7" max="7" width="17" bestFit="1" customWidth="1"/>
    <col min="9" max="9" width="10.85546875" customWidth="1"/>
    <col min="10" max="10" width="14.28515625" bestFit="1" customWidth="1"/>
    <col min="11" max="11" width="12.42578125" customWidth="1"/>
    <col min="12" max="12" width="13.28515625" customWidth="1"/>
    <col min="13" max="13" width="13.7109375" bestFit="1" customWidth="1"/>
    <col min="14" max="14" width="14.7109375" bestFit="1" customWidth="1"/>
    <col min="15" max="15" width="13.140625" bestFit="1" customWidth="1"/>
    <col min="16" max="16" width="17" bestFit="1" customWidth="1"/>
  </cols>
  <sheetData>
    <row r="1" spans="1:16">
      <c r="A1" t="s">
        <v>0</v>
      </c>
      <c r="B1" t="s">
        <v>1</v>
      </c>
      <c r="C1" t="s">
        <v>6</v>
      </c>
      <c r="D1" t="s">
        <v>2</v>
      </c>
      <c r="E1" t="s">
        <v>3</v>
      </c>
      <c r="F1" s="3" t="s">
        <v>5</v>
      </c>
      <c r="G1" t="s">
        <v>4</v>
      </c>
    </row>
    <row r="2" spans="1:16">
      <c r="A2">
        <v>1</v>
      </c>
      <c r="B2" s="1">
        <v>0.02</v>
      </c>
      <c r="C2" s="2">
        <f>1000/B2</f>
        <v>50000</v>
      </c>
      <c r="D2">
        <v>2</v>
      </c>
    </row>
    <row r="3" spans="1:16" ht="15.75">
      <c r="A3">
        <v>2</v>
      </c>
      <c r="B3">
        <v>0.1</v>
      </c>
      <c r="C3" s="2">
        <f t="shared" ref="C3:C66" si="0">1000/B3</f>
        <v>10000</v>
      </c>
      <c r="D3">
        <v>2.2000000000000002</v>
      </c>
      <c r="J3" s="10">
        <v>100000</v>
      </c>
    </row>
    <row r="4" spans="1:16" ht="45">
      <c r="A4">
        <v>3</v>
      </c>
      <c r="B4">
        <v>0.18</v>
      </c>
      <c r="C4" s="2">
        <f t="shared" si="0"/>
        <v>5555.5555555555557</v>
      </c>
      <c r="D4">
        <v>2.4</v>
      </c>
      <c r="I4" s="4" t="s">
        <v>13</v>
      </c>
      <c r="J4" s="4" t="s">
        <v>0</v>
      </c>
      <c r="K4" s="5" t="s">
        <v>9</v>
      </c>
      <c r="L4" s="5" t="s">
        <v>8</v>
      </c>
      <c r="M4" s="5" t="s">
        <v>7</v>
      </c>
      <c r="N4" s="5" t="s">
        <v>10</v>
      </c>
      <c r="O4" s="6" t="s">
        <v>11</v>
      </c>
      <c r="P4" s="5" t="s">
        <v>12</v>
      </c>
    </row>
    <row r="5" spans="1:16" ht="18.75">
      <c r="A5">
        <v>4</v>
      </c>
      <c r="B5">
        <v>0.26</v>
      </c>
      <c r="C5" s="2">
        <f t="shared" si="0"/>
        <v>3846.1538461538462</v>
      </c>
      <c r="D5">
        <v>2.7</v>
      </c>
      <c r="I5" s="7">
        <v>300000</v>
      </c>
      <c r="J5" s="7">
        <v>29</v>
      </c>
      <c r="K5" s="7">
        <f>INDEX(B2:B113,J5)</f>
        <v>3.46</v>
      </c>
      <c r="L5" s="8">
        <f>INDEX(C2:C113,J5)</f>
        <v>289.01734104046244</v>
      </c>
      <c r="M5" s="7">
        <f>INDEX(D2:D113,J5)*I5/J3</f>
        <v>56.7</v>
      </c>
      <c r="N5" s="7">
        <f>INDEX(E2:E113,J5)</f>
        <v>1.5</v>
      </c>
      <c r="O5" s="9">
        <f>INDEX(F2:F113,J5)*I5/J3</f>
        <v>0.85049999999999981</v>
      </c>
      <c r="P5" s="7">
        <f>INDEX(G2:G113,J5)</f>
        <v>120</v>
      </c>
    </row>
    <row r="6" spans="1:16">
      <c r="A6">
        <v>5</v>
      </c>
      <c r="B6">
        <v>0.34</v>
      </c>
      <c r="C6" s="2">
        <f t="shared" si="0"/>
        <v>2941.1764705882351</v>
      </c>
      <c r="D6">
        <v>2.9</v>
      </c>
    </row>
    <row r="7" spans="1:16">
      <c r="A7">
        <v>6</v>
      </c>
      <c r="B7">
        <v>0.42</v>
      </c>
      <c r="C7" s="2">
        <f t="shared" si="0"/>
        <v>2380.9523809523812</v>
      </c>
      <c r="D7">
        <v>3.2</v>
      </c>
    </row>
    <row r="8" spans="1:16">
      <c r="A8">
        <v>7</v>
      </c>
      <c r="B8">
        <v>0.5</v>
      </c>
      <c r="C8" s="2">
        <f t="shared" si="0"/>
        <v>2000</v>
      </c>
      <c r="D8">
        <v>3.5</v>
      </c>
      <c r="J8" s="2"/>
    </row>
    <row r="9" spans="1:16">
      <c r="A9">
        <v>8</v>
      </c>
      <c r="B9">
        <v>0.57999999999999996</v>
      </c>
      <c r="C9" s="2">
        <f t="shared" si="0"/>
        <v>1724.1379310344828</v>
      </c>
      <c r="D9">
        <v>3.9</v>
      </c>
    </row>
    <row r="10" spans="1:16">
      <c r="A10">
        <v>9</v>
      </c>
      <c r="B10">
        <v>0.66</v>
      </c>
      <c r="C10" s="2">
        <f t="shared" si="0"/>
        <v>1515.151515151515</v>
      </c>
      <c r="D10">
        <v>4.2</v>
      </c>
    </row>
    <row r="11" spans="1:16">
      <c r="A11">
        <v>10</v>
      </c>
      <c r="B11">
        <v>0.8</v>
      </c>
      <c r="C11" s="2">
        <f t="shared" si="0"/>
        <v>1250</v>
      </c>
      <c r="D11">
        <v>4.5999999999999996</v>
      </c>
    </row>
    <row r="12" spans="1:16">
      <c r="A12">
        <v>11</v>
      </c>
      <c r="B12">
        <v>0.9</v>
      </c>
      <c r="C12" s="2">
        <f t="shared" si="0"/>
        <v>1111.1111111111111</v>
      </c>
      <c r="D12">
        <v>5.0999999999999996</v>
      </c>
    </row>
    <row r="13" spans="1:16">
      <c r="A13">
        <v>12</v>
      </c>
      <c r="B13">
        <v>1</v>
      </c>
      <c r="C13" s="2">
        <f t="shared" si="0"/>
        <v>1000</v>
      </c>
      <c r="D13">
        <v>5.6</v>
      </c>
    </row>
    <row r="14" spans="1:16">
      <c r="A14">
        <v>13</v>
      </c>
      <c r="B14">
        <v>1.1000000000000001</v>
      </c>
      <c r="C14" s="2">
        <f t="shared" si="0"/>
        <v>909.09090909090901</v>
      </c>
      <c r="D14">
        <v>6.1</v>
      </c>
    </row>
    <row r="15" spans="1:16">
      <c r="A15">
        <v>14</v>
      </c>
      <c r="B15">
        <v>1.2</v>
      </c>
      <c r="C15" s="2">
        <f t="shared" si="0"/>
        <v>833.33333333333337</v>
      </c>
      <c r="D15">
        <v>6.5</v>
      </c>
    </row>
    <row r="16" spans="1:16">
      <c r="A16">
        <v>15</v>
      </c>
      <c r="B16">
        <v>1.3</v>
      </c>
      <c r="C16" s="2">
        <f t="shared" si="0"/>
        <v>769.23076923076917</v>
      </c>
      <c r="D16">
        <v>7.1</v>
      </c>
    </row>
    <row r="17" spans="1:7">
      <c r="A17">
        <v>16</v>
      </c>
      <c r="B17">
        <v>1.4</v>
      </c>
      <c r="C17" s="2">
        <f t="shared" si="0"/>
        <v>714.28571428571433</v>
      </c>
      <c r="D17">
        <v>7.9</v>
      </c>
    </row>
    <row r="18" spans="1:7">
      <c r="A18">
        <v>17</v>
      </c>
      <c r="B18">
        <v>1.52</v>
      </c>
      <c r="C18" s="2">
        <f t="shared" si="0"/>
        <v>657.8947368421052</v>
      </c>
      <c r="D18">
        <v>8.8000000000000007</v>
      </c>
    </row>
    <row r="19" spans="1:7">
      <c r="A19">
        <v>18</v>
      </c>
      <c r="B19">
        <v>1.65</v>
      </c>
      <c r="C19" s="2">
        <f t="shared" si="0"/>
        <v>606.06060606060612</v>
      </c>
      <c r="D19">
        <v>9.8000000000000007</v>
      </c>
    </row>
    <row r="20" spans="1:7">
      <c r="A20">
        <v>19</v>
      </c>
      <c r="B20">
        <v>1.79</v>
      </c>
      <c r="C20" s="2">
        <f t="shared" si="0"/>
        <v>558.65921787709499</v>
      </c>
      <c r="D20">
        <v>10.5</v>
      </c>
    </row>
    <row r="21" spans="1:7">
      <c r="A21">
        <v>20</v>
      </c>
      <c r="B21">
        <v>1.92</v>
      </c>
      <c r="C21" s="2">
        <f t="shared" si="0"/>
        <v>520.83333333333337</v>
      </c>
      <c r="D21">
        <v>11.4</v>
      </c>
    </row>
    <row r="22" spans="1:7">
      <c r="A22">
        <v>21</v>
      </c>
      <c r="B22">
        <v>2.06</v>
      </c>
      <c r="C22" s="2">
        <f t="shared" si="0"/>
        <v>485.43689320388347</v>
      </c>
      <c r="D22">
        <v>12</v>
      </c>
    </row>
    <row r="23" spans="1:7">
      <c r="A23">
        <v>22</v>
      </c>
      <c r="B23">
        <v>2.2000000000000002</v>
      </c>
      <c r="C23" s="2">
        <f t="shared" si="0"/>
        <v>454.5454545454545</v>
      </c>
      <c r="D23">
        <v>12.8</v>
      </c>
    </row>
    <row r="24" spans="1:7">
      <c r="A24">
        <v>23</v>
      </c>
      <c r="B24">
        <v>2.35</v>
      </c>
      <c r="C24" s="2">
        <f t="shared" si="0"/>
        <v>425.531914893617</v>
      </c>
      <c r="D24">
        <v>13.7</v>
      </c>
    </row>
    <row r="25" spans="1:7">
      <c r="A25">
        <v>24</v>
      </c>
      <c r="B25">
        <v>2.5099999999999998</v>
      </c>
      <c r="C25" s="2">
        <f t="shared" si="0"/>
        <v>398.40637450199205</v>
      </c>
      <c r="D25">
        <v>14.6</v>
      </c>
    </row>
    <row r="26" spans="1:7">
      <c r="A26">
        <v>25</v>
      </c>
      <c r="B26">
        <v>2.67</v>
      </c>
      <c r="C26" s="2">
        <f t="shared" si="0"/>
        <v>374.53183520599254</v>
      </c>
      <c r="D26">
        <v>15.6</v>
      </c>
      <c r="E26">
        <v>1.5</v>
      </c>
      <c r="F26" s="3">
        <f>E26*D26/100</f>
        <v>0.23399999999999999</v>
      </c>
      <c r="G26">
        <v>120</v>
      </c>
    </row>
    <row r="27" spans="1:7">
      <c r="A27">
        <v>26</v>
      </c>
      <c r="B27">
        <v>2.85</v>
      </c>
      <c r="C27" s="2">
        <f t="shared" si="0"/>
        <v>350.87719298245611</v>
      </c>
      <c r="D27">
        <v>16.5</v>
      </c>
      <c r="E27">
        <v>1.5</v>
      </c>
      <c r="F27" s="3">
        <f t="shared" ref="F27:F90" si="1">E27*D27/100</f>
        <v>0.2475</v>
      </c>
      <c r="G27">
        <v>120</v>
      </c>
    </row>
    <row r="28" spans="1:7">
      <c r="A28">
        <v>27</v>
      </c>
      <c r="B28">
        <v>3.05</v>
      </c>
      <c r="C28" s="2">
        <f t="shared" si="0"/>
        <v>327.86885245901641</v>
      </c>
      <c r="D28">
        <v>17.3</v>
      </c>
      <c r="E28">
        <v>1.5</v>
      </c>
      <c r="F28" s="3">
        <f t="shared" si="1"/>
        <v>0.25950000000000001</v>
      </c>
      <c r="G28">
        <v>120</v>
      </c>
    </row>
    <row r="29" spans="1:7">
      <c r="A29">
        <v>28</v>
      </c>
      <c r="B29">
        <v>3.25</v>
      </c>
      <c r="C29" s="2">
        <f t="shared" si="0"/>
        <v>307.69230769230768</v>
      </c>
      <c r="D29">
        <v>18.2</v>
      </c>
      <c r="E29">
        <v>1.5</v>
      </c>
      <c r="F29" s="3">
        <f t="shared" si="1"/>
        <v>0.27299999999999996</v>
      </c>
      <c r="G29">
        <v>120</v>
      </c>
    </row>
    <row r="30" spans="1:7">
      <c r="A30">
        <v>29</v>
      </c>
      <c r="B30">
        <v>3.46</v>
      </c>
      <c r="C30" s="2">
        <f t="shared" si="0"/>
        <v>289.01734104046244</v>
      </c>
      <c r="D30">
        <v>18.899999999999999</v>
      </c>
      <c r="E30">
        <v>1.5</v>
      </c>
      <c r="F30" s="3">
        <f t="shared" si="1"/>
        <v>0.28349999999999997</v>
      </c>
      <c r="G30">
        <v>120</v>
      </c>
    </row>
    <row r="31" spans="1:7">
      <c r="A31">
        <v>30</v>
      </c>
      <c r="B31">
        <v>3.71</v>
      </c>
      <c r="C31" s="2">
        <f t="shared" si="0"/>
        <v>269.54177897574124</v>
      </c>
      <c r="D31">
        <v>19.5</v>
      </c>
      <c r="E31">
        <v>1.5</v>
      </c>
      <c r="F31" s="3">
        <f t="shared" si="1"/>
        <v>0.29249999999999998</v>
      </c>
      <c r="G31">
        <v>120</v>
      </c>
    </row>
    <row r="32" spans="1:7">
      <c r="A32">
        <v>31</v>
      </c>
      <c r="B32">
        <v>3.96</v>
      </c>
      <c r="C32" s="2">
        <f t="shared" si="0"/>
        <v>252.52525252525254</v>
      </c>
      <c r="D32">
        <v>20.100000000000001</v>
      </c>
      <c r="E32">
        <v>1.5</v>
      </c>
      <c r="F32" s="3">
        <f t="shared" si="1"/>
        <v>0.30150000000000005</v>
      </c>
      <c r="G32">
        <v>120</v>
      </c>
    </row>
    <row r="33" spans="1:7">
      <c r="A33">
        <v>32</v>
      </c>
      <c r="B33">
        <v>4.21</v>
      </c>
      <c r="C33" s="2">
        <f t="shared" si="0"/>
        <v>237.52969121140143</v>
      </c>
      <c r="D33">
        <v>20.8</v>
      </c>
      <c r="E33">
        <v>1.5</v>
      </c>
      <c r="F33" s="3">
        <f t="shared" si="1"/>
        <v>0.31200000000000006</v>
      </c>
      <c r="G33">
        <v>120</v>
      </c>
    </row>
    <row r="34" spans="1:7">
      <c r="A34">
        <v>33</v>
      </c>
      <c r="B34">
        <v>4.46</v>
      </c>
      <c r="C34" s="2">
        <f t="shared" si="0"/>
        <v>224.2152466367713</v>
      </c>
      <c r="D34">
        <v>21.4</v>
      </c>
      <c r="E34">
        <v>1.5</v>
      </c>
      <c r="F34" s="3">
        <f t="shared" si="1"/>
        <v>0.32099999999999995</v>
      </c>
      <c r="G34">
        <v>120</v>
      </c>
    </row>
    <row r="35" spans="1:7">
      <c r="A35">
        <v>34</v>
      </c>
      <c r="B35">
        <v>4.71</v>
      </c>
      <c r="C35" s="2">
        <f t="shared" si="0"/>
        <v>212.31422505307856</v>
      </c>
      <c r="D35">
        <v>22</v>
      </c>
      <c r="E35">
        <v>1.5</v>
      </c>
      <c r="F35" s="3">
        <f t="shared" si="1"/>
        <v>0.33</v>
      </c>
      <c r="G35">
        <v>120</v>
      </c>
    </row>
    <row r="36" spans="1:7">
      <c r="A36">
        <v>35</v>
      </c>
      <c r="B36">
        <v>4.96</v>
      </c>
      <c r="C36" s="2">
        <f t="shared" si="0"/>
        <v>201.61290322580646</v>
      </c>
      <c r="D36">
        <v>22.7</v>
      </c>
      <c r="E36">
        <v>1.5</v>
      </c>
      <c r="F36" s="3">
        <f t="shared" si="1"/>
        <v>0.34049999999999997</v>
      </c>
      <c r="G36">
        <v>120</v>
      </c>
    </row>
    <row r="37" spans="1:7">
      <c r="A37">
        <v>36</v>
      </c>
      <c r="B37">
        <v>5.21</v>
      </c>
      <c r="C37" s="2">
        <f t="shared" si="0"/>
        <v>191.93857965451056</v>
      </c>
      <c r="D37">
        <v>23.3</v>
      </c>
      <c r="E37">
        <v>1.5</v>
      </c>
      <c r="F37" s="3">
        <f t="shared" si="1"/>
        <v>0.34950000000000003</v>
      </c>
      <c r="G37">
        <v>120</v>
      </c>
    </row>
    <row r="38" spans="1:7">
      <c r="A38">
        <v>37</v>
      </c>
      <c r="B38">
        <v>5.46</v>
      </c>
      <c r="C38" s="2">
        <f t="shared" si="0"/>
        <v>183.15018315018315</v>
      </c>
      <c r="D38">
        <v>23.9</v>
      </c>
      <c r="E38">
        <v>1.5</v>
      </c>
      <c r="F38" s="3">
        <f t="shared" si="1"/>
        <v>0.35849999999999993</v>
      </c>
      <c r="G38">
        <v>120</v>
      </c>
    </row>
    <row r="39" spans="1:7">
      <c r="A39">
        <v>38</v>
      </c>
      <c r="B39">
        <v>5.72</v>
      </c>
      <c r="C39" s="2">
        <f t="shared" si="0"/>
        <v>174.82517482517483</v>
      </c>
      <c r="D39">
        <v>24.5</v>
      </c>
      <c r="E39">
        <v>1.5</v>
      </c>
      <c r="F39" s="3">
        <f t="shared" si="1"/>
        <v>0.36749999999999999</v>
      </c>
      <c r="G39">
        <v>120</v>
      </c>
    </row>
    <row r="40" spans="1:7">
      <c r="A40">
        <v>39</v>
      </c>
      <c r="B40">
        <v>5.98</v>
      </c>
      <c r="C40" s="2">
        <f t="shared" si="0"/>
        <v>167.22408026755852</v>
      </c>
      <c r="D40">
        <v>25.1</v>
      </c>
      <c r="E40">
        <v>2</v>
      </c>
      <c r="F40" s="3">
        <f t="shared" si="1"/>
        <v>0.502</v>
      </c>
      <c r="G40">
        <v>120</v>
      </c>
    </row>
    <row r="41" spans="1:7">
      <c r="A41">
        <v>40</v>
      </c>
      <c r="B41">
        <v>6.24</v>
      </c>
      <c r="C41" s="2">
        <f t="shared" si="0"/>
        <v>160.25641025641025</v>
      </c>
      <c r="D41">
        <v>25.7</v>
      </c>
      <c r="E41">
        <v>2</v>
      </c>
      <c r="F41" s="3">
        <f t="shared" si="1"/>
        <v>0.51400000000000001</v>
      </c>
      <c r="G41">
        <v>120</v>
      </c>
    </row>
    <row r="42" spans="1:7">
      <c r="A42">
        <v>41</v>
      </c>
      <c r="B42">
        <v>6.5</v>
      </c>
      <c r="C42" s="2">
        <f t="shared" si="0"/>
        <v>153.84615384615384</v>
      </c>
      <c r="D42">
        <v>26.3</v>
      </c>
      <c r="E42">
        <v>2</v>
      </c>
      <c r="F42" s="3">
        <f t="shared" si="1"/>
        <v>0.52600000000000002</v>
      </c>
      <c r="G42">
        <v>120</v>
      </c>
    </row>
    <row r="43" spans="1:7">
      <c r="A43">
        <v>42</v>
      </c>
      <c r="B43">
        <v>6.76</v>
      </c>
      <c r="C43" s="2">
        <f t="shared" si="0"/>
        <v>147.92899408284023</v>
      </c>
      <c r="D43">
        <v>26.9</v>
      </c>
      <c r="E43">
        <v>2</v>
      </c>
      <c r="F43" s="3">
        <f t="shared" si="1"/>
        <v>0.53799999999999992</v>
      </c>
      <c r="G43">
        <v>120</v>
      </c>
    </row>
    <row r="44" spans="1:7">
      <c r="A44">
        <v>43</v>
      </c>
      <c r="B44">
        <v>7.02</v>
      </c>
      <c r="C44" s="2">
        <f t="shared" si="0"/>
        <v>142.45014245014247</v>
      </c>
      <c r="D44">
        <v>27.5</v>
      </c>
      <c r="E44">
        <v>2</v>
      </c>
      <c r="F44" s="3">
        <f t="shared" si="1"/>
        <v>0.55000000000000004</v>
      </c>
      <c r="G44">
        <v>120</v>
      </c>
    </row>
    <row r="45" spans="1:7">
      <c r="A45">
        <v>44</v>
      </c>
      <c r="B45">
        <v>7.28</v>
      </c>
      <c r="C45" s="2">
        <f t="shared" si="0"/>
        <v>137.36263736263737</v>
      </c>
      <c r="D45">
        <v>28.1</v>
      </c>
      <c r="E45">
        <v>2</v>
      </c>
      <c r="F45" s="3">
        <f t="shared" si="1"/>
        <v>0.56200000000000006</v>
      </c>
      <c r="G45">
        <v>120</v>
      </c>
    </row>
    <row r="46" spans="1:7">
      <c r="A46">
        <v>45</v>
      </c>
      <c r="B46">
        <v>7.55</v>
      </c>
      <c r="C46" s="2">
        <f t="shared" si="0"/>
        <v>132.45033112582783</v>
      </c>
      <c r="D46">
        <v>28.7</v>
      </c>
      <c r="E46">
        <v>2.5</v>
      </c>
      <c r="F46" s="3">
        <f t="shared" si="1"/>
        <v>0.71750000000000003</v>
      </c>
      <c r="G46">
        <v>120</v>
      </c>
    </row>
    <row r="47" spans="1:7">
      <c r="A47">
        <v>46</v>
      </c>
      <c r="B47">
        <v>7.82</v>
      </c>
      <c r="C47" s="2">
        <f t="shared" si="0"/>
        <v>127.8772378516624</v>
      </c>
      <c r="D47">
        <v>29.2</v>
      </c>
      <c r="E47">
        <v>2.5</v>
      </c>
      <c r="F47" s="3">
        <f t="shared" si="1"/>
        <v>0.73</v>
      </c>
      <c r="G47">
        <v>120</v>
      </c>
    </row>
    <row r="48" spans="1:7">
      <c r="A48">
        <v>47</v>
      </c>
      <c r="B48">
        <v>8.08</v>
      </c>
      <c r="C48" s="2">
        <f t="shared" si="0"/>
        <v>123.76237623762376</v>
      </c>
      <c r="D48">
        <v>29.8</v>
      </c>
      <c r="E48">
        <v>2.5</v>
      </c>
      <c r="F48" s="3">
        <f t="shared" si="1"/>
        <v>0.745</v>
      </c>
      <c r="G48">
        <v>120</v>
      </c>
    </row>
    <row r="49" spans="1:7">
      <c r="A49">
        <v>48</v>
      </c>
      <c r="B49">
        <v>8.34</v>
      </c>
      <c r="C49" s="2">
        <f t="shared" si="0"/>
        <v>119.90407673860912</v>
      </c>
      <c r="D49">
        <v>30.4</v>
      </c>
      <c r="E49">
        <v>2.5</v>
      </c>
      <c r="F49" s="3">
        <f t="shared" si="1"/>
        <v>0.76</v>
      </c>
      <c r="G49">
        <v>90</v>
      </c>
    </row>
    <row r="50" spans="1:7">
      <c r="A50">
        <v>49</v>
      </c>
      <c r="B50">
        <v>8.6</v>
      </c>
      <c r="C50" s="2">
        <f t="shared" si="0"/>
        <v>116.27906976744187</v>
      </c>
      <c r="D50">
        <v>31</v>
      </c>
      <c r="E50">
        <v>2.5</v>
      </c>
      <c r="F50" s="3">
        <f t="shared" si="1"/>
        <v>0.77500000000000002</v>
      </c>
      <c r="G50">
        <v>90</v>
      </c>
    </row>
    <row r="51" spans="1:7">
      <c r="A51">
        <v>50</v>
      </c>
      <c r="B51">
        <v>8.8699999999999992</v>
      </c>
      <c r="C51" s="2">
        <f t="shared" si="0"/>
        <v>112.73957158962797</v>
      </c>
      <c r="D51">
        <v>31.5</v>
      </c>
      <c r="E51">
        <v>2.5</v>
      </c>
      <c r="F51" s="3">
        <f t="shared" si="1"/>
        <v>0.78749999999999998</v>
      </c>
      <c r="G51">
        <v>90</v>
      </c>
    </row>
    <row r="52" spans="1:7">
      <c r="A52">
        <v>51</v>
      </c>
      <c r="B52">
        <v>9.15</v>
      </c>
      <c r="C52" s="2">
        <f t="shared" si="0"/>
        <v>109.2896174863388</v>
      </c>
      <c r="D52">
        <v>32.1</v>
      </c>
      <c r="E52">
        <v>2.5</v>
      </c>
      <c r="F52" s="3">
        <f t="shared" si="1"/>
        <v>0.80249999999999999</v>
      </c>
      <c r="G52">
        <v>90</v>
      </c>
    </row>
    <row r="53" spans="1:7">
      <c r="A53">
        <v>52</v>
      </c>
      <c r="B53">
        <v>9.42</v>
      </c>
      <c r="C53" s="2">
        <f t="shared" si="0"/>
        <v>106.15711252653928</v>
      </c>
      <c r="D53">
        <v>32.6</v>
      </c>
      <c r="E53">
        <v>2.5</v>
      </c>
      <c r="F53" s="3">
        <f t="shared" si="1"/>
        <v>0.81499999999999995</v>
      </c>
      <c r="G53">
        <v>90</v>
      </c>
    </row>
    <row r="54" spans="1:7">
      <c r="A54">
        <v>53</v>
      </c>
      <c r="B54">
        <v>9.6999999999999993</v>
      </c>
      <c r="C54" s="2">
        <f t="shared" si="0"/>
        <v>103.09278350515464</v>
      </c>
      <c r="D54">
        <v>33.200000000000003</v>
      </c>
      <c r="E54">
        <v>2.5</v>
      </c>
      <c r="F54" s="3">
        <f t="shared" si="1"/>
        <v>0.83</v>
      </c>
      <c r="G54">
        <v>90</v>
      </c>
    </row>
    <row r="55" spans="1:7">
      <c r="A55">
        <v>54</v>
      </c>
      <c r="B55">
        <v>9.98</v>
      </c>
      <c r="C55" s="2">
        <f t="shared" si="0"/>
        <v>100.20040080160321</v>
      </c>
      <c r="D55">
        <v>33.700000000000003</v>
      </c>
      <c r="E55">
        <v>2.5</v>
      </c>
      <c r="F55" s="3">
        <f t="shared" si="1"/>
        <v>0.84250000000000003</v>
      </c>
      <c r="G55">
        <v>90</v>
      </c>
    </row>
    <row r="56" spans="1:7">
      <c r="A56">
        <v>55</v>
      </c>
      <c r="B56">
        <v>10.27</v>
      </c>
      <c r="C56" s="2">
        <f t="shared" si="0"/>
        <v>97.370983446932811</v>
      </c>
      <c r="D56">
        <v>34.299999999999997</v>
      </c>
      <c r="E56">
        <v>2.5</v>
      </c>
      <c r="F56" s="3">
        <f t="shared" si="1"/>
        <v>0.85750000000000004</v>
      </c>
      <c r="G56">
        <v>90</v>
      </c>
    </row>
    <row r="57" spans="1:7">
      <c r="A57">
        <v>56</v>
      </c>
      <c r="B57">
        <v>10.56</v>
      </c>
      <c r="C57" s="2">
        <f t="shared" si="0"/>
        <v>94.696969696969688</v>
      </c>
      <c r="D57">
        <v>34.799999999999997</v>
      </c>
      <c r="E57">
        <v>3</v>
      </c>
      <c r="F57" s="3">
        <f t="shared" si="1"/>
        <v>1.0439999999999998</v>
      </c>
      <c r="G57">
        <v>90</v>
      </c>
    </row>
    <row r="58" spans="1:7">
      <c r="A58">
        <v>57</v>
      </c>
      <c r="B58">
        <v>10.85</v>
      </c>
      <c r="C58" s="2">
        <f t="shared" si="0"/>
        <v>92.16589861751153</v>
      </c>
      <c r="D58">
        <v>35.4</v>
      </c>
      <c r="E58">
        <v>3</v>
      </c>
      <c r="F58" s="3">
        <f t="shared" si="1"/>
        <v>1.0619999999999998</v>
      </c>
      <c r="G58">
        <v>90</v>
      </c>
    </row>
    <row r="59" spans="1:7">
      <c r="A59">
        <v>58</v>
      </c>
      <c r="B59">
        <v>11.15</v>
      </c>
      <c r="C59" s="2">
        <f t="shared" si="0"/>
        <v>89.686098654708516</v>
      </c>
      <c r="D59">
        <v>35.9</v>
      </c>
      <c r="E59">
        <v>3</v>
      </c>
      <c r="F59" s="3">
        <f t="shared" si="1"/>
        <v>1.077</v>
      </c>
      <c r="G59">
        <v>90</v>
      </c>
    </row>
    <row r="60" spans="1:7">
      <c r="A60">
        <v>59</v>
      </c>
      <c r="B60">
        <v>11.45</v>
      </c>
      <c r="C60" s="2">
        <f t="shared" si="0"/>
        <v>87.336244541484717</v>
      </c>
      <c r="D60">
        <v>36.4</v>
      </c>
      <c r="E60">
        <v>3</v>
      </c>
      <c r="F60" s="3">
        <f t="shared" si="1"/>
        <v>1.0919999999999999</v>
      </c>
      <c r="G60">
        <v>90</v>
      </c>
    </row>
    <row r="61" spans="1:7">
      <c r="A61">
        <v>60</v>
      </c>
      <c r="B61">
        <v>11.75</v>
      </c>
      <c r="C61" s="2">
        <f t="shared" si="0"/>
        <v>85.106382978723403</v>
      </c>
      <c r="D61">
        <v>37</v>
      </c>
      <c r="E61">
        <v>3</v>
      </c>
      <c r="F61" s="3">
        <f t="shared" si="1"/>
        <v>1.1100000000000001</v>
      </c>
      <c r="G61">
        <v>90</v>
      </c>
    </row>
    <row r="62" spans="1:7">
      <c r="A62">
        <v>61</v>
      </c>
      <c r="B62">
        <v>12.06</v>
      </c>
      <c r="C62" s="2">
        <f t="shared" si="0"/>
        <v>82.918739635157536</v>
      </c>
      <c r="D62">
        <v>37.5</v>
      </c>
      <c r="E62">
        <v>3</v>
      </c>
      <c r="F62" s="3">
        <f t="shared" si="1"/>
        <v>1.125</v>
      </c>
      <c r="G62">
        <v>60</v>
      </c>
    </row>
    <row r="63" spans="1:7">
      <c r="A63">
        <v>62</v>
      </c>
      <c r="B63">
        <v>12.37</v>
      </c>
      <c r="C63" s="2">
        <f t="shared" si="0"/>
        <v>80.840743734842363</v>
      </c>
      <c r="D63">
        <v>38</v>
      </c>
      <c r="E63">
        <v>3</v>
      </c>
      <c r="F63" s="3">
        <f t="shared" si="1"/>
        <v>1.1399999999999999</v>
      </c>
      <c r="G63">
        <v>60</v>
      </c>
    </row>
    <row r="64" spans="1:7">
      <c r="A64">
        <v>63</v>
      </c>
      <c r="B64">
        <v>12.69</v>
      </c>
      <c r="C64" s="2">
        <f t="shared" si="0"/>
        <v>78.802206461780926</v>
      </c>
      <c r="D64">
        <v>38.5</v>
      </c>
      <c r="E64">
        <v>3</v>
      </c>
      <c r="F64" s="3">
        <f t="shared" si="1"/>
        <v>1.155</v>
      </c>
      <c r="G64">
        <v>60</v>
      </c>
    </row>
    <row r="65" spans="1:7">
      <c r="A65">
        <v>64</v>
      </c>
      <c r="B65">
        <v>13</v>
      </c>
      <c r="C65" s="2">
        <f t="shared" si="0"/>
        <v>76.92307692307692</v>
      </c>
      <c r="D65">
        <v>39</v>
      </c>
      <c r="E65">
        <v>3</v>
      </c>
      <c r="F65" s="3">
        <f t="shared" si="1"/>
        <v>1.17</v>
      </c>
      <c r="G65">
        <v>60</v>
      </c>
    </row>
    <row r="66" spans="1:7">
      <c r="A66">
        <v>65</v>
      </c>
      <c r="B66">
        <v>13.32</v>
      </c>
      <c r="C66" s="2">
        <f t="shared" si="0"/>
        <v>75.075075075075077</v>
      </c>
      <c r="D66">
        <v>39.5</v>
      </c>
      <c r="E66">
        <v>3.5</v>
      </c>
      <c r="F66" s="3">
        <f t="shared" si="1"/>
        <v>1.3825000000000001</v>
      </c>
      <c r="G66">
        <v>60</v>
      </c>
    </row>
    <row r="67" spans="1:7">
      <c r="A67">
        <v>66</v>
      </c>
      <c r="B67">
        <v>13.65</v>
      </c>
      <c r="C67" s="2">
        <f t="shared" ref="C67:C113" si="2">1000/B67</f>
        <v>73.260073260073256</v>
      </c>
      <c r="D67">
        <v>40</v>
      </c>
      <c r="E67">
        <v>3.5</v>
      </c>
      <c r="F67" s="3">
        <f t="shared" si="1"/>
        <v>1.4</v>
      </c>
      <c r="G67">
        <v>60</v>
      </c>
    </row>
    <row r="68" spans="1:7">
      <c r="A68">
        <v>67</v>
      </c>
      <c r="B68">
        <v>13.98</v>
      </c>
      <c r="C68" s="2">
        <f t="shared" si="2"/>
        <v>71.530758226037193</v>
      </c>
      <c r="D68">
        <v>40.5</v>
      </c>
      <c r="E68">
        <v>3.5</v>
      </c>
      <c r="F68" s="3">
        <f t="shared" si="1"/>
        <v>1.4175</v>
      </c>
      <c r="G68">
        <v>60</v>
      </c>
    </row>
    <row r="69" spans="1:7">
      <c r="A69">
        <v>68</v>
      </c>
      <c r="B69">
        <v>14.31</v>
      </c>
      <c r="C69" s="2">
        <f t="shared" si="2"/>
        <v>69.88120195667365</v>
      </c>
      <c r="D69">
        <v>41</v>
      </c>
      <c r="E69">
        <v>3.5</v>
      </c>
      <c r="F69" s="3">
        <f t="shared" si="1"/>
        <v>1.4350000000000001</v>
      </c>
      <c r="G69">
        <v>60</v>
      </c>
    </row>
    <row r="70" spans="1:7">
      <c r="A70">
        <v>69</v>
      </c>
      <c r="B70">
        <v>14.64</v>
      </c>
      <c r="C70" s="2">
        <f t="shared" si="2"/>
        <v>68.30601092896174</v>
      </c>
      <c r="D70">
        <v>41.5</v>
      </c>
      <c r="E70">
        <v>3.5</v>
      </c>
      <c r="F70" s="3">
        <f t="shared" si="1"/>
        <v>1.4524999999999999</v>
      </c>
      <c r="G70">
        <v>60</v>
      </c>
    </row>
    <row r="71" spans="1:7">
      <c r="A71">
        <v>70</v>
      </c>
      <c r="B71">
        <v>14.98</v>
      </c>
      <c r="C71" s="2">
        <f t="shared" si="2"/>
        <v>66.755674232309744</v>
      </c>
      <c r="D71">
        <v>42</v>
      </c>
      <c r="E71">
        <v>3.5</v>
      </c>
      <c r="F71" s="3">
        <f t="shared" si="1"/>
        <v>1.47</v>
      </c>
      <c r="G71">
        <v>60</v>
      </c>
    </row>
    <row r="72" spans="1:7">
      <c r="A72">
        <v>71</v>
      </c>
      <c r="B72">
        <v>15.3</v>
      </c>
      <c r="C72" s="2">
        <f t="shared" si="2"/>
        <v>65.359477124183002</v>
      </c>
      <c r="D72">
        <v>42.5</v>
      </c>
      <c r="E72">
        <v>3.5</v>
      </c>
      <c r="F72" s="3">
        <f t="shared" si="1"/>
        <v>1.4875</v>
      </c>
      <c r="G72">
        <v>60</v>
      </c>
    </row>
    <row r="73" spans="1:7">
      <c r="A73">
        <v>72</v>
      </c>
      <c r="B73">
        <v>15.63</v>
      </c>
      <c r="C73" s="2">
        <f t="shared" si="2"/>
        <v>63.979526551503518</v>
      </c>
      <c r="D73">
        <v>43</v>
      </c>
      <c r="E73">
        <v>3.5</v>
      </c>
      <c r="F73" s="3">
        <f t="shared" si="1"/>
        <v>1.5049999999999999</v>
      </c>
      <c r="G73">
        <v>60</v>
      </c>
    </row>
    <row r="74" spans="1:7">
      <c r="A74">
        <v>73</v>
      </c>
      <c r="B74">
        <v>15.95</v>
      </c>
      <c r="C74" s="2">
        <f t="shared" si="2"/>
        <v>62.695924764890286</v>
      </c>
      <c r="D74">
        <v>43.5</v>
      </c>
      <c r="E74">
        <v>4</v>
      </c>
      <c r="F74" s="3">
        <f t="shared" si="1"/>
        <v>1.74</v>
      </c>
      <c r="G74">
        <v>60</v>
      </c>
    </row>
    <row r="75" spans="1:7">
      <c r="A75">
        <v>74</v>
      </c>
      <c r="B75">
        <v>16.27</v>
      </c>
      <c r="C75" s="2">
        <f t="shared" si="2"/>
        <v>61.462814996926859</v>
      </c>
      <c r="D75">
        <v>43.9</v>
      </c>
      <c r="E75">
        <v>4</v>
      </c>
      <c r="F75" s="3">
        <f t="shared" si="1"/>
        <v>1.756</v>
      </c>
      <c r="G75">
        <v>60</v>
      </c>
    </row>
    <row r="76" spans="1:7">
      <c r="A76">
        <v>75</v>
      </c>
      <c r="B76">
        <v>16.600000000000001</v>
      </c>
      <c r="C76" s="2">
        <f t="shared" si="2"/>
        <v>60.240963855421683</v>
      </c>
      <c r="D76">
        <v>44.4</v>
      </c>
      <c r="E76">
        <v>4</v>
      </c>
      <c r="F76" s="3">
        <f t="shared" si="1"/>
        <v>1.776</v>
      </c>
      <c r="G76">
        <v>60</v>
      </c>
    </row>
    <row r="77" spans="1:7">
      <c r="A77">
        <v>76</v>
      </c>
      <c r="B77">
        <v>16.920000000000002</v>
      </c>
      <c r="C77" s="2">
        <f t="shared" si="2"/>
        <v>59.101654846335691</v>
      </c>
      <c r="D77">
        <v>44.9</v>
      </c>
      <c r="E77">
        <v>4</v>
      </c>
      <c r="F77" s="3">
        <f t="shared" si="1"/>
        <v>1.796</v>
      </c>
      <c r="G77">
        <v>60</v>
      </c>
    </row>
    <row r="78" spans="1:7">
      <c r="A78">
        <v>77</v>
      </c>
      <c r="B78">
        <v>17.239999999999998</v>
      </c>
      <c r="C78" s="2">
        <f t="shared" si="2"/>
        <v>58.004640371229705</v>
      </c>
      <c r="D78">
        <v>45.3</v>
      </c>
      <c r="E78">
        <v>4</v>
      </c>
      <c r="F78" s="3">
        <f t="shared" si="1"/>
        <v>1.8119999999999998</v>
      </c>
      <c r="G78">
        <v>60</v>
      </c>
    </row>
    <row r="79" spans="1:7">
      <c r="A79">
        <v>78</v>
      </c>
      <c r="B79">
        <v>17.559999999999999</v>
      </c>
      <c r="C79" s="2">
        <f t="shared" si="2"/>
        <v>56.947608200455583</v>
      </c>
      <c r="D79">
        <v>45.8</v>
      </c>
      <c r="E79">
        <v>4</v>
      </c>
      <c r="F79" s="3">
        <f t="shared" si="1"/>
        <v>1.8319999999999999</v>
      </c>
      <c r="G79">
        <v>60</v>
      </c>
    </row>
    <row r="80" spans="1:7">
      <c r="A80">
        <v>79</v>
      </c>
      <c r="B80">
        <v>17.89</v>
      </c>
      <c r="C80" s="2">
        <f t="shared" si="2"/>
        <v>55.897149245388484</v>
      </c>
      <c r="D80">
        <v>46.3</v>
      </c>
      <c r="E80">
        <v>4</v>
      </c>
      <c r="F80" s="3">
        <f t="shared" si="1"/>
        <v>1.8519999999999999</v>
      </c>
      <c r="G80">
        <v>60</v>
      </c>
    </row>
    <row r="81" spans="1:7">
      <c r="A81">
        <v>80</v>
      </c>
      <c r="B81">
        <v>18.21</v>
      </c>
      <c r="C81" s="2">
        <f t="shared" si="2"/>
        <v>54.914881933003841</v>
      </c>
      <c r="D81">
        <v>46.7</v>
      </c>
      <c r="E81">
        <v>4.5</v>
      </c>
      <c r="F81" s="3">
        <f t="shared" si="1"/>
        <v>2.1015000000000001</v>
      </c>
      <c r="G81">
        <v>60</v>
      </c>
    </row>
    <row r="82" spans="1:7">
      <c r="A82">
        <v>81</v>
      </c>
      <c r="B82">
        <v>18.53</v>
      </c>
      <c r="C82" s="2">
        <f t="shared" si="2"/>
        <v>53.966540744738261</v>
      </c>
      <c r="D82">
        <v>47.2</v>
      </c>
      <c r="E82">
        <v>4.5</v>
      </c>
      <c r="F82" s="3">
        <f t="shared" si="1"/>
        <v>2.1240000000000001</v>
      </c>
      <c r="G82">
        <v>60</v>
      </c>
    </row>
    <row r="83" spans="1:7">
      <c r="A83">
        <v>82</v>
      </c>
      <c r="B83">
        <v>18.86</v>
      </c>
      <c r="C83" s="2">
        <f t="shared" si="2"/>
        <v>53.022269353128316</v>
      </c>
      <c r="D83">
        <v>47.6</v>
      </c>
      <c r="E83">
        <v>4.5</v>
      </c>
      <c r="F83" s="3">
        <f t="shared" si="1"/>
        <v>2.1420000000000003</v>
      </c>
      <c r="G83">
        <v>60</v>
      </c>
    </row>
    <row r="84" spans="1:7">
      <c r="A84">
        <v>83</v>
      </c>
      <c r="B84">
        <v>19.18</v>
      </c>
      <c r="C84" s="2">
        <f t="shared" si="2"/>
        <v>52.137643378519293</v>
      </c>
      <c r="D84">
        <v>48</v>
      </c>
      <c r="E84">
        <v>4.5</v>
      </c>
      <c r="F84" s="3">
        <f t="shared" si="1"/>
        <v>2.16</v>
      </c>
      <c r="G84">
        <v>60</v>
      </c>
    </row>
    <row r="85" spans="1:7">
      <c r="A85">
        <v>84</v>
      </c>
      <c r="B85">
        <v>19.5</v>
      </c>
      <c r="C85" s="2">
        <f t="shared" si="2"/>
        <v>51.282051282051285</v>
      </c>
      <c r="D85">
        <v>48.5</v>
      </c>
      <c r="E85">
        <v>4.5</v>
      </c>
      <c r="F85" s="3">
        <f t="shared" si="1"/>
        <v>2.1825000000000001</v>
      </c>
      <c r="G85">
        <v>60</v>
      </c>
    </row>
    <row r="86" spans="1:7">
      <c r="A86">
        <v>85</v>
      </c>
      <c r="B86">
        <v>19.829999999999998</v>
      </c>
      <c r="C86" s="2">
        <f t="shared" si="2"/>
        <v>50.428643469490673</v>
      </c>
      <c r="D86">
        <v>48.9</v>
      </c>
      <c r="E86">
        <v>4.5</v>
      </c>
      <c r="F86" s="3">
        <f t="shared" si="1"/>
        <v>2.2004999999999999</v>
      </c>
      <c r="G86">
        <v>60</v>
      </c>
    </row>
    <row r="87" spans="1:7">
      <c r="A87">
        <v>86</v>
      </c>
      <c r="B87">
        <v>20.149999999999999</v>
      </c>
      <c r="C87" s="2">
        <f t="shared" si="2"/>
        <v>49.627791563275437</v>
      </c>
      <c r="D87">
        <v>49.3</v>
      </c>
      <c r="E87">
        <v>4.5</v>
      </c>
      <c r="F87" s="3">
        <f t="shared" si="1"/>
        <v>2.2185000000000001</v>
      </c>
      <c r="G87">
        <v>60</v>
      </c>
    </row>
    <row r="88" spans="1:7">
      <c r="A88">
        <v>87</v>
      </c>
      <c r="B88">
        <v>20.47</v>
      </c>
      <c r="C88" s="2">
        <f t="shared" si="2"/>
        <v>48.851978505129459</v>
      </c>
      <c r="D88">
        <v>49.8</v>
      </c>
      <c r="E88">
        <v>4.5</v>
      </c>
      <c r="F88" s="3">
        <f t="shared" si="1"/>
        <v>2.2410000000000001</v>
      </c>
      <c r="G88">
        <v>60</v>
      </c>
    </row>
    <row r="89" spans="1:7">
      <c r="A89">
        <v>88</v>
      </c>
      <c r="B89">
        <v>20.79</v>
      </c>
      <c r="C89" s="2">
        <f t="shared" si="2"/>
        <v>48.100048100048099</v>
      </c>
      <c r="D89">
        <v>50.2</v>
      </c>
      <c r="E89">
        <v>4.5</v>
      </c>
      <c r="F89" s="3">
        <f t="shared" si="1"/>
        <v>2.2589999999999999</v>
      </c>
      <c r="G89">
        <v>60</v>
      </c>
    </row>
    <row r="90" spans="1:7">
      <c r="A90">
        <v>89</v>
      </c>
      <c r="B90">
        <v>21.12</v>
      </c>
      <c r="C90" s="2">
        <f t="shared" si="2"/>
        <v>47.348484848484844</v>
      </c>
      <c r="D90">
        <v>50.6</v>
      </c>
      <c r="E90">
        <v>4.5</v>
      </c>
      <c r="F90" s="3">
        <f t="shared" si="1"/>
        <v>2.2770000000000001</v>
      </c>
      <c r="G90">
        <v>60</v>
      </c>
    </row>
    <row r="91" spans="1:7">
      <c r="A91">
        <v>90</v>
      </c>
      <c r="B91">
        <v>21.44</v>
      </c>
      <c r="C91" s="2">
        <f t="shared" si="2"/>
        <v>46.64179104477612</v>
      </c>
      <c r="D91">
        <v>51</v>
      </c>
      <c r="E91">
        <v>4.5</v>
      </c>
      <c r="F91" s="3">
        <f t="shared" ref="F91:F113" si="3">E91*D91/100</f>
        <v>2.2949999999999999</v>
      </c>
      <c r="G91">
        <v>60</v>
      </c>
    </row>
    <row r="92" spans="1:7">
      <c r="A92">
        <v>91</v>
      </c>
      <c r="B92">
        <v>21.76</v>
      </c>
      <c r="C92" s="2">
        <f t="shared" si="2"/>
        <v>45.955882352941174</v>
      </c>
      <c r="D92">
        <v>51.4</v>
      </c>
      <c r="E92">
        <v>4.5</v>
      </c>
      <c r="F92" s="3">
        <f t="shared" si="3"/>
        <v>2.3129999999999997</v>
      </c>
      <c r="G92">
        <v>60</v>
      </c>
    </row>
    <row r="93" spans="1:7">
      <c r="A93">
        <v>92</v>
      </c>
      <c r="B93">
        <v>22.09</v>
      </c>
      <c r="C93" s="2">
        <f t="shared" si="2"/>
        <v>45.269352648257133</v>
      </c>
      <c r="D93">
        <v>51.8</v>
      </c>
      <c r="E93">
        <v>4.5</v>
      </c>
      <c r="F93" s="3">
        <f t="shared" si="3"/>
        <v>2.331</v>
      </c>
      <c r="G93">
        <v>60</v>
      </c>
    </row>
    <row r="94" spans="1:7">
      <c r="A94">
        <v>93</v>
      </c>
      <c r="B94">
        <v>22.41</v>
      </c>
      <c r="C94" s="2">
        <f t="shared" si="2"/>
        <v>44.622936189201248</v>
      </c>
      <c r="D94">
        <v>52.2</v>
      </c>
      <c r="E94">
        <v>4.5</v>
      </c>
      <c r="F94" s="3">
        <f t="shared" si="3"/>
        <v>2.3490000000000002</v>
      </c>
      <c r="G94">
        <v>60</v>
      </c>
    </row>
    <row r="95" spans="1:7">
      <c r="A95">
        <v>94</v>
      </c>
      <c r="B95">
        <v>22.73</v>
      </c>
      <c r="C95" s="2">
        <f t="shared" si="2"/>
        <v>43.994720633523976</v>
      </c>
      <c r="D95">
        <v>52.6</v>
      </c>
      <c r="E95">
        <v>4.5</v>
      </c>
      <c r="F95" s="3">
        <f t="shared" si="3"/>
        <v>2.367</v>
      </c>
      <c r="G95">
        <v>60</v>
      </c>
    </row>
    <row r="96" spans="1:7">
      <c r="A96">
        <v>95</v>
      </c>
      <c r="B96">
        <v>23.06</v>
      </c>
      <c r="C96" s="2">
        <f t="shared" si="2"/>
        <v>43.365134431916744</v>
      </c>
      <c r="D96">
        <v>53</v>
      </c>
      <c r="E96">
        <v>4.5</v>
      </c>
      <c r="F96" s="3">
        <f t="shared" si="3"/>
        <v>2.3849999999999998</v>
      </c>
      <c r="G96">
        <v>60</v>
      </c>
    </row>
    <row r="97" spans="1:7">
      <c r="A97">
        <v>96</v>
      </c>
      <c r="B97">
        <v>23.38</v>
      </c>
      <c r="C97" s="2">
        <f t="shared" si="2"/>
        <v>42.771599657827203</v>
      </c>
      <c r="D97">
        <v>53.4</v>
      </c>
      <c r="E97">
        <v>4.5</v>
      </c>
      <c r="F97" s="3">
        <f t="shared" si="3"/>
        <v>2.403</v>
      </c>
      <c r="G97">
        <v>60</v>
      </c>
    </row>
    <row r="98" spans="1:7">
      <c r="A98">
        <v>97</v>
      </c>
      <c r="B98">
        <v>23.7</v>
      </c>
      <c r="C98" s="2">
        <f t="shared" si="2"/>
        <v>42.194092827004219</v>
      </c>
      <c r="D98">
        <v>53.8</v>
      </c>
      <c r="E98">
        <v>4.5</v>
      </c>
      <c r="F98" s="3">
        <f t="shared" si="3"/>
        <v>2.4209999999999998</v>
      </c>
      <c r="G98">
        <v>60</v>
      </c>
    </row>
    <row r="99" spans="1:7">
      <c r="A99">
        <v>98</v>
      </c>
      <c r="B99">
        <v>24.02</v>
      </c>
      <c r="C99" s="2">
        <f t="shared" si="2"/>
        <v>41.631973355537056</v>
      </c>
      <c r="D99">
        <v>54.2</v>
      </c>
      <c r="E99">
        <v>4.5</v>
      </c>
      <c r="F99" s="3">
        <f t="shared" si="3"/>
        <v>2.4390000000000001</v>
      </c>
      <c r="G99">
        <v>60</v>
      </c>
    </row>
    <row r="100" spans="1:7">
      <c r="A100">
        <v>99</v>
      </c>
      <c r="B100">
        <v>24.35</v>
      </c>
      <c r="C100" s="2">
        <f t="shared" si="2"/>
        <v>41.067761806981515</v>
      </c>
      <c r="D100">
        <v>54.6</v>
      </c>
      <c r="E100">
        <v>4.5</v>
      </c>
      <c r="F100" s="3">
        <f t="shared" si="3"/>
        <v>2.4570000000000003</v>
      </c>
      <c r="G100">
        <v>60</v>
      </c>
    </row>
    <row r="101" spans="1:7">
      <c r="A101">
        <v>100</v>
      </c>
      <c r="B101">
        <v>24.67</v>
      </c>
      <c r="C101" s="2">
        <f t="shared" si="2"/>
        <v>40.535062829347382</v>
      </c>
      <c r="D101">
        <v>54.9</v>
      </c>
      <c r="E101">
        <v>4.5</v>
      </c>
      <c r="F101" s="3">
        <f t="shared" si="3"/>
        <v>2.4704999999999999</v>
      </c>
      <c r="G101">
        <v>60</v>
      </c>
    </row>
    <row r="102" spans="1:7">
      <c r="A102">
        <v>101</v>
      </c>
      <c r="B102">
        <v>24.99</v>
      </c>
      <c r="C102" s="2">
        <f t="shared" si="2"/>
        <v>40.016006402561025</v>
      </c>
      <c r="D102">
        <v>55.3</v>
      </c>
      <c r="E102">
        <v>4.5</v>
      </c>
      <c r="F102" s="3">
        <f t="shared" si="3"/>
        <v>2.4885000000000002</v>
      </c>
      <c r="G102">
        <v>60</v>
      </c>
    </row>
    <row r="103" spans="1:7">
      <c r="A103">
        <v>102</v>
      </c>
      <c r="B103">
        <v>25.32</v>
      </c>
      <c r="C103" s="2">
        <f t="shared" si="2"/>
        <v>39.494470774091624</v>
      </c>
      <c r="D103">
        <v>55.7</v>
      </c>
      <c r="E103">
        <v>4.5</v>
      </c>
      <c r="F103" s="3">
        <f t="shared" si="3"/>
        <v>2.5065</v>
      </c>
      <c r="G103">
        <v>60</v>
      </c>
    </row>
    <row r="104" spans="1:7">
      <c r="A104">
        <v>103</v>
      </c>
      <c r="B104">
        <v>25.64</v>
      </c>
      <c r="C104" s="2">
        <f t="shared" si="2"/>
        <v>39.001560062402497</v>
      </c>
      <c r="D104">
        <v>56</v>
      </c>
      <c r="E104">
        <v>4.5</v>
      </c>
      <c r="F104" s="3">
        <f t="shared" si="3"/>
        <v>2.52</v>
      </c>
      <c r="G104">
        <v>60</v>
      </c>
    </row>
    <row r="105" spans="1:7">
      <c r="A105">
        <v>104</v>
      </c>
      <c r="B105">
        <v>25.96</v>
      </c>
      <c r="C105" s="2">
        <f t="shared" si="2"/>
        <v>38.52080123266564</v>
      </c>
      <c r="D105">
        <v>56.4</v>
      </c>
      <c r="E105">
        <v>4.5</v>
      </c>
      <c r="F105" s="3">
        <f t="shared" si="3"/>
        <v>2.5379999999999998</v>
      </c>
      <c r="G105">
        <v>60</v>
      </c>
    </row>
    <row r="106" spans="1:7">
      <c r="A106">
        <v>105</v>
      </c>
      <c r="B106">
        <v>26.29</v>
      </c>
      <c r="C106" s="2">
        <f t="shared" si="2"/>
        <v>38.03727653100038</v>
      </c>
      <c r="D106">
        <v>56.7</v>
      </c>
      <c r="E106">
        <v>4.5</v>
      </c>
      <c r="F106" s="3">
        <f t="shared" si="3"/>
        <v>2.5514999999999999</v>
      </c>
      <c r="G106">
        <v>60</v>
      </c>
    </row>
    <row r="107" spans="1:7">
      <c r="A107">
        <v>106</v>
      </c>
      <c r="B107">
        <v>26.61</v>
      </c>
      <c r="C107" s="2">
        <f t="shared" si="2"/>
        <v>37.579857196542655</v>
      </c>
      <c r="D107">
        <v>57.1</v>
      </c>
      <c r="E107">
        <v>4.5</v>
      </c>
      <c r="F107" s="3">
        <f t="shared" si="3"/>
        <v>2.5694999999999997</v>
      </c>
      <c r="G107">
        <v>60</v>
      </c>
    </row>
    <row r="108" spans="1:7">
      <c r="A108">
        <v>107</v>
      </c>
      <c r="B108">
        <v>26.93</v>
      </c>
      <c r="C108" s="2">
        <f t="shared" si="2"/>
        <v>37.133308577794281</v>
      </c>
      <c r="D108">
        <v>57.4</v>
      </c>
      <c r="E108">
        <v>4.5</v>
      </c>
      <c r="F108" s="3">
        <f t="shared" si="3"/>
        <v>2.5830000000000002</v>
      </c>
      <c r="G108">
        <v>60</v>
      </c>
    </row>
    <row r="109" spans="1:7">
      <c r="A109">
        <v>108</v>
      </c>
      <c r="B109">
        <v>27.25</v>
      </c>
      <c r="C109" s="2">
        <f t="shared" si="2"/>
        <v>36.697247706422019</v>
      </c>
      <c r="D109">
        <v>57.8</v>
      </c>
      <c r="E109">
        <v>4.5</v>
      </c>
      <c r="F109" s="3">
        <f t="shared" si="3"/>
        <v>2.6009999999999995</v>
      </c>
      <c r="G109">
        <v>60</v>
      </c>
    </row>
    <row r="110" spans="1:7">
      <c r="A110">
        <v>109</v>
      </c>
      <c r="B110">
        <v>27.58</v>
      </c>
      <c r="C110" s="2">
        <f t="shared" si="2"/>
        <v>36.258158085569256</v>
      </c>
      <c r="D110">
        <v>58.1</v>
      </c>
      <c r="E110">
        <v>4.5</v>
      </c>
      <c r="F110" s="3">
        <f t="shared" si="3"/>
        <v>2.6145</v>
      </c>
      <c r="G110">
        <v>60</v>
      </c>
    </row>
    <row r="111" spans="1:7">
      <c r="A111">
        <v>110</v>
      </c>
      <c r="B111">
        <v>27.9</v>
      </c>
      <c r="C111" s="2">
        <f t="shared" si="2"/>
        <v>35.842293906810035</v>
      </c>
      <c r="D111">
        <v>58.5</v>
      </c>
      <c r="E111">
        <v>4.5</v>
      </c>
      <c r="F111" s="3">
        <f t="shared" si="3"/>
        <v>2.6324999999999998</v>
      </c>
      <c r="G111">
        <v>60</v>
      </c>
    </row>
    <row r="112" spans="1:7">
      <c r="A112">
        <v>111</v>
      </c>
      <c r="B112">
        <v>28.22</v>
      </c>
      <c r="C112" s="2">
        <f t="shared" si="2"/>
        <v>35.43586109142452</v>
      </c>
      <c r="D112">
        <v>58.8</v>
      </c>
      <c r="E112">
        <v>4.5</v>
      </c>
      <c r="F112" s="3">
        <f t="shared" si="3"/>
        <v>2.6459999999999995</v>
      </c>
      <c r="G112">
        <v>60</v>
      </c>
    </row>
    <row r="113" spans="1:7">
      <c r="A113">
        <v>112</v>
      </c>
      <c r="B113">
        <v>28.55</v>
      </c>
      <c r="C113" s="2">
        <f t="shared" si="2"/>
        <v>35.026269702276707</v>
      </c>
      <c r="D113">
        <v>59.1</v>
      </c>
      <c r="E113">
        <v>4.5</v>
      </c>
      <c r="F113" s="3">
        <f t="shared" si="3"/>
        <v>2.6595</v>
      </c>
      <c r="G113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3"/>
  <sheetViews>
    <sheetView tabSelected="1" topLeftCell="A87" workbookViewId="0">
      <selection activeCell="G90" sqref="G90"/>
    </sheetView>
  </sheetViews>
  <sheetFormatPr defaultRowHeight="15"/>
  <cols>
    <col min="1" max="1" width="9.42578125" bestFit="1" customWidth="1"/>
    <col min="2" max="3" width="11.7109375" customWidth="1"/>
    <col min="4" max="4" width="13.7109375" bestFit="1" customWidth="1"/>
    <col min="5" max="5" width="14.7109375" bestFit="1" customWidth="1"/>
    <col min="6" max="6" width="14.7109375" style="3" customWidth="1"/>
    <col min="7" max="7" width="17" bestFit="1" customWidth="1"/>
    <col min="9" max="9" width="10.85546875" customWidth="1"/>
    <col min="10" max="10" width="14.28515625" bestFit="1" customWidth="1"/>
    <col min="11" max="11" width="12.42578125" customWidth="1"/>
    <col min="12" max="12" width="13.28515625" customWidth="1"/>
    <col min="13" max="13" width="18.5703125" customWidth="1"/>
    <col min="14" max="14" width="14.7109375" bestFit="1" customWidth="1"/>
    <col min="15" max="15" width="13.140625" bestFit="1" customWidth="1"/>
    <col min="16" max="16" width="17" bestFit="1" customWidth="1"/>
    <col min="17" max="17" width="14.7109375" customWidth="1"/>
  </cols>
  <sheetData>
    <row r="1" spans="1:17">
      <c r="A1" t="s">
        <v>0</v>
      </c>
      <c r="B1" t="s">
        <v>1</v>
      </c>
      <c r="C1" t="s">
        <v>6</v>
      </c>
      <c r="D1" t="s">
        <v>2</v>
      </c>
      <c r="E1" t="s">
        <v>3</v>
      </c>
      <c r="F1" s="3" t="s">
        <v>5</v>
      </c>
      <c r="G1" t="s">
        <v>4</v>
      </c>
    </row>
    <row r="2" spans="1:17">
      <c r="A2">
        <v>1</v>
      </c>
      <c r="B2" s="1">
        <v>0.02</v>
      </c>
      <c r="C2" s="2">
        <f>1000/B2</f>
        <v>50000</v>
      </c>
      <c r="D2">
        <v>2</v>
      </c>
    </row>
    <row r="3" spans="1:17" ht="15.75">
      <c r="A3">
        <v>2</v>
      </c>
      <c r="B3">
        <v>0.04</v>
      </c>
      <c r="C3" s="2">
        <f t="shared" ref="C3:C66" si="0">1000/B3</f>
        <v>25000</v>
      </c>
      <c r="D3">
        <v>2.2000000000000002</v>
      </c>
      <c r="J3" s="10">
        <v>100000</v>
      </c>
    </row>
    <row r="4" spans="1:17" ht="45">
      <c r="A4">
        <v>3</v>
      </c>
      <c r="B4">
        <v>0.08</v>
      </c>
      <c r="C4" s="2">
        <f t="shared" si="0"/>
        <v>12500</v>
      </c>
      <c r="D4">
        <v>2.4</v>
      </c>
      <c r="I4" s="4" t="s">
        <v>13</v>
      </c>
      <c r="J4" s="4" t="s">
        <v>0</v>
      </c>
      <c r="K4" s="5" t="s">
        <v>9</v>
      </c>
      <c r="L4" s="5" t="s">
        <v>8</v>
      </c>
      <c r="M4" s="5" t="s">
        <v>7</v>
      </c>
      <c r="N4" s="5" t="s">
        <v>10</v>
      </c>
      <c r="O4" s="6" t="s">
        <v>11</v>
      </c>
      <c r="P4" s="5" t="s">
        <v>12</v>
      </c>
      <c r="Q4" s="13" t="s">
        <v>14</v>
      </c>
    </row>
    <row r="5" spans="1:17" ht="18.75">
      <c r="A5">
        <v>4</v>
      </c>
      <c r="B5">
        <v>0.13</v>
      </c>
      <c r="C5" s="2">
        <f t="shared" si="0"/>
        <v>7692.3076923076924</v>
      </c>
      <c r="D5">
        <v>2.6</v>
      </c>
      <c r="I5" s="7">
        <v>270000</v>
      </c>
      <c r="J5" s="7">
        <v>112</v>
      </c>
      <c r="K5" s="7">
        <f>INDEX(B2:B113,J5)</f>
        <v>28.46</v>
      </c>
      <c r="L5" s="8">
        <f>INDEX(C2:C113,J5)</f>
        <v>35.137034434293746</v>
      </c>
      <c r="M5" s="7">
        <f>INDEX(D2:D113,J5)*I5/J3</f>
        <v>159.57</v>
      </c>
      <c r="N5" s="7">
        <f>INDEX(E2:E113,J5)</f>
        <v>4</v>
      </c>
      <c r="O5" s="9">
        <f>INDEX(F2:F113,J5)*I5/J3</f>
        <v>6.3827999999999996</v>
      </c>
      <c r="P5" s="7">
        <f>INDEX(G2:G113,J5)</f>
        <v>60</v>
      </c>
      <c r="Q5" s="8">
        <f>M7/(100*M5/80)*100</f>
        <v>60.161684527166756</v>
      </c>
    </row>
    <row r="6" spans="1:17" ht="30">
      <c r="A6">
        <v>5</v>
      </c>
      <c r="B6">
        <v>0.18</v>
      </c>
      <c r="C6" s="2">
        <f t="shared" si="0"/>
        <v>5555.5555555555557</v>
      </c>
      <c r="D6">
        <v>2.9</v>
      </c>
      <c r="M6" s="5" t="s">
        <v>15</v>
      </c>
      <c r="N6" s="5" t="s">
        <v>16</v>
      </c>
    </row>
    <row r="7" spans="1:17" ht="18.75">
      <c r="A7">
        <v>6</v>
      </c>
      <c r="B7">
        <v>0.24</v>
      </c>
      <c r="C7" s="2">
        <f t="shared" si="0"/>
        <v>4166.666666666667</v>
      </c>
      <c r="D7">
        <v>3.2</v>
      </c>
      <c r="M7" s="14">
        <v>120</v>
      </c>
      <c r="N7" s="12">
        <f>(I5*Q5/100)/L5</f>
        <v>4622.9441624365472</v>
      </c>
    </row>
    <row r="8" spans="1:17">
      <c r="A8">
        <v>7</v>
      </c>
      <c r="B8">
        <v>0.3</v>
      </c>
      <c r="C8" s="2">
        <f t="shared" si="0"/>
        <v>3333.3333333333335</v>
      </c>
      <c r="D8">
        <v>3.5</v>
      </c>
      <c r="J8" s="2"/>
    </row>
    <row r="9" spans="1:17">
      <c r="A9">
        <v>8</v>
      </c>
      <c r="B9">
        <v>0.37</v>
      </c>
      <c r="C9" s="2">
        <f t="shared" si="0"/>
        <v>2702.7027027027029</v>
      </c>
      <c r="D9">
        <v>3.9</v>
      </c>
    </row>
    <row r="10" spans="1:17" ht="23.25">
      <c r="A10">
        <v>9</v>
      </c>
      <c r="B10">
        <v>0.44</v>
      </c>
      <c r="C10" s="2">
        <f t="shared" si="0"/>
        <v>2272.7272727272725</v>
      </c>
      <c r="D10">
        <v>4.3</v>
      </c>
      <c r="K10" s="27" t="s">
        <v>24</v>
      </c>
      <c r="L10" s="27"/>
      <c r="M10" s="27"/>
    </row>
    <row r="11" spans="1:17">
      <c r="A11">
        <v>10</v>
      </c>
      <c r="B11">
        <v>0.52</v>
      </c>
      <c r="C11" s="2">
        <f t="shared" si="0"/>
        <v>1923.0769230769231</v>
      </c>
      <c r="D11">
        <v>4.7</v>
      </c>
      <c r="K11" s="28" t="s">
        <v>29</v>
      </c>
      <c r="L11" s="28"/>
      <c r="M11" s="28"/>
    </row>
    <row r="12" spans="1:17">
      <c r="A12">
        <v>11</v>
      </c>
      <c r="B12">
        <v>0.6</v>
      </c>
      <c r="C12" s="2">
        <f t="shared" si="0"/>
        <v>1666.6666666666667</v>
      </c>
      <c r="D12">
        <v>5.2</v>
      </c>
    </row>
    <row r="13" spans="1:17" ht="18.75">
      <c r="A13">
        <v>12</v>
      </c>
      <c r="B13">
        <v>0.69</v>
      </c>
      <c r="C13" s="2">
        <f t="shared" si="0"/>
        <v>1449.2753623188407</v>
      </c>
      <c r="D13">
        <v>5.7</v>
      </c>
      <c r="K13" s="29" t="s">
        <v>30</v>
      </c>
      <c r="L13" s="29"/>
      <c r="M13" s="18">
        <f>I5</f>
        <v>270000</v>
      </c>
    </row>
    <row r="14" spans="1:17" ht="18.75">
      <c r="A14">
        <v>13</v>
      </c>
      <c r="B14">
        <v>0.79</v>
      </c>
      <c r="C14" s="2">
        <f t="shared" si="0"/>
        <v>1265.8227848101264</v>
      </c>
      <c r="D14">
        <v>6.2</v>
      </c>
      <c r="K14" s="29" t="s">
        <v>0</v>
      </c>
      <c r="L14" s="29"/>
      <c r="M14" s="18">
        <f>J5</f>
        <v>112</v>
      </c>
    </row>
    <row r="15" spans="1:17" ht="18.75" customHeight="1">
      <c r="A15">
        <v>14</v>
      </c>
      <c r="B15">
        <v>0.9</v>
      </c>
      <c r="C15" s="2">
        <f t="shared" si="0"/>
        <v>1111.1111111111111</v>
      </c>
      <c r="D15">
        <v>6.7</v>
      </c>
      <c r="K15" s="37" t="s">
        <v>15</v>
      </c>
      <c r="L15" s="37"/>
      <c r="M15" s="38">
        <f>M7</f>
        <v>120</v>
      </c>
    </row>
    <row r="16" spans="1:17" ht="18.75" customHeight="1">
      <c r="A16">
        <v>15</v>
      </c>
      <c r="B16">
        <v>1.02</v>
      </c>
      <c r="C16" s="2">
        <f t="shared" si="0"/>
        <v>980.39215686274508</v>
      </c>
      <c r="D16">
        <v>7.3</v>
      </c>
      <c r="K16" s="37"/>
      <c r="L16" s="37"/>
      <c r="M16" s="38"/>
    </row>
    <row r="17" spans="1:13" ht="18.75" customHeight="1">
      <c r="A17">
        <v>16</v>
      </c>
      <c r="B17">
        <v>1.1399999999999999</v>
      </c>
      <c r="C17" s="2">
        <f t="shared" si="0"/>
        <v>877.19298245614038</v>
      </c>
      <c r="D17">
        <v>7.9</v>
      </c>
      <c r="K17" s="22"/>
      <c r="L17" s="22"/>
      <c r="M17" s="23"/>
    </row>
    <row r="18" spans="1:13" ht="18.75" customHeight="1">
      <c r="A18">
        <v>17</v>
      </c>
      <c r="B18">
        <v>1.27</v>
      </c>
      <c r="C18" s="2">
        <f t="shared" si="0"/>
        <v>787.40157480314963</v>
      </c>
      <c r="D18">
        <v>8.6</v>
      </c>
      <c r="K18" s="22"/>
      <c r="L18" s="22"/>
      <c r="M18" s="23"/>
    </row>
    <row r="19" spans="1:13">
      <c r="A19">
        <v>18</v>
      </c>
      <c r="B19">
        <v>1.41</v>
      </c>
      <c r="C19" s="2">
        <f t="shared" si="0"/>
        <v>709.21985815602841</v>
      </c>
      <c r="D19">
        <v>9.3000000000000007</v>
      </c>
      <c r="K19" s="32" t="s">
        <v>28</v>
      </c>
      <c r="L19" s="33"/>
      <c r="M19" s="36">
        <f>M5</f>
        <v>159.57</v>
      </c>
    </row>
    <row r="20" spans="1:13">
      <c r="A20">
        <v>19</v>
      </c>
      <c r="B20">
        <v>1.56</v>
      </c>
      <c r="C20" s="2">
        <f t="shared" si="0"/>
        <v>641.02564102564099</v>
      </c>
      <c r="D20">
        <v>10</v>
      </c>
      <c r="K20" s="34"/>
      <c r="L20" s="35"/>
      <c r="M20" s="36"/>
    </row>
    <row r="21" spans="1:13" ht="18.75">
      <c r="A21">
        <v>20</v>
      </c>
      <c r="B21">
        <v>1.72</v>
      </c>
      <c r="C21" s="2">
        <f t="shared" si="0"/>
        <v>581.39534883720933</v>
      </c>
      <c r="D21">
        <v>10.7</v>
      </c>
      <c r="K21" s="30" t="s">
        <v>18</v>
      </c>
      <c r="L21" s="30"/>
      <c r="M21" s="20">
        <f>L5</f>
        <v>35.137034434293746</v>
      </c>
    </row>
    <row r="22" spans="1:13" ht="18.75">
      <c r="A22">
        <v>21</v>
      </c>
      <c r="B22">
        <v>1.89</v>
      </c>
      <c r="C22" s="2">
        <f t="shared" si="0"/>
        <v>529.10052910052912</v>
      </c>
      <c r="D22">
        <v>11.5</v>
      </c>
      <c r="K22" s="30" t="s">
        <v>17</v>
      </c>
      <c r="L22" s="30"/>
      <c r="M22" s="21">
        <f>K5</f>
        <v>28.46</v>
      </c>
    </row>
    <row r="23" spans="1:13" ht="18.75">
      <c r="A23">
        <v>22</v>
      </c>
      <c r="B23">
        <v>2.08</v>
      </c>
      <c r="C23" s="2">
        <f t="shared" si="0"/>
        <v>480.76923076923077</v>
      </c>
      <c r="D23">
        <v>12.3</v>
      </c>
      <c r="E23">
        <v>1.5</v>
      </c>
      <c r="F23" s="3">
        <f t="shared" ref="F23:F25" si="1">E23*D23/100</f>
        <v>0.18450000000000003</v>
      </c>
      <c r="G23">
        <v>120</v>
      </c>
      <c r="K23" s="30" t="s">
        <v>19</v>
      </c>
      <c r="L23" s="30"/>
      <c r="M23" s="19">
        <f>N5</f>
        <v>4</v>
      </c>
    </row>
    <row r="24" spans="1:13" ht="18.75">
      <c r="A24">
        <v>23</v>
      </c>
      <c r="B24">
        <v>2.2799999999999998</v>
      </c>
      <c r="C24" s="2">
        <f t="shared" si="0"/>
        <v>438.59649122807019</v>
      </c>
      <c r="D24">
        <v>13.1</v>
      </c>
      <c r="E24">
        <v>1.5</v>
      </c>
      <c r="F24" s="3">
        <f t="shared" si="1"/>
        <v>0.19649999999999998</v>
      </c>
      <c r="G24">
        <v>120</v>
      </c>
      <c r="K24" s="39" t="s">
        <v>20</v>
      </c>
      <c r="L24" s="39"/>
      <c r="M24" s="21">
        <f>O5</f>
        <v>6.3827999999999996</v>
      </c>
    </row>
    <row r="25" spans="1:13" ht="18.75">
      <c r="A25">
        <v>24</v>
      </c>
      <c r="B25">
        <v>2.48</v>
      </c>
      <c r="C25" s="2">
        <f t="shared" si="0"/>
        <v>403.22580645161293</v>
      </c>
      <c r="D25">
        <v>13.9</v>
      </c>
      <c r="E25">
        <v>1.5</v>
      </c>
      <c r="F25" s="3">
        <f t="shared" si="1"/>
        <v>0.20850000000000002</v>
      </c>
      <c r="G25">
        <v>120</v>
      </c>
      <c r="K25" s="30" t="s">
        <v>21</v>
      </c>
      <c r="L25" s="30"/>
      <c r="M25" s="20">
        <f>P5</f>
        <v>60</v>
      </c>
    </row>
    <row r="26" spans="1:13" ht="18.75">
      <c r="A26">
        <v>25</v>
      </c>
      <c r="B26">
        <v>2.69</v>
      </c>
      <c r="C26" s="2">
        <f t="shared" si="0"/>
        <v>371.74721189591077</v>
      </c>
      <c r="D26">
        <v>14.7</v>
      </c>
      <c r="E26">
        <v>2</v>
      </c>
      <c r="F26" s="3">
        <f>E26*D26/100</f>
        <v>0.29399999999999998</v>
      </c>
      <c r="G26">
        <v>120</v>
      </c>
      <c r="K26" s="40" t="s">
        <v>22</v>
      </c>
      <c r="L26" s="40"/>
      <c r="M26" s="20">
        <f>Q5</f>
        <v>60.161684527166756</v>
      </c>
    </row>
    <row r="27" spans="1:13" ht="18.75">
      <c r="A27">
        <v>26</v>
      </c>
      <c r="B27">
        <v>2.9</v>
      </c>
      <c r="C27" s="2">
        <f t="shared" si="0"/>
        <v>344.82758620689657</v>
      </c>
      <c r="D27">
        <v>15.5</v>
      </c>
      <c r="E27">
        <v>2</v>
      </c>
      <c r="F27" s="3">
        <f t="shared" ref="F27:F90" si="2">E27*D27/100</f>
        <v>0.31</v>
      </c>
      <c r="G27">
        <v>120</v>
      </c>
      <c r="K27" s="30" t="s">
        <v>23</v>
      </c>
      <c r="L27" s="30"/>
      <c r="M27" s="20">
        <f>N7</f>
        <v>4622.9441624365472</v>
      </c>
    </row>
    <row r="28" spans="1:13" ht="18.75">
      <c r="A28">
        <v>27</v>
      </c>
      <c r="B28">
        <v>3.12</v>
      </c>
      <c r="C28" s="2">
        <f t="shared" si="0"/>
        <v>320.5128205128205</v>
      </c>
      <c r="D28">
        <v>16.3</v>
      </c>
      <c r="E28">
        <v>2</v>
      </c>
      <c r="F28" s="3">
        <f t="shared" si="2"/>
        <v>0.32600000000000001</v>
      </c>
      <c r="G28">
        <v>120</v>
      </c>
      <c r="K28" s="31" t="s">
        <v>25</v>
      </c>
      <c r="L28" s="31"/>
      <c r="M28" s="31"/>
    </row>
    <row r="29" spans="1:13">
      <c r="A29">
        <v>28</v>
      </c>
      <c r="B29">
        <v>3.35</v>
      </c>
      <c r="C29" s="2">
        <f t="shared" si="0"/>
        <v>298.50746268656718</v>
      </c>
      <c r="D29">
        <v>17.100000000000001</v>
      </c>
      <c r="E29">
        <v>2</v>
      </c>
      <c r="F29" s="3">
        <f t="shared" si="2"/>
        <v>0.34200000000000003</v>
      </c>
      <c r="G29">
        <v>120</v>
      </c>
    </row>
    <row r="30" spans="1:13">
      <c r="A30">
        <v>29</v>
      </c>
      <c r="B30">
        <v>3.58</v>
      </c>
      <c r="C30" s="2">
        <f t="shared" si="0"/>
        <v>279.32960893854749</v>
      </c>
      <c r="D30">
        <v>17.899999999999999</v>
      </c>
      <c r="E30">
        <v>2</v>
      </c>
      <c r="F30" s="3">
        <f t="shared" si="2"/>
        <v>0.35799999999999998</v>
      </c>
      <c r="G30">
        <v>120</v>
      </c>
    </row>
    <row r="31" spans="1:13">
      <c r="A31">
        <v>30</v>
      </c>
      <c r="B31">
        <v>3.81</v>
      </c>
      <c r="C31" s="2">
        <f t="shared" si="0"/>
        <v>262.46719160104988</v>
      </c>
      <c r="D31">
        <v>18.7</v>
      </c>
      <c r="E31">
        <v>2</v>
      </c>
      <c r="F31" s="3">
        <f t="shared" si="2"/>
        <v>0.374</v>
      </c>
      <c r="G31">
        <v>120</v>
      </c>
    </row>
    <row r="32" spans="1:13">
      <c r="A32">
        <v>31</v>
      </c>
      <c r="B32">
        <v>4.05</v>
      </c>
      <c r="C32" s="2">
        <f t="shared" si="0"/>
        <v>246.9135802469136</v>
      </c>
      <c r="D32">
        <v>19.600000000000001</v>
      </c>
      <c r="E32">
        <v>2</v>
      </c>
      <c r="F32" s="3">
        <f t="shared" si="2"/>
        <v>0.39200000000000002</v>
      </c>
      <c r="G32">
        <v>120</v>
      </c>
    </row>
    <row r="33" spans="1:7">
      <c r="A33">
        <v>32</v>
      </c>
      <c r="B33">
        <v>4.3</v>
      </c>
      <c r="C33" s="2">
        <f t="shared" si="0"/>
        <v>232.55813953488374</v>
      </c>
      <c r="D33">
        <v>20.399999999999999</v>
      </c>
      <c r="E33">
        <v>2.5</v>
      </c>
      <c r="F33" s="3">
        <f t="shared" si="2"/>
        <v>0.51</v>
      </c>
      <c r="G33">
        <v>90</v>
      </c>
    </row>
    <row r="34" spans="1:7">
      <c r="A34">
        <v>33</v>
      </c>
      <c r="B34">
        <v>4.55</v>
      </c>
      <c r="C34" s="2">
        <f t="shared" si="0"/>
        <v>219.7802197802198</v>
      </c>
      <c r="D34">
        <v>21.2</v>
      </c>
      <c r="E34">
        <v>2.5</v>
      </c>
      <c r="F34" s="3">
        <f t="shared" si="2"/>
        <v>0.53</v>
      </c>
      <c r="G34">
        <v>90</v>
      </c>
    </row>
    <row r="35" spans="1:7">
      <c r="A35">
        <v>34</v>
      </c>
      <c r="B35">
        <v>4.8</v>
      </c>
      <c r="C35" s="2">
        <f t="shared" si="0"/>
        <v>208.33333333333334</v>
      </c>
      <c r="D35">
        <v>22</v>
      </c>
      <c r="E35">
        <v>2.5</v>
      </c>
      <c r="F35" s="3">
        <f t="shared" si="2"/>
        <v>0.55000000000000004</v>
      </c>
      <c r="G35">
        <v>90</v>
      </c>
    </row>
    <row r="36" spans="1:7">
      <c r="A36">
        <v>35</v>
      </c>
      <c r="B36">
        <v>5.0599999999999996</v>
      </c>
      <c r="C36" s="2">
        <f t="shared" si="0"/>
        <v>197.62845849802372</v>
      </c>
      <c r="D36">
        <v>22.8</v>
      </c>
      <c r="E36">
        <v>2.5</v>
      </c>
      <c r="F36" s="3">
        <f t="shared" si="2"/>
        <v>0.56999999999999995</v>
      </c>
      <c r="G36">
        <v>90</v>
      </c>
    </row>
    <row r="37" spans="1:7">
      <c r="A37">
        <v>36</v>
      </c>
      <c r="B37">
        <v>5.32</v>
      </c>
      <c r="C37" s="2">
        <f t="shared" si="0"/>
        <v>187.96992481203006</v>
      </c>
      <c r="D37">
        <v>23.3</v>
      </c>
      <c r="E37">
        <v>2.5</v>
      </c>
      <c r="F37" s="3">
        <f t="shared" si="2"/>
        <v>0.58250000000000002</v>
      </c>
      <c r="G37">
        <v>90</v>
      </c>
    </row>
    <row r="38" spans="1:7">
      <c r="A38">
        <v>37</v>
      </c>
      <c r="B38">
        <v>5.58</v>
      </c>
      <c r="C38" s="2">
        <f t="shared" si="0"/>
        <v>179.21146953405017</v>
      </c>
      <c r="D38">
        <v>23.9</v>
      </c>
      <c r="E38">
        <v>2.5</v>
      </c>
      <c r="F38" s="3">
        <f t="shared" si="2"/>
        <v>0.59750000000000003</v>
      </c>
      <c r="G38">
        <v>90</v>
      </c>
    </row>
    <row r="39" spans="1:7">
      <c r="A39">
        <v>38</v>
      </c>
      <c r="B39">
        <v>5.84</v>
      </c>
      <c r="C39" s="2">
        <f t="shared" si="0"/>
        <v>171.23287671232876</v>
      </c>
      <c r="D39">
        <v>24.5</v>
      </c>
      <c r="E39">
        <v>2.5</v>
      </c>
      <c r="F39" s="3">
        <f t="shared" si="2"/>
        <v>0.61250000000000004</v>
      </c>
      <c r="G39">
        <v>90</v>
      </c>
    </row>
    <row r="40" spans="1:7">
      <c r="A40">
        <v>39</v>
      </c>
      <c r="B40">
        <v>6.11</v>
      </c>
      <c r="C40" s="2">
        <f t="shared" si="0"/>
        <v>163.6661211129296</v>
      </c>
      <c r="D40">
        <v>25.1</v>
      </c>
      <c r="E40">
        <v>2.5</v>
      </c>
      <c r="F40" s="3">
        <f t="shared" si="2"/>
        <v>0.62749999999999995</v>
      </c>
      <c r="G40">
        <v>90</v>
      </c>
    </row>
    <row r="41" spans="1:7">
      <c r="A41">
        <v>40</v>
      </c>
      <c r="B41">
        <v>6.38</v>
      </c>
      <c r="C41" s="2">
        <f t="shared" si="0"/>
        <v>156.73981191222572</v>
      </c>
      <c r="D41">
        <v>25.7</v>
      </c>
      <c r="E41">
        <v>3</v>
      </c>
      <c r="F41" s="3">
        <f t="shared" si="2"/>
        <v>0.77099999999999991</v>
      </c>
      <c r="G41">
        <v>90</v>
      </c>
    </row>
    <row r="42" spans="1:7">
      <c r="A42">
        <v>41</v>
      </c>
      <c r="B42">
        <v>6.65</v>
      </c>
      <c r="C42" s="2">
        <f t="shared" si="0"/>
        <v>150.37593984962405</v>
      </c>
      <c r="D42">
        <v>26.3</v>
      </c>
      <c r="E42">
        <v>3</v>
      </c>
      <c r="F42" s="3">
        <f t="shared" si="2"/>
        <v>0.78900000000000003</v>
      </c>
      <c r="G42">
        <v>90</v>
      </c>
    </row>
    <row r="43" spans="1:7">
      <c r="A43">
        <v>42</v>
      </c>
      <c r="B43">
        <v>6.92</v>
      </c>
      <c r="C43" s="2">
        <f t="shared" si="0"/>
        <v>144.50867052023122</v>
      </c>
      <c r="D43">
        <v>26.9</v>
      </c>
      <c r="E43">
        <v>3</v>
      </c>
      <c r="F43" s="3">
        <f t="shared" si="2"/>
        <v>0.80699999999999994</v>
      </c>
      <c r="G43">
        <v>90</v>
      </c>
    </row>
    <row r="44" spans="1:7">
      <c r="A44">
        <v>43</v>
      </c>
      <c r="B44">
        <v>7.2</v>
      </c>
      <c r="C44" s="2">
        <f t="shared" si="0"/>
        <v>138.88888888888889</v>
      </c>
      <c r="D44">
        <v>27.5</v>
      </c>
      <c r="E44">
        <v>3</v>
      </c>
      <c r="F44" s="3">
        <f t="shared" si="2"/>
        <v>0.82499999999999996</v>
      </c>
      <c r="G44">
        <v>90</v>
      </c>
    </row>
    <row r="45" spans="1:7">
      <c r="A45">
        <v>44</v>
      </c>
      <c r="B45">
        <v>7.48</v>
      </c>
      <c r="C45" s="2">
        <f t="shared" si="0"/>
        <v>133.68983957219251</v>
      </c>
      <c r="D45">
        <v>28.1</v>
      </c>
      <c r="E45">
        <v>3</v>
      </c>
      <c r="F45" s="3">
        <f t="shared" si="2"/>
        <v>0.84300000000000008</v>
      </c>
      <c r="G45">
        <v>90</v>
      </c>
    </row>
    <row r="46" spans="1:7">
      <c r="A46">
        <v>45</v>
      </c>
      <c r="B46">
        <v>7.76</v>
      </c>
      <c r="C46" s="2">
        <f t="shared" si="0"/>
        <v>128.86597938144331</v>
      </c>
      <c r="D46">
        <v>28.7</v>
      </c>
      <c r="E46">
        <v>3</v>
      </c>
      <c r="F46" s="3">
        <f t="shared" si="2"/>
        <v>0.86099999999999999</v>
      </c>
      <c r="G46">
        <v>90</v>
      </c>
    </row>
    <row r="47" spans="1:7">
      <c r="A47">
        <v>46</v>
      </c>
      <c r="B47">
        <v>8.0399999999999991</v>
      </c>
      <c r="C47" s="2">
        <f t="shared" si="0"/>
        <v>124.37810945273633</v>
      </c>
      <c r="D47">
        <v>29.2</v>
      </c>
      <c r="E47">
        <v>3</v>
      </c>
      <c r="F47" s="3">
        <f t="shared" si="2"/>
        <v>0.87599999999999989</v>
      </c>
      <c r="G47">
        <v>60</v>
      </c>
    </row>
    <row r="48" spans="1:7">
      <c r="A48">
        <v>47</v>
      </c>
      <c r="B48">
        <v>8.32</v>
      </c>
      <c r="C48" s="2">
        <f t="shared" si="0"/>
        <v>120.19230769230769</v>
      </c>
      <c r="D48">
        <v>29.8</v>
      </c>
      <c r="E48">
        <v>3</v>
      </c>
      <c r="F48" s="3">
        <f t="shared" si="2"/>
        <v>0.89400000000000002</v>
      </c>
      <c r="G48">
        <v>60</v>
      </c>
    </row>
    <row r="49" spans="1:7">
      <c r="A49">
        <v>48</v>
      </c>
      <c r="B49">
        <v>8.61</v>
      </c>
      <c r="C49" s="2">
        <f t="shared" si="0"/>
        <v>116.14401858304298</v>
      </c>
      <c r="D49">
        <v>30.4</v>
      </c>
      <c r="E49">
        <v>3</v>
      </c>
      <c r="F49" s="3">
        <f t="shared" si="2"/>
        <v>0.91199999999999992</v>
      </c>
      <c r="G49">
        <v>60</v>
      </c>
    </row>
    <row r="50" spans="1:7">
      <c r="A50">
        <v>49</v>
      </c>
      <c r="B50">
        <v>8.9</v>
      </c>
      <c r="C50" s="2">
        <f t="shared" si="0"/>
        <v>112.35955056179775</v>
      </c>
      <c r="D50">
        <v>31</v>
      </c>
      <c r="E50">
        <v>3</v>
      </c>
      <c r="F50" s="3">
        <f t="shared" si="2"/>
        <v>0.93</v>
      </c>
      <c r="G50">
        <v>60</v>
      </c>
    </row>
    <row r="51" spans="1:7">
      <c r="A51">
        <v>50</v>
      </c>
      <c r="B51">
        <v>9.19</v>
      </c>
      <c r="C51" s="2">
        <f t="shared" si="0"/>
        <v>108.8139281828074</v>
      </c>
      <c r="D51">
        <v>31.5</v>
      </c>
      <c r="E51">
        <v>3</v>
      </c>
      <c r="F51" s="3">
        <f t="shared" si="2"/>
        <v>0.94499999999999995</v>
      </c>
      <c r="G51">
        <v>60</v>
      </c>
    </row>
    <row r="52" spans="1:7">
      <c r="A52">
        <v>51</v>
      </c>
      <c r="B52">
        <v>9.48</v>
      </c>
      <c r="C52" s="2">
        <f t="shared" si="0"/>
        <v>105.48523206751054</v>
      </c>
      <c r="D52">
        <v>32.1</v>
      </c>
      <c r="E52">
        <v>3</v>
      </c>
      <c r="F52" s="3">
        <f t="shared" si="2"/>
        <v>0.96300000000000008</v>
      </c>
      <c r="G52">
        <v>60</v>
      </c>
    </row>
    <row r="53" spans="1:7">
      <c r="A53">
        <v>52</v>
      </c>
      <c r="B53">
        <v>9.77</v>
      </c>
      <c r="C53" s="2">
        <f t="shared" si="0"/>
        <v>102.3541453428864</v>
      </c>
      <c r="D53">
        <v>32.6</v>
      </c>
      <c r="E53">
        <v>3</v>
      </c>
      <c r="F53" s="3">
        <f t="shared" si="2"/>
        <v>0.97800000000000009</v>
      </c>
      <c r="G53">
        <v>60</v>
      </c>
    </row>
    <row r="54" spans="1:7">
      <c r="A54">
        <v>53</v>
      </c>
      <c r="B54">
        <v>10.06</v>
      </c>
      <c r="C54" s="2">
        <f t="shared" si="0"/>
        <v>99.403578528827026</v>
      </c>
      <c r="D54">
        <v>33.200000000000003</v>
      </c>
      <c r="E54">
        <v>3</v>
      </c>
      <c r="F54" s="3">
        <f t="shared" si="2"/>
        <v>0.99600000000000011</v>
      </c>
      <c r="G54">
        <v>60</v>
      </c>
    </row>
    <row r="55" spans="1:7">
      <c r="A55">
        <v>54</v>
      </c>
      <c r="B55">
        <v>10.35</v>
      </c>
      <c r="C55" s="2">
        <f t="shared" si="0"/>
        <v>96.618357487922708</v>
      </c>
      <c r="D55">
        <v>33.700000000000003</v>
      </c>
      <c r="E55">
        <v>3</v>
      </c>
      <c r="F55" s="3">
        <f t="shared" si="2"/>
        <v>1.0110000000000001</v>
      </c>
      <c r="G55">
        <v>60</v>
      </c>
    </row>
    <row r="56" spans="1:7">
      <c r="A56">
        <v>55</v>
      </c>
      <c r="B56">
        <v>10.64</v>
      </c>
      <c r="C56" s="2">
        <f t="shared" si="0"/>
        <v>93.984962406015029</v>
      </c>
      <c r="D56">
        <v>34.299999999999997</v>
      </c>
      <c r="E56">
        <v>3</v>
      </c>
      <c r="F56" s="3">
        <f t="shared" si="2"/>
        <v>1.0289999999999999</v>
      </c>
      <c r="G56">
        <v>60</v>
      </c>
    </row>
    <row r="57" spans="1:7">
      <c r="A57">
        <v>56</v>
      </c>
      <c r="B57">
        <v>10.93</v>
      </c>
      <c r="C57" s="2">
        <f t="shared" si="0"/>
        <v>91.491308325709056</v>
      </c>
      <c r="D57">
        <v>34.799999999999997</v>
      </c>
      <c r="E57">
        <v>3</v>
      </c>
      <c r="F57" s="3">
        <f t="shared" si="2"/>
        <v>1.0439999999999998</v>
      </c>
      <c r="G57">
        <v>60</v>
      </c>
    </row>
    <row r="58" spans="1:7">
      <c r="A58">
        <v>57</v>
      </c>
      <c r="B58">
        <v>11.22</v>
      </c>
      <c r="C58" s="2">
        <f t="shared" si="0"/>
        <v>89.126559714795007</v>
      </c>
      <c r="D58">
        <v>35.4</v>
      </c>
      <c r="E58">
        <v>3</v>
      </c>
      <c r="F58" s="3">
        <f t="shared" si="2"/>
        <v>1.0619999999999998</v>
      </c>
      <c r="G58">
        <v>60</v>
      </c>
    </row>
    <row r="59" spans="1:7">
      <c r="A59">
        <v>58</v>
      </c>
      <c r="B59">
        <v>11.51</v>
      </c>
      <c r="C59" s="2">
        <f t="shared" si="0"/>
        <v>86.880973066898349</v>
      </c>
      <c r="D59">
        <v>35.9</v>
      </c>
      <c r="E59">
        <v>3</v>
      </c>
      <c r="F59" s="3">
        <f t="shared" si="2"/>
        <v>1.077</v>
      </c>
      <c r="G59">
        <v>60</v>
      </c>
    </row>
    <row r="60" spans="1:7">
      <c r="A60">
        <v>59</v>
      </c>
      <c r="B60">
        <v>11.81</v>
      </c>
      <c r="C60" s="2">
        <f t="shared" si="0"/>
        <v>84.674005080440296</v>
      </c>
      <c r="D60">
        <v>36.4</v>
      </c>
      <c r="E60">
        <v>3</v>
      </c>
      <c r="F60" s="3">
        <f t="shared" si="2"/>
        <v>1.0919999999999999</v>
      </c>
      <c r="G60">
        <v>60</v>
      </c>
    </row>
    <row r="61" spans="1:7">
      <c r="A61">
        <v>60</v>
      </c>
      <c r="B61">
        <v>12.11</v>
      </c>
      <c r="C61" s="2">
        <f t="shared" si="0"/>
        <v>82.57638315441784</v>
      </c>
      <c r="D61">
        <v>37</v>
      </c>
      <c r="E61">
        <v>3</v>
      </c>
      <c r="F61" s="3">
        <f t="shared" si="2"/>
        <v>1.1100000000000001</v>
      </c>
      <c r="G61">
        <v>60</v>
      </c>
    </row>
    <row r="62" spans="1:7">
      <c r="A62">
        <v>61</v>
      </c>
      <c r="B62">
        <v>12.41</v>
      </c>
      <c r="C62" s="2">
        <f t="shared" si="0"/>
        <v>80.580177276390003</v>
      </c>
      <c r="D62">
        <v>37.5</v>
      </c>
      <c r="E62">
        <v>3.5</v>
      </c>
      <c r="F62" s="3">
        <f t="shared" si="2"/>
        <v>1.3125</v>
      </c>
      <c r="G62">
        <v>60</v>
      </c>
    </row>
    <row r="63" spans="1:7">
      <c r="A63">
        <v>62</v>
      </c>
      <c r="B63">
        <v>12.71</v>
      </c>
      <c r="C63" s="2">
        <f t="shared" si="0"/>
        <v>78.678206136900073</v>
      </c>
      <c r="D63">
        <v>38</v>
      </c>
      <c r="E63">
        <v>3.5</v>
      </c>
      <c r="F63" s="3">
        <f t="shared" si="2"/>
        <v>1.33</v>
      </c>
      <c r="G63">
        <v>60</v>
      </c>
    </row>
    <row r="64" spans="1:7">
      <c r="A64">
        <v>63</v>
      </c>
      <c r="B64">
        <v>13.01</v>
      </c>
      <c r="C64" s="2">
        <f t="shared" si="0"/>
        <v>76.86395080707149</v>
      </c>
      <c r="D64">
        <v>38.5</v>
      </c>
      <c r="E64">
        <v>3.5</v>
      </c>
      <c r="F64" s="3">
        <f t="shared" si="2"/>
        <v>1.3474999999999999</v>
      </c>
      <c r="G64">
        <v>60</v>
      </c>
    </row>
    <row r="65" spans="1:7">
      <c r="A65">
        <v>64</v>
      </c>
      <c r="B65">
        <v>13.32</v>
      </c>
      <c r="C65" s="2">
        <f t="shared" si="0"/>
        <v>75.075075075075077</v>
      </c>
      <c r="D65">
        <v>39</v>
      </c>
      <c r="E65">
        <v>3.5</v>
      </c>
      <c r="F65" s="3">
        <f t="shared" si="2"/>
        <v>1.365</v>
      </c>
      <c r="G65">
        <v>60</v>
      </c>
    </row>
    <row r="66" spans="1:7">
      <c r="A66">
        <v>65</v>
      </c>
      <c r="B66">
        <v>13.63</v>
      </c>
      <c r="C66" s="2">
        <f t="shared" si="0"/>
        <v>73.367571533382247</v>
      </c>
      <c r="D66">
        <v>39.5</v>
      </c>
      <c r="E66">
        <v>3.5</v>
      </c>
      <c r="F66" s="3">
        <f t="shared" si="2"/>
        <v>1.3825000000000001</v>
      </c>
      <c r="G66">
        <v>60</v>
      </c>
    </row>
    <row r="67" spans="1:7">
      <c r="A67">
        <v>66</v>
      </c>
      <c r="B67">
        <v>13.94</v>
      </c>
      <c r="C67" s="2">
        <f t="shared" ref="C67:C113" si="3">1000/B67</f>
        <v>71.736011477761835</v>
      </c>
      <c r="D67">
        <v>40</v>
      </c>
      <c r="E67">
        <v>3.5</v>
      </c>
      <c r="F67" s="3">
        <f t="shared" si="2"/>
        <v>1.4</v>
      </c>
      <c r="G67">
        <v>60</v>
      </c>
    </row>
    <row r="68" spans="1:7">
      <c r="A68">
        <v>67</v>
      </c>
      <c r="B68">
        <v>14.25</v>
      </c>
      <c r="C68" s="2">
        <f t="shared" si="3"/>
        <v>70.175438596491233</v>
      </c>
      <c r="D68">
        <v>40.5</v>
      </c>
      <c r="E68">
        <v>3.5</v>
      </c>
      <c r="F68" s="3">
        <f t="shared" si="2"/>
        <v>1.4175</v>
      </c>
      <c r="G68">
        <v>60</v>
      </c>
    </row>
    <row r="69" spans="1:7">
      <c r="A69">
        <v>68</v>
      </c>
      <c r="B69">
        <v>14.56</v>
      </c>
      <c r="C69" s="2">
        <f t="shared" si="3"/>
        <v>68.681318681318686</v>
      </c>
      <c r="D69">
        <v>41</v>
      </c>
      <c r="E69">
        <v>3.5</v>
      </c>
      <c r="F69" s="3">
        <f t="shared" si="2"/>
        <v>1.4350000000000001</v>
      </c>
      <c r="G69">
        <v>60</v>
      </c>
    </row>
    <row r="70" spans="1:7">
      <c r="A70">
        <v>69</v>
      </c>
      <c r="B70">
        <v>14.88</v>
      </c>
      <c r="C70" s="2">
        <f t="shared" si="3"/>
        <v>67.204301075268816</v>
      </c>
      <c r="D70">
        <v>41.5</v>
      </c>
      <c r="E70">
        <v>3.5</v>
      </c>
      <c r="F70" s="3">
        <f t="shared" si="2"/>
        <v>1.4524999999999999</v>
      </c>
      <c r="G70">
        <v>60</v>
      </c>
    </row>
    <row r="71" spans="1:7">
      <c r="A71">
        <v>70</v>
      </c>
      <c r="B71">
        <v>15.2</v>
      </c>
      <c r="C71" s="2">
        <f t="shared" si="3"/>
        <v>65.789473684210535</v>
      </c>
      <c r="D71">
        <v>42</v>
      </c>
      <c r="E71">
        <v>3.5</v>
      </c>
      <c r="F71" s="3">
        <f t="shared" si="2"/>
        <v>1.47</v>
      </c>
      <c r="G71">
        <v>60</v>
      </c>
    </row>
    <row r="72" spans="1:7">
      <c r="A72">
        <v>71</v>
      </c>
      <c r="B72">
        <v>15.52</v>
      </c>
      <c r="C72" s="2">
        <f t="shared" si="3"/>
        <v>64.432989690721655</v>
      </c>
      <c r="D72">
        <v>42.5</v>
      </c>
      <c r="E72">
        <v>4</v>
      </c>
      <c r="F72" s="3">
        <f t="shared" si="2"/>
        <v>1.7</v>
      </c>
      <c r="G72">
        <v>60</v>
      </c>
    </row>
    <row r="73" spans="1:7">
      <c r="A73">
        <v>72</v>
      </c>
      <c r="B73">
        <v>15.84</v>
      </c>
      <c r="C73" s="2">
        <f t="shared" si="3"/>
        <v>63.131313131313135</v>
      </c>
      <c r="D73">
        <v>43</v>
      </c>
      <c r="E73">
        <v>4</v>
      </c>
      <c r="F73" s="3">
        <f t="shared" si="2"/>
        <v>1.72</v>
      </c>
      <c r="G73">
        <v>60</v>
      </c>
    </row>
    <row r="74" spans="1:7">
      <c r="A74">
        <v>73</v>
      </c>
      <c r="B74">
        <v>16.16</v>
      </c>
      <c r="C74" s="2">
        <f t="shared" si="3"/>
        <v>61.881188118811878</v>
      </c>
      <c r="D74">
        <v>43.5</v>
      </c>
      <c r="E74">
        <v>4</v>
      </c>
      <c r="F74" s="3">
        <f t="shared" si="2"/>
        <v>1.74</v>
      </c>
      <c r="G74">
        <v>60</v>
      </c>
    </row>
    <row r="75" spans="1:7">
      <c r="A75">
        <v>74</v>
      </c>
      <c r="B75">
        <v>16.48</v>
      </c>
      <c r="C75" s="2">
        <f t="shared" si="3"/>
        <v>60.679611650485434</v>
      </c>
      <c r="D75">
        <v>43.9</v>
      </c>
      <c r="E75">
        <v>4</v>
      </c>
      <c r="F75" s="3">
        <f t="shared" si="2"/>
        <v>1.756</v>
      </c>
      <c r="G75">
        <v>60</v>
      </c>
    </row>
    <row r="76" spans="1:7">
      <c r="A76">
        <v>75</v>
      </c>
      <c r="B76">
        <v>16.8</v>
      </c>
      <c r="C76" s="2">
        <f t="shared" si="3"/>
        <v>59.523809523809518</v>
      </c>
      <c r="D76">
        <v>44.4</v>
      </c>
      <c r="E76">
        <v>4</v>
      </c>
      <c r="F76" s="3">
        <f t="shared" si="2"/>
        <v>1.776</v>
      </c>
      <c r="G76">
        <v>60</v>
      </c>
    </row>
    <row r="77" spans="1:7">
      <c r="A77">
        <v>76</v>
      </c>
      <c r="B77">
        <v>17.13</v>
      </c>
      <c r="C77" s="2">
        <f t="shared" si="3"/>
        <v>58.377116170461186</v>
      </c>
      <c r="D77">
        <v>44.9</v>
      </c>
      <c r="E77">
        <v>4</v>
      </c>
      <c r="F77" s="3">
        <f t="shared" si="2"/>
        <v>1.796</v>
      </c>
      <c r="G77">
        <v>60</v>
      </c>
    </row>
    <row r="78" spans="1:7">
      <c r="A78">
        <v>77</v>
      </c>
      <c r="B78">
        <v>17.46</v>
      </c>
      <c r="C78" s="2">
        <f t="shared" si="3"/>
        <v>57.273768613974795</v>
      </c>
      <c r="D78">
        <v>45.3</v>
      </c>
      <c r="E78">
        <v>4</v>
      </c>
      <c r="F78" s="3">
        <f t="shared" si="2"/>
        <v>1.8119999999999998</v>
      </c>
      <c r="G78">
        <v>60</v>
      </c>
    </row>
    <row r="79" spans="1:7">
      <c r="A79">
        <v>78</v>
      </c>
      <c r="B79">
        <v>17.79</v>
      </c>
      <c r="C79" s="2">
        <f t="shared" si="3"/>
        <v>56.211354693648119</v>
      </c>
      <c r="D79">
        <v>45.8</v>
      </c>
      <c r="E79">
        <v>4</v>
      </c>
      <c r="F79" s="3">
        <f t="shared" si="2"/>
        <v>1.8319999999999999</v>
      </c>
      <c r="G79">
        <v>60</v>
      </c>
    </row>
    <row r="80" spans="1:7">
      <c r="A80">
        <v>79</v>
      </c>
      <c r="B80">
        <v>18.12</v>
      </c>
      <c r="C80" s="2">
        <f t="shared" si="3"/>
        <v>55.187637969094922</v>
      </c>
      <c r="D80">
        <v>46.3</v>
      </c>
      <c r="E80">
        <v>4</v>
      </c>
      <c r="F80" s="3">
        <f t="shared" si="2"/>
        <v>1.8519999999999999</v>
      </c>
      <c r="G80">
        <v>60</v>
      </c>
    </row>
    <row r="81" spans="1:7">
      <c r="A81">
        <v>80</v>
      </c>
      <c r="B81">
        <v>18.45</v>
      </c>
      <c r="C81" s="2">
        <f t="shared" si="3"/>
        <v>54.200542005420054</v>
      </c>
      <c r="D81">
        <v>46.7</v>
      </c>
      <c r="E81">
        <v>4</v>
      </c>
      <c r="F81" s="3">
        <f t="shared" si="2"/>
        <v>1.8680000000000001</v>
      </c>
      <c r="G81">
        <v>60</v>
      </c>
    </row>
    <row r="82" spans="1:7">
      <c r="A82">
        <v>81</v>
      </c>
      <c r="B82">
        <v>18.78</v>
      </c>
      <c r="C82" s="2">
        <f t="shared" si="3"/>
        <v>53.248136315228962</v>
      </c>
      <c r="D82">
        <v>47.2</v>
      </c>
      <c r="E82">
        <v>4</v>
      </c>
      <c r="F82" s="3">
        <f t="shared" si="2"/>
        <v>1.8880000000000001</v>
      </c>
      <c r="G82">
        <v>60</v>
      </c>
    </row>
    <row r="83" spans="1:7">
      <c r="A83">
        <v>82</v>
      </c>
      <c r="B83">
        <v>19.11</v>
      </c>
      <c r="C83" s="2">
        <f t="shared" si="3"/>
        <v>52.328623757195189</v>
      </c>
      <c r="D83">
        <v>47.6</v>
      </c>
      <c r="E83">
        <v>4</v>
      </c>
      <c r="F83" s="3">
        <f t="shared" si="2"/>
        <v>1.9040000000000001</v>
      </c>
      <c r="G83">
        <v>60</v>
      </c>
    </row>
    <row r="84" spans="1:7">
      <c r="A84">
        <v>83</v>
      </c>
      <c r="B84">
        <v>19.43</v>
      </c>
      <c r="C84" s="2">
        <f t="shared" si="3"/>
        <v>51.466803911477101</v>
      </c>
      <c r="D84">
        <v>48</v>
      </c>
      <c r="E84">
        <v>4</v>
      </c>
      <c r="F84" s="3">
        <f t="shared" si="2"/>
        <v>1.92</v>
      </c>
      <c r="G84">
        <v>60</v>
      </c>
    </row>
    <row r="85" spans="1:7">
      <c r="A85">
        <v>84</v>
      </c>
      <c r="B85">
        <v>19.75</v>
      </c>
      <c r="C85" s="2">
        <f t="shared" si="3"/>
        <v>50.632911392405063</v>
      </c>
      <c r="D85">
        <v>48.5</v>
      </c>
      <c r="E85">
        <v>4</v>
      </c>
      <c r="F85" s="3">
        <f t="shared" si="2"/>
        <v>1.94</v>
      </c>
      <c r="G85">
        <v>60</v>
      </c>
    </row>
    <row r="86" spans="1:7">
      <c r="A86">
        <v>85</v>
      </c>
      <c r="B86">
        <v>20.07</v>
      </c>
      <c r="C86" s="2">
        <f t="shared" si="3"/>
        <v>49.825610363726952</v>
      </c>
      <c r="D86">
        <v>48.9</v>
      </c>
      <c r="E86">
        <v>4</v>
      </c>
      <c r="F86" s="3">
        <f t="shared" si="2"/>
        <v>1.956</v>
      </c>
      <c r="G86">
        <v>60</v>
      </c>
    </row>
    <row r="87" spans="1:7">
      <c r="A87">
        <v>86</v>
      </c>
      <c r="B87">
        <v>20.39</v>
      </c>
      <c r="C87" s="2">
        <f t="shared" si="3"/>
        <v>49.043648847474252</v>
      </c>
      <c r="D87">
        <v>49.3</v>
      </c>
      <c r="E87">
        <v>4</v>
      </c>
      <c r="F87" s="3">
        <f t="shared" si="2"/>
        <v>1.972</v>
      </c>
      <c r="G87">
        <v>60</v>
      </c>
    </row>
    <row r="88" spans="1:7">
      <c r="A88">
        <v>87</v>
      </c>
      <c r="B88">
        <v>20.71</v>
      </c>
      <c r="C88" s="2">
        <f t="shared" si="3"/>
        <v>48.285852245292126</v>
      </c>
      <c r="D88">
        <v>49.8</v>
      </c>
      <c r="E88">
        <v>4</v>
      </c>
      <c r="F88" s="3">
        <f t="shared" si="2"/>
        <v>1.992</v>
      </c>
      <c r="G88">
        <v>60</v>
      </c>
    </row>
    <row r="89" spans="1:7">
      <c r="A89">
        <v>88</v>
      </c>
      <c r="B89">
        <v>21.03</v>
      </c>
      <c r="C89" s="2">
        <f t="shared" si="3"/>
        <v>47.551117451260104</v>
      </c>
      <c r="D89">
        <v>50.2</v>
      </c>
      <c r="E89">
        <v>4</v>
      </c>
      <c r="F89" s="3">
        <f t="shared" si="2"/>
        <v>2.008</v>
      </c>
      <c r="G89">
        <v>60</v>
      </c>
    </row>
    <row r="90" spans="1:7">
      <c r="A90">
        <v>89</v>
      </c>
      <c r="B90">
        <v>21.35</v>
      </c>
      <c r="C90" s="2">
        <f t="shared" si="3"/>
        <v>46.838407494145194</v>
      </c>
      <c r="D90">
        <v>50.6</v>
      </c>
      <c r="E90">
        <v>4</v>
      </c>
      <c r="F90" s="3">
        <f t="shared" si="2"/>
        <v>2.024</v>
      </c>
      <c r="G90">
        <v>60</v>
      </c>
    </row>
    <row r="91" spans="1:7">
      <c r="A91">
        <v>90</v>
      </c>
      <c r="B91">
        <v>21.67</v>
      </c>
      <c r="C91" s="2">
        <f t="shared" si="3"/>
        <v>46.146746654360861</v>
      </c>
      <c r="D91">
        <v>51</v>
      </c>
      <c r="E91">
        <v>4</v>
      </c>
      <c r="F91" s="3">
        <f t="shared" ref="F91:F113" si="4">E91*D91/100</f>
        <v>2.04</v>
      </c>
      <c r="G91">
        <v>60</v>
      </c>
    </row>
    <row r="92" spans="1:7">
      <c r="A92">
        <v>91</v>
      </c>
      <c r="B92">
        <v>21.99</v>
      </c>
      <c r="C92" s="2">
        <f t="shared" si="3"/>
        <v>45.475216007276039</v>
      </c>
      <c r="D92">
        <v>51.4</v>
      </c>
      <c r="E92">
        <v>4</v>
      </c>
      <c r="F92" s="3">
        <f t="shared" si="4"/>
        <v>2.056</v>
      </c>
      <c r="G92">
        <v>60</v>
      </c>
    </row>
    <row r="93" spans="1:7">
      <c r="A93">
        <v>92</v>
      </c>
      <c r="B93">
        <v>22.31</v>
      </c>
      <c r="C93" s="2">
        <f t="shared" si="3"/>
        <v>44.82294935006724</v>
      </c>
      <c r="D93">
        <v>51.8</v>
      </c>
      <c r="E93">
        <v>4</v>
      </c>
      <c r="F93" s="3">
        <f t="shared" si="4"/>
        <v>2.0720000000000001</v>
      </c>
      <c r="G93">
        <v>60</v>
      </c>
    </row>
    <row r="94" spans="1:7">
      <c r="A94">
        <v>93</v>
      </c>
      <c r="B94">
        <v>22.62</v>
      </c>
      <c r="C94" s="2">
        <f t="shared" si="3"/>
        <v>44.208664898320066</v>
      </c>
      <c r="D94">
        <v>52.2</v>
      </c>
      <c r="E94">
        <v>4</v>
      </c>
      <c r="F94" s="3">
        <f t="shared" si="4"/>
        <v>2.0880000000000001</v>
      </c>
      <c r="G94">
        <v>60</v>
      </c>
    </row>
    <row r="95" spans="1:7">
      <c r="A95">
        <v>94</v>
      </c>
      <c r="B95">
        <v>22.93</v>
      </c>
      <c r="C95" s="2">
        <f t="shared" si="3"/>
        <v>43.610989969472307</v>
      </c>
      <c r="D95">
        <v>52.6</v>
      </c>
      <c r="E95">
        <v>4</v>
      </c>
      <c r="F95" s="3">
        <f t="shared" si="4"/>
        <v>2.1040000000000001</v>
      </c>
      <c r="G95">
        <v>60</v>
      </c>
    </row>
    <row r="96" spans="1:7">
      <c r="A96">
        <v>95</v>
      </c>
      <c r="B96">
        <v>23.24</v>
      </c>
      <c r="C96" s="2">
        <f t="shared" si="3"/>
        <v>43.029259896729776</v>
      </c>
      <c r="D96">
        <v>53</v>
      </c>
      <c r="E96">
        <v>4</v>
      </c>
      <c r="F96" s="3">
        <f t="shared" si="4"/>
        <v>2.12</v>
      </c>
      <c r="G96">
        <v>60</v>
      </c>
    </row>
    <row r="97" spans="1:7">
      <c r="A97">
        <v>96</v>
      </c>
      <c r="B97">
        <v>23.55</v>
      </c>
      <c r="C97" s="2">
        <f t="shared" si="3"/>
        <v>42.462845010615709</v>
      </c>
      <c r="D97">
        <v>53.4</v>
      </c>
      <c r="E97">
        <v>4</v>
      </c>
      <c r="F97" s="3">
        <f t="shared" si="4"/>
        <v>2.1360000000000001</v>
      </c>
      <c r="G97">
        <v>60</v>
      </c>
    </row>
    <row r="98" spans="1:7">
      <c r="A98">
        <v>97</v>
      </c>
      <c r="B98">
        <v>23.87</v>
      </c>
      <c r="C98" s="2">
        <f t="shared" si="3"/>
        <v>41.89359028068705</v>
      </c>
      <c r="D98">
        <v>53.8</v>
      </c>
      <c r="E98">
        <v>4</v>
      </c>
      <c r="F98" s="3">
        <f t="shared" si="4"/>
        <v>2.1519999999999997</v>
      </c>
      <c r="G98">
        <v>60</v>
      </c>
    </row>
    <row r="99" spans="1:7">
      <c r="A99">
        <v>98</v>
      </c>
      <c r="B99">
        <v>24.17</v>
      </c>
      <c r="C99" s="2">
        <f t="shared" si="3"/>
        <v>41.373603640877114</v>
      </c>
      <c r="D99">
        <v>54.2</v>
      </c>
      <c r="E99">
        <v>4</v>
      </c>
      <c r="F99" s="3">
        <f t="shared" si="4"/>
        <v>2.1680000000000001</v>
      </c>
      <c r="G99">
        <v>60</v>
      </c>
    </row>
    <row r="100" spans="1:7">
      <c r="A100">
        <v>99</v>
      </c>
      <c r="B100">
        <v>24.48</v>
      </c>
      <c r="C100" s="2">
        <f t="shared" si="3"/>
        <v>40.849673202614376</v>
      </c>
      <c r="D100">
        <v>54.6</v>
      </c>
      <c r="E100">
        <v>4</v>
      </c>
      <c r="F100" s="3">
        <f t="shared" si="4"/>
        <v>2.1840000000000002</v>
      </c>
      <c r="G100">
        <v>60</v>
      </c>
    </row>
    <row r="101" spans="1:7">
      <c r="A101">
        <v>100</v>
      </c>
      <c r="B101">
        <v>24.79</v>
      </c>
      <c r="C101" s="2">
        <f t="shared" si="3"/>
        <v>40.338846308995564</v>
      </c>
      <c r="D101">
        <v>54.9</v>
      </c>
      <c r="E101">
        <v>4</v>
      </c>
      <c r="F101" s="3">
        <f t="shared" si="4"/>
        <v>2.1959999999999997</v>
      </c>
      <c r="G101">
        <v>60</v>
      </c>
    </row>
    <row r="102" spans="1:7">
      <c r="A102">
        <v>101</v>
      </c>
      <c r="B102">
        <v>25.1</v>
      </c>
      <c r="C102" s="2">
        <f t="shared" si="3"/>
        <v>39.840637450199203</v>
      </c>
      <c r="D102">
        <v>55.3</v>
      </c>
      <c r="E102">
        <v>4</v>
      </c>
      <c r="F102" s="3">
        <f t="shared" si="4"/>
        <v>2.2119999999999997</v>
      </c>
      <c r="G102">
        <v>60</v>
      </c>
    </row>
    <row r="103" spans="1:7">
      <c r="A103">
        <v>102</v>
      </c>
      <c r="B103">
        <v>25.41</v>
      </c>
      <c r="C103" s="2">
        <f t="shared" si="3"/>
        <v>39.354584809130266</v>
      </c>
      <c r="D103">
        <v>55.7</v>
      </c>
      <c r="E103">
        <v>4</v>
      </c>
      <c r="F103" s="3">
        <f t="shared" si="4"/>
        <v>2.2280000000000002</v>
      </c>
      <c r="G103">
        <v>60</v>
      </c>
    </row>
    <row r="104" spans="1:7">
      <c r="A104">
        <v>103</v>
      </c>
      <c r="B104">
        <v>25.72</v>
      </c>
      <c r="C104" s="2">
        <f t="shared" si="3"/>
        <v>38.880248833592539</v>
      </c>
      <c r="D104">
        <v>56</v>
      </c>
      <c r="E104">
        <v>4</v>
      </c>
      <c r="F104" s="3">
        <f t="shared" si="4"/>
        <v>2.2400000000000002</v>
      </c>
      <c r="G104">
        <v>60</v>
      </c>
    </row>
    <row r="105" spans="1:7">
      <c r="A105">
        <v>104</v>
      </c>
      <c r="B105">
        <v>26.03</v>
      </c>
      <c r="C105" s="2">
        <f t="shared" si="3"/>
        <v>38.417210910487896</v>
      </c>
      <c r="D105">
        <v>56.4</v>
      </c>
      <c r="E105">
        <v>4</v>
      </c>
      <c r="F105" s="3">
        <f t="shared" si="4"/>
        <v>2.2559999999999998</v>
      </c>
      <c r="G105">
        <v>60</v>
      </c>
    </row>
    <row r="106" spans="1:7">
      <c r="A106">
        <v>105</v>
      </c>
      <c r="B106">
        <v>26.34</v>
      </c>
      <c r="C106" s="2">
        <f t="shared" si="3"/>
        <v>37.965072133637051</v>
      </c>
      <c r="D106">
        <v>56.7</v>
      </c>
      <c r="E106">
        <v>4</v>
      </c>
      <c r="F106" s="3">
        <f t="shared" si="4"/>
        <v>2.2680000000000002</v>
      </c>
      <c r="G106">
        <v>60</v>
      </c>
    </row>
    <row r="107" spans="1:7">
      <c r="A107">
        <v>106</v>
      </c>
      <c r="B107">
        <v>26.65</v>
      </c>
      <c r="C107" s="2">
        <f t="shared" si="3"/>
        <v>37.523452157598499</v>
      </c>
      <c r="D107">
        <v>57.1</v>
      </c>
      <c r="E107">
        <v>4</v>
      </c>
      <c r="F107" s="3">
        <f t="shared" si="4"/>
        <v>2.2840000000000003</v>
      </c>
      <c r="G107">
        <v>60</v>
      </c>
    </row>
    <row r="108" spans="1:7">
      <c r="A108">
        <v>107</v>
      </c>
      <c r="B108">
        <v>26.96</v>
      </c>
      <c r="C108" s="2">
        <f t="shared" si="3"/>
        <v>37.091988130563799</v>
      </c>
      <c r="D108">
        <v>57.4</v>
      </c>
      <c r="E108">
        <v>4</v>
      </c>
      <c r="F108" s="3">
        <f t="shared" si="4"/>
        <v>2.2959999999999998</v>
      </c>
      <c r="G108">
        <v>60</v>
      </c>
    </row>
    <row r="109" spans="1:7">
      <c r="A109">
        <v>108</v>
      </c>
      <c r="B109">
        <v>27.26</v>
      </c>
      <c r="C109" s="2">
        <f t="shared" si="3"/>
        <v>36.683785766691123</v>
      </c>
      <c r="D109">
        <v>57.8</v>
      </c>
      <c r="E109">
        <v>4</v>
      </c>
      <c r="F109" s="3">
        <f t="shared" si="4"/>
        <v>2.3119999999999998</v>
      </c>
      <c r="G109">
        <v>60</v>
      </c>
    </row>
    <row r="110" spans="1:7">
      <c r="A110">
        <v>109</v>
      </c>
      <c r="B110">
        <v>27.56</v>
      </c>
      <c r="C110" s="2">
        <f t="shared" si="3"/>
        <v>36.284470246734401</v>
      </c>
      <c r="D110">
        <v>58.1</v>
      </c>
      <c r="E110">
        <v>4</v>
      </c>
      <c r="F110" s="3">
        <f t="shared" si="4"/>
        <v>2.3239999999999998</v>
      </c>
      <c r="G110">
        <v>60</v>
      </c>
    </row>
    <row r="111" spans="1:7">
      <c r="A111">
        <v>110</v>
      </c>
      <c r="B111">
        <v>27.86</v>
      </c>
      <c r="C111" s="2">
        <f t="shared" si="3"/>
        <v>35.89375448671931</v>
      </c>
      <c r="D111">
        <v>58.5</v>
      </c>
      <c r="E111">
        <v>4</v>
      </c>
      <c r="F111" s="3">
        <f t="shared" si="4"/>
        <v>2.34</v>
      </c>
      <c r="G111">
        <v>60</v>
      </c>
    </row>
    <row r="112" spans="1:7">
      <c r="A112">
        <v>111</v>
      </c>
      <c r="B112">
        <v>28.16</v>
      </c>
      <c r="C112" s="2">
        <f t="shared" si="3"/>
        <v>35.511363636363633</v>
      </c>
      <c r="D112">
        <v>58.8</v>
      </c>
      <c r="E112">
        <v>4</v>
      </c>
      <c r="F112" s="3">
        <f t="shared" si="4"/>
        <v>2.3519999999999999</v>
      </c>
      <c r="G112">
        <v>60</v>
      </c>
    </row>
    <row r="113" spans="1:7">
      <c r="A113">
        <v>112</v>
      </c>
      <c r="B113">
        <v>28.46</v>
      </c>
      <c r="C113" s="2">
        <f t="shared" si="3"/>
        <v>35.137034434293746</v>
      </c>
      <c r="D113">
        <v>59.1</v>
      </c>
      <c r="E113">
        <v>4</v>
      </c>
      <c r="F113" s="3">
        <f t="shared" si="4"/>
        <v>2.3639999999999999</v>
      </c>
      <c r="G113">
        <v>60</v>
      </c>
    </row>
  </sheetData>
  <mergeCells count="16">
    <mergeCell ref="K28:M28"/>
    <mergeCell ref="K19:L20"/>
    <mergeCell ref="M19:M20"/>
    <mergeCell ref="K15:L16"/>
    <mergeCell ref="M15:M16"/>
    <mergeCell ref="K21:L21"/>
    <mergeCell ref="K22:L22"/>
    <mergeCell ref="K23:L23"/>
    <mergeCell ref="K24:L24"/>
    <mergeCell ref="K25:L25"/>
    <mergeCell ref="K26:L26"/>
    <mergeCell ref="K10:M10"/>
    <mergeCell ref="K11:M11"/>
    <mergeCell ref="K13:L13"/>
    <mergeCell ref="K14:L14"/>
    <mergeCell ref="K27:L27"/>
  </mergeCells>
  <hyperlinks>
    <hyperlink ref="K2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topLeftCell="A61" workbookViewId="0">
      <selection activeCell="J6" sqref="J6"/>
    </sheetView>
  </sheetViews>
  <sheetFormatPr defaultRowHeight="15"/>
  <cols>
    <col min="1" max="1" width="9.42578125" bestFit="1" customWidth="1"/>
    <col min="2" max="3" width="11.7109375" customWidth="1"/>
    <col min="4" max="4" width="13.7109375" bestFit="1" customWidth="1"/>
    <col min="5" max="5" width="14.7109375" bestFit="1" customWidth="1"/>
    <col min="6" max="6" width="14.7109375" style="3" customWidth="1"/>
    <col min="7" max="7" width="17" bestFit="1" customWidth="1"/>
    <col min="9" max="9" width="10.85546875" customWidth="1"/>
    <col min="10" max="10" width="14.28515625" bestFit="1" customWidth="1"/>
    <col min="11" max="11" width="12.42578125" customWidth="1"/>
    <col min="12" max="12" width="13.28515625" customWidth="1"/>
    <col min="13" max="13" width="18.5703125" customWidth="1"/>
    <col min="14" max="14" width="14.7109375" bestFit="1" customWidth="1"/>
    <col min="15" max="15" width="13.140625" bestFit="1" customWidth="1"/>
    <col min="16" max="16" width="17" bestFit="1" customWidth="1"/>
    <col min="17" max="17" width="14.7109375" customWidth="1"/>
  </cols>
  <sheetData>
    <row r="1" spans="1:17">
      <c r="A1" t="s">
        <v>0</v>
      </c>
      <c r="B1" t="s">
        <v>1</v>
      </c>
      <c r="C1" t="s">
        <v>6</v>
      </c>
      <c r="D1" t="s">
        <v>2</v>
      </c>
      <c r="E1" t="s">
        <v>3</v>
      </c>
      <c r="F1" s="3" t="s">
        <v>5</v>
      </c>
      <c r="G1" t="s">
        <v>4</v>
      </c>
    </row>
    <row r="2" spans="1:17">
      <c r="A2">
        <v>1</v>
      </c>
      <c r="B2" s="1">
        <v>0.02</v>
      </c>
      <c r="C2" s="2">
        <f>1000/B2</f>
        <v>50000</v>
      </c>
      <c r="D2">
        <v>1.5</v>
      </c>
    </row>
    <row r="3" spans="1:17" ht="15.75">
      <c r="A3">
        <v>2</v>
      </c>
      <c r="B3">
        <v>0.04</v>
      </c>
      <c r="C3" s="2">
        <f t="shared" ref="C3:C66" si="0">1000/B3</f>
        <v>25000</v>
      </c>
      <c r="D3">
        <v>1.5</v>
      </c>
      <c r="J3" s="10">
        <v>100000</v>
      </c>
    </row>
    <row r="4" spans="1:17" ht="45">
      <c r="A4">
        <v>3</v>
      </c>
      <c r="B4">
        <v>0.06</v>
      </c>
      <c r="C4" s="2">
        <f t="shared" si="0"/>
        <v>16666.666666666668</v>
      </c>
      <c r="D4">
        <v>1.6</v>
      </c>
      <c r="I4" s="4" t="s">
        <v>13</v>
      </c>
      <c r="J4" s="4" t="s">
        <v>0</v>
      </c>
      <c r="K4" s="5" t="s">
        <v>9</v>
      </c>
      <c r="L4" s="5" t="s">
        <v>8</v>
      </c>
      <c r="M4" s="5" t="s">
        <v>7</v>
      </c>
      <c r="N4" s="5" t="s">
        <v>10</v>
      </c>
      <c r="O4" s="6" t="s">
        <v>11</v>
      </c>
      <c r="P4" s="5" t="s">
        <v>12</v>
      </c>
      <c r="Q4" s="13" t="s">
        <v>14</v>
      </c>
    </row>
    <row r="5" spans="1:17" ht="18.75">
      <c r="A5">
        <v>4</v>
      </c>
      <c r="B5">
        <v>0.08</v>
      </c>
      <c r="C5" s="2">
        <f t="shared" si="0"/>
        <v>12500</v>
      </c>
      <c r="D5">
        <v>1.8</v>
      </c>
      <c r="I5" s="7">
        <v>270000</v>
      </c>
      <c r="J5" s="7">
        <v>120</v>
      </c>
      <c r="K5" s="7">
        <f>INDEX(B2:B121,J5)</f>
        <v>36</v>
      </c>
      <c r="L5" s="8">
        <f>INDEX(C2:C121,J5)</f>
        <v>27.777777777777779</v>
      </c>
      <c r="M5" s="7">
        <f>INDEX(D2:D121,J5)*I5/J3</f>
        <v>205.2</v>
      </c>
      <c r="N5" s="7">
        <f>INDEX(E2:E121,J5)</f>
        <v>3.5</v>
      </c>
      <c r="O5" s="9">
        <f>INDEX(F2:F121,J5)*I5/J3</f>
        <v>7.1820000000000004</v>
      </c>
      <c r="P5" s="7">
        <f>INDEX(G2:G121,J5)</f>
        <v>60</v>
      </c>
      <c r="Q5" s="8">
        <f>M7/(100*M5/80)*100</f>
        <v>46.783625730994146</v>
      </c>
    </row>
    <row r="6" spans="1:17" ht="30">
      <c r="A6">
        <v>5</v>
      </c>
      <c r="B6">
        <v>0.1</v>
      </c>
      <c r="C6" s="2">
        <f t="shared" si="0"/>
        <v>10000</v>
      </c>
      <c r="D6">
        <v>2</v>
      </c>
      <c r="M6" s="5" t="s">
        <v>15</v>
      </c>
      <c r="N6" s="5" t="s">
        <v>16</v>
      </c>
    </row>
    <row r="7" spans="1:17" ht="18.75">
      <c r="A7">
        <v>6</v>
      </c>
      <c r="B7">
        <v>0.12</v>
      </c>
      <c r="C7" s="2">
        <f t="shared" si="0"/>
        <v>8333.3333333333339</v>
      </c>
      <c r="D7">
        <v>2.2000000000000002</v>
      </c>
      <c r="M7" s="14">
        <v>120</v>
      </c>
      <c r="N7" s="12">
        <f>(I5*Q5/100)/L5</f>
        <v>4547.3684210526308</v>
      </c>
    </row>
    <row r="8" spans="1:17">
      <c r="A8">
        <v>7</v>
      </c>
      <c r="B8">
        <v>0.14000000000000001</v>
      </c>
      <c r="C8" s="2">
        <f t="shared" si="0"/>
        <v>7142.8571428571422</v>
      </c>
      <c r="D8">
        <v>2.4</v>
      </c>
      <c r="J8" s="2"/>
    </row>
    <row r="9" spans="1:17">
      <c r="A9">
        <v>8</v>
      </c>
      <c r="B9">
        <v>0.16</v>
      </c>
      <c r="C9" s="2">
        <f t="shared" si="0"/>
        <v>6250</v>
      </c>
      <c r="D9">
        <v>2.6</v>
      </c>
    </row>
    <row r="10" spans="1:17" ht="23.25">
      <c r="A10">
        <v>9</v>
      </c>
      <c r="B10">
        <v>0.18</v>
      </c>
      <c r="C10" s="2">
        <f t="shared" si="0"/>
        <v>5555.5555555555557</v>
      </c>
      <c r="D10">
        <v>2.8</v>
      </c>
      <c r="K10" s="27" t="s">
        <v>24</v>
      </c>
      <c r="L10" s="27"/>
      <c r="M10" s="27"/>
    </row>
    <row r="11" spans="1:17">
      <c r="A11">
        <v>10</v>
      </c>
      <c r="B11">
        <v>0.21</v>
      </c>
      <c r="C11" s="2">
        <f t="shared" si="0"/>
        <v>4761.9047619047624</v>
      </c>
      <c r="D11">
        <v>3.2</v>
      </c>
      <c r="K11" s="28" t="s">
        <v>29</v>
      </c>
      <c r="L11" s="28"/>
      <c r="M11" s="28"/>
    </row>
    <row r="12" spans="1:17">
      <c r="A12">
        <v>11</v>
      </c>
      <c r="B12">
        <v>0.23</v>
      </c>
      <c r="C12" s="2">
        <f t="shared" si="0"/>
        <v>4347.826086956522</v>
      </c>
      <c r="D12">
        <v>3.4</v>
      </c>
    </row>
    <row r="13" spans="1:17" ht="18.75">
      <c r="A13">
        <v>12</v>
      </c>
      <c r="B13">
        <v>0.25</v>
      </c>
      <c r="C13" s="2">
        <f t="shared" si="0"/>
        <v>4000</v>
      </c>
      <c r="D13">
        <v>3.6</v>
      </c>
      <c r="K13" s="29" t="s">
        <v>30</v>
      </c>
      <c r="L13" s="29"/>
      <c r="M13" s="18">
        <f>I5</f>
        <v>270000</v>
      </c>
    </row>
    <row r="14" spans="1:17" ht="18.75">
      <c r="A14">
        <v>13</v>
      </c>
      <c r="B14">
        <v>0.27</v>
      </c>
      <c r="C14" s="2">
        <f t="shared" si="0"/>
        <v>3703.7037037037035</v>
      </c>
      <c r="D14">
        <v>3.8</v>
      </c>
      <c r="K14" s="29" t="s">
        <v>0</v>
      </c>
      <c r="L14" s="29"/>
      <c r="M14" s="18">
        <f>J5</f>
        <v>120</v>
      </c>
    </row>
    <row r="15" spans="1:17">
      <c r="A15">
        <v>14</v>
      </c>
      <c r="B15">
        <v>0.28999999999999998</v>
      </c>
      <c r="C15" s="2">
        <f t="shared" si="0"/>
        <v>3448.2758620689656</v>
      </c>
      <c r="D15">
        <v>4</v>
      </c>
      <c r="K15" s="37" t="s">
        <v>15</v>
      </c>
      <c r="L15" s="37"/>
      <c r="M15" s="38">
        <f>M7</f>
        <v>120</v>
      </c>
    </row>
    <row r="16" spans="1:17">
      <c r="A16">
        <v>15</v>
      </c>
      <c r="B16">
        <v>0.32</v>
      </c>
      <c r="C16" s="2">
        <f t="shared" si="0"/>
        <v>3125</v>
      </c>
      <c r="D16">
        <v>4.4000000000000004</v>
      </c>
      <c r="K16" s="37"/>
      <c r="L16" s="37"/>
      <c r="M16" s="38"/>
    </row>
    <row r="17" spans="1:13" ht="18.75">
      <c r="A17">
        <v>16</v>
      </c>
      <c r="B17">
        <v>0.35</v>
      </c>
      <c r="C17" s="2">
        <f t="shared" si="0"/>
        <v>2857.1428571428573</v>
      </c>
      <c r="D17">
        <v>4.8</v>
      </c>
      <c r="K17" s="22"/>
      <c r="L17" s="22"/>
      <c r="M17" s="23"/>
    </row>
    <row r="18" spans="1:13" ht="18.75">
      <c r="A18">
        <v>17</v>
      </c>
      <c r="B18">
        <v>0.42</v>
      </c>
      <c r="C18" s="2">
        <f t="shared" si="0"/>
        <v>2380.9523809523812</v>
      </c>
      <c r="D18">
        <v>5.0999999999999996</v>
      </c>
      <c r="K18" s="22"/>
      <c r="L18" s="22"/>
      <c r="M18" s="23"/>
    </row>
    <row r="19" spans="1:13">
      <c r="A19">
        <v>18</v>
      </c>
      <c r="B19">
        <v>0.49</v>
      </c>
      <c r="C19" s="2">
        <f t="shared" si="0"/>
        <v>2040.8163265306123</v>
      </c>
      <c r="D19">
        <v>5.4</v>
      </c>
      <c r="K19" s="32" t="s">
        <v>28</v>
      </c>
      <c r="L19" s="33"/>
      <c r="M19" s="36">
        <f>M5</f>
        <v>205.2</v>
      </c>
    </row>
    <row r="20" spans="1:13">
      <c r="A20">
        <v>19</v>
      </c>
      <c r="B20">
        <v>0.56999999999999995</v>
      </c>
      <c r="C20" s="2">
        <f t="shared" si="0"/>
        <v>1754.3859649122808</v>
      </c>
      <c r="D20">
        <v>6</v>
      </c>
      <c r="K20" s="34"/>
      <c r="L20" s="35"/>
      <c r="M20" s="36"/>
    </row>
    <row r="21" spans="1:13" ht="18.75">
      <c r="A21">
        <v>20</v>
      </c>
      <c r="B21">
        <v>0.64</v>
      </c>
      <c r="C21" s="2">
        <f t="shared" si="0"/>
        <v>1562.5</v>
      </c>
      <c r="D21">
        <v>6.5</v>
      </c>
      <c r="K21" s="30" t="s">
        <v>18</v>
      </c>
      <c r="L21" s="30"/>
      <c r="M21" s="20">
        <f>L5</f>
        <v>27.777777777777779</v>
      </c>
    </row>
    <row r="22" spans="1:13" ht="18.75">
      <c r="A22">
        <v>21</v>
      </c>
      <c r="B22">
        <v>0.71</v>
      </c>
      <c r="C22" s="2">
        <f t="shared" si="0"/>
        <v>1408.4507042253522</v>
      </c>
      <c r="D22">
        <v>7</v>
      </c>
      <c r="K22" s="30" t="s">
        <v>17</v>
      </c>
      <c r="L22" s="30"/>
      <c r="M22" s="21">
        <f>K5</f>
        <v>36</v>
      </c>
    </row>
    <row r="23" spans="1:13" ht="18.75">
      <c r="A23">
        <v>22</v>
      </c>
      <c r="B23">
        <v>0.8</v>
      </c>
      <c r="C23" s="2">
        <f t="shared" si="0"/>
        <v>1250</v>
      </c>
      <c r="D23">
        <v>7.5</v>
      </c>
      <c r="K23" s="30" t="s">
        <v>19</v>
      </c>
      <c r="L23" s="30"/>
      <c r="M23" s="19">
        <f>N5</f>
        <v>3.5</v>
      </c>
    </row>
    <row r="24" spans="1:13" ht="18.75">
      <c r="A24">
        <v>23</v>
      </c>
      <c r="B24">
        <v>0.88</v>
      </c>
      <c r="C24" s="2">
        <f t="shared" si="0"/>
        <v>1136.3636363636363</v>
      </c>
      <c r="D24">
        <v>8</v>
      </c>
      <c r="K24" s="39" t="s">
        <v>20</v>
      </c>
      <c r="L24" s="39"/>
      <c r="M24" s="21">
        <f>O5</f>
        <v>7.1820000000000004</v>
      </c>
    </row>
    <row r="25" spans="1:13" ht="18.75">
      <c r="A25">
        <v>24</v>
      </c>
      <c r="B25">
        <v>1.03</v>
      </c>
      <c r="C25" s="2">
        <f t="shared" si="0"/>
        <v>970.87378640776694</v>
      </c>
      <c r="D25">
        <v>8.5</v>
      </c>
      <c r="K25" s="30" t="s">
        <v>21</v>
      </c>
      <c r="L25" s="30"/>
      <c r="M25" s="20">
        <f>P5</f>
        <v>60</v>
      </c>
    </row>
    <row r="26" spans="1:13" ht="18.75">
      <c r="A26">
        <v>25</v>
      </c>
      <c r="B26">
        <v>1.1599999999999999</v>
      </c>
      <c r="C26" s="2">
        <f t="shared" si="0"/>
        <v>862.06896551724139</v>
      </c>
      <c r="D26">
        <v>9.1999999999999993</v>
      </c>
      <c r="K26" s="40" t="s">
        <v>22</v>
      </c>
      <c r="L26" s="40"/>
      <c r="M26" s="20">
        <f>Q5</f>
        <v>46.783625730994146</v>
      </c>
    </row>
    <row r="27" spans="1:13" ht="18.75">
      <c r="A27">
        <v>26</v>
      </c>
      <c r="B27">
        <v>1.27</v>
      </c>
      <c r="C27" s="2">
        <f t="shared" si="0"/>
        <v>787.40157480314963</v>
      </c>
      <c r="D27">
        <v>10</v>
      </c>
      <c r="K27" s="30" t="s">
        <v>23</v>
      </c>
      <c r="L27" s="30"/>
      <c r="M27" s="20">
        <f>N7</f>
        <v>4547.3684210526308</v>
      </c>
    </row>
    <row r="28" spans="1:13" ht="18.75">
      <c r="A28">
        <v>27</v>
      </c>
      <c r="B28">
        <v>1.38</v>
      </c>
      <c r="C28" s="2">
        <f t="shared" si="0"/>
        <v>724.63768115942037</v>
      </c>
      <c r="D28">
        <v>10.6</v>
      </c>
      <c r="K28" s="31" t="s">
        <v>25</v>
      </c>
      <c r="L28" s="31"/>
      <c r="M28" s="31"/>
    </row>
    <row r="29" spans="1:13">
      <c r="A29">
        <v>28</v>
      </c>
      <c r="B29">
        <v>1.5</v>
      </c>
      <c r="C29" s="2">
        <f t="shared" si="0"/>
        <v>666.66666666666663</v>
      </c>
      <c r="D29">
        <v>11.5</v>
      </c>
    </row>
    <row r="30" spans="1:13">
      <c r="A30">
        <v>29</v>
      </c>
      <c r="B30">
        <v>1.7</v>
      </c>
      <c r="C30" s="2">
        <f t="shared" si="0"/>
        <v>588.23529411764707</v>
      </c>
      <c r="D30">
        <v>12.5</v>
      </c>
    </row>
    <row r="31" spans="1:13">
      <c r="A31">
        <v>30</v>
      </c>
      <c r="B31">
        <v>1.82</v>
      </c>
      <c r="C31" s="2">
        <f t="shared" si="0"/>
        <v>549.45054945054949</v>
      </c>
      <c r="D31">
        <v>13.4</v>
      </c>
      <c r="E31">
        <v>1.5</v>
      </c>
      <c r="F31" s="3">
        <f t="shared" ref="F31:F90" si="1">E31*D31/100</f>
        <v>0.20100000000000001</v>
      </c>
      <c r="G31">
        <v>150</v>
      </c>
    </row>
    <row r="32" spans="1:13">
      <c r="A32">
        <v>31</v>
      </c>
      <c r="B32">
        <v>1.95</v>
      </c>
      <c r="C32" s="2">
        <f t="shared" si="0"/>
        <v>512.82051282051282</v>
      </c>
      <c r="D32">
        <v>14.2</v>
      </c>
      <c r="E32">
        <v>1.5</v>
      </c>
      <c r="F32" s="3">
        <f t="shared" si="1"/>
        <v>0.21299999999999997</v>
      </c>
      <c r="G32">
        <v>150</v>
      </c>
    </row>
    <row r="33" spans="1:7">
      <c r="A33">
        <v>32</v>
      </c>
      <c r="B33">
        <v>2.14</v>
      </c>
      <c r="C33" s="2">
        <f t="shared" si="0"/>
        <v>467.28971962616822</v>
      </c>
      <c r="D33">
        <v>15</v>
      </c>
      <c r="E33">
        <v>1.5</v>
      </c>
      <c r="F33" s="3">
        <f t="shared" si="1"/>
        <v>0.22500000000000001</v>
      </c>
      <c r="G33">
        <v>150</v>
      </c>
    </row>
    <row r="34" spans="1:7">
      <c r="A34">
        <v>33</v>
      </c>
      <c r="B34">
        <v>2.31</v>
      </c>
      <c r="C34" s="2">
        <f t="shared" si="0"/>
        <v>432.90043290043292</v>
      </c>
      <c r="D34">
        <v>15.9</v>
      </c>
      <c r="E34">
        <v>1.5</v>
      </c>
      <c r="F34" s="3">
        <f t="shared" si="1"/>
        <v>0.23850000000000002</v>
      </c>
      <c r="G34">
        <v>150</v>
      </c>
    </row>
    <row r="35" spans="1:7">
      <c r="A35">
        <v>34</v>
      </c>
      <c r="B35">
        <v>2.5499999999999998</v>
      </c>
      <c r="C35" s="2">
        <f t="shared" si="0"/>
        <v>392.15686274509807</v>
      </c>
      <c r="D35">
        <v>16.5</v>
      </c>
      <c r="E35">
        <v>1.5</v>
      </c>
      <c r="F35" s="3">
        <f t="shared" si="1"/>
        <v>0.2475</v>
      </c>
      <c r="G35">
        <v>150</v>
      </c>
    </row>
    <row r="36" spans="1:7">
      <c r="A36">
        <v>35</v>
      </c>
      <c r="B36">
        <v>2.71</v>
      </c>
      <c r="C36" s="2">
        <f t="shared" si="0"/>
        <v>369.00369003690037</v>
      </c>
      <c r="D36">
        <v>17.3</v>
      </c>
      <c r="E36">
        <v>1.5</v>
      </c>
      <c r="F36" s="3">
        <f t="shared" si="1"/>
        <v>0.25950000000000001</v>
      </c>
      <c r="G36">
        <v>150</v>
      </c>
    </row>
    <row r="37" spans="1:7">
      <c r="A37">
        <v>36</v>
      </c>
      <c r="B37">
        <v>2.86</v>
      </c>
      <c r="C37" s="2">
        <f t="shared" si="0"/>
        <v>349.65034965034965</v>
      </c>
      <c r="D37">
        <v>17.899999999999999</v>
      </c>
      <c r="E37">
        <v>1.5</v>
      </c>
      <c r="F37" s="3">
        <f t="shared" si="1"/>
        <v>0.26849999999999996</v>
      </c>
      <c r="G37">
        <v>150</v>
      </c>
    </row>
    <row r="38" spans="1:7">
      <c r="A38">
        <v>37</v>
      </c>
      <c r="B38">
        <v>3.02</v>
      </c>
      <c r="C38" s="2">
        <f t="shared" si="0"/>
        <v>331.12582781456956</v>
      </c>
      <c r="D38">
        <v>18.399999999999999</v>
      </c>
      <c r="E38">
        <v>1.5</v>
      </c>
      <c r="F38" s="3">
        <f t="shared" si="1"/>
        <v>0.27599999999999997</v>
      </c>
      <c r="G38">
        <v>150</v>
      </c>
    </row>
    <row r="39" spans="1:7">
      <c r="A39">
        <v>38</v>
      </c>
      <c r="B39">
        <v>3.16</v>
      </c>
      <c r="C39" s="2">
        <f t="shared" si="0"/>
        <v>316.45569620253161</v>
      </c>
      <c r="D39">
        <v>19</v>
      </c>
      <c r="E39">
        <v>1.5</v>
      </c>
      <c r="F39" s="3">
        <f t="shared" si="1"/>
        <v>0.28499999999999998</v>
      </c>
      <c r="G39">
        <v>150</v>
      </c>
    </row>
    <row r="40" spans="1:7">
      <c r="A40">
        <v>39</v>
      </c>
      <c r="B40">
        <v>3.38</v>
      </c>
      <c r="C40" s="2">
        <f t="shared" si="0"/>
        <v>295.85798816568047</v>
      </c>
      <c r="D40">
        <v>19.5</v>
      </c>
      <c r="E40">
        <v>1.5</v>
      </c>
      <c r="F40" s="3">
        <f t="shared" si="1"/>
        <v>0.29249999999999998</v>
      </c>
      <c r="G40">
        <v>150</v>
      </c>
    </row>
    <row r="41" spans="1:7">
      <c r="A41">
        <v>40</v>
      </c>
      <c r="B41">
        <v>3.55</v>
      </c>
      <c r="C41" s="2">
        <f t="shared" si="0"/>
        <v>281.69014084507046</v>
      </c>
      <c r="D41">
        <v>19.899999999999999</v>
      </c>
      <c r="E41">
        <v>1.5</v>
      </c>
      <c r="F41" s="3">
        <f t="shared" si="1"/>
        <v>0.29849999999999999</v>
      </c>
      <c r="G41">
        <v>150</v>
      </c>
    </row>
    <row r="42" spans="1:7">
      <c r="A42">
        <v>41</v>
      </c>
      <c r="B42">
        <v>3.83</v>
      </c>
      <c r="C42" s="2">
        <f t="shared" si="0"/>
        <v>261.09660574412533</v>
      </c>
      <c r="D42">
        <v>20.6</v>
      </c>
      <c r="E42">
        <v>1.5</v>
      </c>
      <c r="F42" s="3">
        <f t="shared" si="1"/>
        <v>0.309</v>
      </c>
      <c r="G42">
        <v>150</v>
      </c>
    </row>
    <row r="43" spans="1:7">
      <c r="A43">
        <v>42</v>
      </c>
      <c r="B43">
        <v>4.05</v>
      </c>
      <c r="C43" s="2">
        <f t="shared" si="0"/>
        <v>246.9135802469136</v>
      </c>
      <c r="D43">
        <v>21.2</v>
      </c>
      <c r="E43">
        <v>1.8</v>
      </c>
      <c r="F43" s="3">
        <f t="shared" si="1"/>
        <v>0.38159999999999994</v>
      </c>
      <c r="G43">
        <v>150</v>
      </c>
    </row>
    <row r="44" spans="1:7">
      <c r="A44">
        <v>43</v>
      </c>
      <c r="B44">
        <v>4.25</v>
      </c>
      <c r="C44" s="2">
        <f t="shared" si="0"/>
        <v>235.29411764705881</v>
      </c>
      <c r="D44">
        <v>21.8</v>
      </c>
      <c r="E44">
        <v>1.8</v>
      </c>
      <c r="F44" s="3">
        <f t="shared" si="1"/>
        <v>0.39240000000000003</v>
      </c>
      <c r="G44">
        <v>150</v>
      </c>
    </row>
    <row r="45" spans="1:7">
      <c r="A45">
        <v>44</v>
      </c>
      <c r="B45">
        <v>4.49</v>
      </c>
      <c r="C45" s="2">
        <f t="shared" si="0"/>
        <v>222.71714922048997</v>
      </c>
      <c r="D45">
        <v>22.5</v>
      </c>
      <c r="E45">
        <v>1.8</v>
      </c>
      <c r="F45" s="3">
        <f t="shared" si="1"/>
        <v>0.40500000000000003</v>
      </c>
      <c r="G45">
        <v>150</v>
      </c>
    </row>
    <row r="46" spans="1:7">
      <c r="A46">
        <v>45</v>
      </c>
      <c r="B46">
        <v>4.7</v>
      </c>
      <c r="C46" s="2">
        <f t="shared" si="0"/>
        <v>212.7659574468085</v>
      </c>
      <c r="D46">
        <v>23.1</v>
      </c>
      <c r="E46">
        <v>1.8</v>
      </c>
      <c r="F46" s="3">
        <f t="shared" si="1"/>
        <v>0.41580000000000006</v>
      </c>
      <c r="G46">
        <v>120</v>
      </c>
    </row>
    <row r="47" spans="1:7">
      <c r="A47">
        <v>46</v>
      </c>
      <c r="B47">
        <v>4.91</v>
      </c>
      <c r="C47" s="2">
        <f t="shared" si="0"/>
        <v>203.66598778004072</v>
      </c>
      <c r="D47">
        <v>23.8</v>
      </c>
      <c r="E47">
        <v>1.8</v>
      </c>
      <c r="F47" s="3">
        <f t="shared" si="1"/>
        <v>0.42840000000000006</v>
      </c>
      <c r="G47">
        <v>120</v>
      </c>
    </row>
    <row r="48" spans="1:7">
      <c r="A48">
        <v>47</v>
      </c>
      <c r="B48">
        <v>5.14</v>
      </c>
      <c r="C48" s="2">
        <f t="shared" si="0"/>
        <v>194.5525291828794</v>
      </c>
      <c r="D48">
        <v>24.2</v>
      </c>
      <c r="E48">
        <v>1.8</v>
      </c>
      <c r="F48" s="3">
        <f t="shared" si="1"/>
        <v>0.43560000000000004</v>
      </c>
      <c r="G48">
        <v>120</v>
      </c>
    </row>
    <row r="49" spans="1:7">
      <c r="A49">
        <v>48</v>
      </c>
      <c r="B49">
        <v>5.29</v>
      </c>
      <c r="C49" s="2">
        <f t="shared" si="0"/>
        <v>189.03591682419659</v>
      </c>
      <c r="D49">
        <v>25</v>
      </c>
      <c r="E49">
        <v>1.8</v>
      </c>
      <c r="F49" s="3">
        <f t="shared" si="1"/>
        <v>0.45</v>
      </c>
      <c r="G49">
        <v>120</v>
      </c>
    </row>
    <row r="50" spans="1:7">
      <c r="A50">
        <v>49</v>
      </c>
      <c r="B50">
        <v>5.47</v>
      </c>
      <c r="C50" s="2">
        <f t="shared" si="0"/>
        <v>182.81535648994517</v>
      </c>
      <c r="D50">
        <v>25.7</v>
      </c>
      <c r="E50">
        <v>1.8</v>
      </c>
      <c r="F50" s="3">
        <f t="shared" si="1"/>
        <v>0.46259999999999996</v>
      </c>
      <c r="G50">
        <v>120</v>
      </c>
    </row>
    <row r="51" spans="1:7">
      <c r="A51">
        <v>50</v>
      </c>
      <c r="B51">
        <v>5.67</v>
      </c>
      <c r="C51" s="2">
        <f t="shared" si="0"/>
        <v>176.3668430335097</v>
      </c>
      <c r="D51">
        <v>26.4</v>
      </c>
      <c r="E51">
        <v>1.8</v>
      </c>
      <c r="F51" s="3">
        <f t="shared" si="1"/>
        <v>0.47519999999999996</v>
      </c>
      <c r="G51">
        <v>120</v>
      </c>
    </row>
    <row r="52" spans="1:7">
      <c r="A52">
        <v>51</v>
      </c>
      <c r="B52">
        <v>5.89</v>
      </c>
      <c r="C52" s="2">
        <f t="shared" si="0"/>
        <v>169.77928692699493</v>
      </c>
      <c r="D52">
        <v>27.3</v>
      </c>
      <c r="E52">
        <v>1.8</v>
      </c>
      <c r="F52" s="3">
        <f t="shared" si="1"/>
        <v>0.4914</v>
      </c>
      <c r="G52">
        <v>120</v>
      </c>
    </row>
    <row r="53" spans="1:7">
      <c r="A53">
        <v>52</v>
      </c>
      <c r="B53">
        <v>6</v>
      </c>
      <c r="C53" s="2">
        <f t="shared" si="0"/>
        <v>166.66666666666666</v>
      </c>
      <c r="D53">
        <v>28.1</v>
      </c>
      <c r="E53">
        <v>2</v>
      </c>
      <c r="F53" s="3">
        <f t="shared" si="1"/>
        <v>0.56200000000000006</v>
      </c>
      <c r="G53">
        <v>120</v>
      </c>
    </row>
    <row r="54" spans="1:7">
      <c r="A54">
        <v>53</v>
      </c>
      <c r="B54">
        <v>6.26</v>
      </c>
      <c r="C54" s="2">
        <f t="shared" si="0"/>
        <v>159.7444089456869</v>
      </c>
      <c r="D54">
        <v>28.9</v>
      </c>
      <c r="E54">
        <v>2</v>
      </c>
      <c r="F54" s="3">
        <f t="shared" si="1"/>
        <v>0.57799999999999996</v>
      </c>
      <c r="G54">
        <v>90</v>
      </c>
    </row>
    <row r="55" spans="1:7">
      <c r="A55">
        <v>54</v>
      </c>
      <c r="B55">
        <v>6.4</v>
      </c>
      <c r="C55" s="2">
        <f t="shared" si="0"/>
        <v>156.25</v>
      </c>
      <c r="D55">
        <v>29.8</v>
      </c>
      <c r="E55">
        <v>2</v>
      </c>
      <c r="F55" s="3">
        <f t="shared" si="1"/>
        <v>0.59599999999999997</v>
      </c>
      <c r="G55">
        <v>90</v>
      </c>
    </row>
    <row r="56" spans="1:7">
      <c r="A56">
        <v>55</v>
      </c>
      <c r="B56" s="26">
        <v>6.62</v>
      </c>
      <c r="C56" s="2">
        <f t="shared" si="0"/>
        <v>151.05740181268882</v>
      </c>
      <c r="D56">
        <v>30.6</v>
      </c>
      <c r="E56">
        <v>2</v>
      </c>
      <c r="F56" s="3">
        <f t="shared" si="1"/>
        <v>0.61199999999999999</v>
      </c>
      <c r="G56">
        <v>90</v>
      </c>
    </row>
    <row r="57" spans="1:7">
      <c r="A57">
        <v>56</v>
      </c>
      <c r="B57">
        <v>6.88</v>
      </c>
      <c r="C57" s="2">
        <f t="shared" si="0"/>
        <v>145.34883720930233</v>
      </c>
      <c r="D57">
        <v>31.5</v>
      </c>
      <c r="E57">
        <v>2</v>
      </c>
      <c r="F57" s="3">
        <f t="shared" si="1"/>
        <v>0.63</v>
      </c>
      <c r="G57">
        <v>90</v>
      </c>
    </row>
    <row r="58" spans="1:7">
      <c r="A58">
        <v>57</v>
      </c>
      <c r="B58">
        <v>7.15</v>
      </c>
      <c r="C58" s="2">
        <f t="shared" si="0"/>
        <v>139.86013986013987</v>
      </c>
      <c r="D58">
        <v>32.4</v>
      </c>
      <c r="E58">
        <v>2</v>
      </c>
      <c r="F58" s="3">
        <f t="shared" si="1"/>
        <v>0.64800000000000002</v>
      </c>
      <c r="G58">
        <v>90</v>
      </c>
    </row>
    <row r="59" spans="1:7">
      <c r="A59">
        <v>58</v>
      </c>
      <c r="B59">
        <v>7.46</v>
      </c>
      <c r="C59" s="2">
        <f t="shared" si="0"/>
        <v>134.04825737265415</v>
      </c>
      <c r="D59">
        <v>33.200000000000003</v>
      </c>
      <c r="E59">
        <v>2</v>
      </c>
      <c r="F59" s="3">
        <f t="shared" si="1"/>
        <v>0.66400000000000003</v>
      </c>
      <c r="G59">
        <v>90</v>
      </c>
    </row>
    <row r="60" spans="1:7">
      <c r="A60">
        <v>59</v>
      </c>
      <c r="B60">
        <v>7.77</v>
      </c>
      <c r="C60" s="2">
        <f t="shared" si="0"/>
        <v>128.70012870012872</v>
      </c>
      <c r="D60">
        <v>34.1</v>
      </c>
      <c r="E60">
        <v>2</v>
      </c>
      <c r="F60" s="3">
        <f t="shared" si="1"/>
        <v>0.68200000000000005</v>
      </c>
      <c r="G60">
        <v>90</v>
      </c>
    </row>
    <row r="61" spans="1:7">
      <c r="A61">
        <v>60</v>
      </c>
      <c r="B61">
        <v>8.0500000000000007</v>
      </c>
      <c r="C61" s="2">
        <f t="shared" si="0"/>
        <v>124.22360248447204</v>
      </c>
      <c r="D61">
        <v>34.9</v>
      </c>
      <c r="E61">
        <v>2</v>
      </c>
      <c r="F61" s="3">
        <f t="shared" si="1"/>
        <v>0.69799999999999995</v>
      </c>
      <c r="G61">
        <v>90</v>
      </c>
    </row>
    <row r="62" spans="1:7">
      <c r="A62">
        <v>61</v>
      </c>
      <c r="B62">
        <v>8.35</v>
      </c>
      <c r="C62" s="2">
        <f t="shared" si="0"/>
        <v>119.76047904191617</v>
      </c>
      <c r="D62">
        <v>35.799999999999997</v>
      </c>
      <c r="E62">
        <v>2</v>
      </c>
      <c r="F62" s="3">
        <f t="shared" si="1"/>
        <v>0.71599999999999997</v>
      </c>
      <c r="G62">
        <v>90</v>
      </c>
    </row>
    <row r="63" spans="1:7">
      <c r="A63">
        <v>62</v>
      </c>
      <c r="B63">
        <v>8.6999999999999993</v>
      </c>
      <c r="C63" s="2">
        <f t="shared" si="0"/>
        <v>114.94252873563219</v>
      </c>
      <c r="D63">
        <v>36.6</v>
      </c>
      <c r="E63">
        <v>2</v>
      </c>
      <c r="F63" s="3">
        <f t="shared" si="1"/>
        <v>0.73199999999999998</v>
      </c>
      <c r="G63">
        <v>90</v>
      </c>
    </row>
    <row r="64" spans="1:7">
      <c r="A64">
        <v>63</v>
      </c>
      <c r="B64">
        <v>9.0399999999999991</v>
      </c>
      <c r="C64" s="2">
        <f t="shared" si="0"/>
        <v>110.61946902654869</v>
      </c>
      <c r="D64">
        <v>37.4</v>
      </c>
      <c r="E64">
        <v>2.5</v>
      </c>
      <c r="F64" s="3">
        <f t="shared" si="1"/>
        <v>0.93500000000000005</v>
      </c>
      <c r="G64">
        <v>90</v>
      </c>
    </row>
    <row r="65" spans="1:7">
      <c r="A65">
        <v>64</v>
      </c>
      <c r="B65">
        <v>9.3800000000000008</v>
      </c>
      <c r="C65" s="2">
        <f t="shared" si="0"/>
        <v>106.60980810234541</v>
      </c>
      <c r="D65">
        <v>38.200000000000003</v>
      </c>
      <c r="E65">
        <v>2.5</v>
      </c>
      <c r="F65" s="3">
        <f t="shared" si="1"/>
        <v>0.95499999999999996</v>
      </c>
      <c r="G65">
        <v>90</v>
      </c>
    </row>
    <row r="66" spans="1:7">
      <c r="A66">
        <v>65</v>
      </c>
      <c r="B66">
        <v>9.73</v>
      </c>
      <c r="C66" s="2">
        <f t="shared" si="0"/>
        <v>102.7749229188078</v>
      </c>
      <c r="D66">
        <v>39</v>
      </c>
      <c r="E66">
        <v>2.5</v>
      </c>
      <c r="F66" s="3">
        <f t="shared" si="1"/>
        <v>0.97499999999999998</v>
      </c>
      <c r="G66">
        <v>90</v>
      </c>
    </row>
    <row r="67" spans="1:7">
      <c r="A67">
        <v>66</v>
      </c>
      <c r="B67">
        <v>10.1</v>
      </c>
      <c r="C67" s="2">
        <f t="shared" ref="C67:C121" si="2">1000/B67</f>
        <v>99.009900990099013</v>
      </c>
      <c r="D67">
        <v>40.6</v>
      </c>
      <c r="E67">
        <v>2.5</v>
      </c>
      <c r="F67" s="3">
        <f t="shared" si="1"/>
        <v>1.0149999999999999</v>
      </c>
      <c r="G67">
        <v>90</v>
      </c>
    </row>
    <row r="68" spans="1:7">
      <c r="A68">
        <v>67</v>
      </c>
      <c r="B68">
        <v>10.47</v>
      </c>
      <c r="C68" s="2">
        <f t="shared" si="2"/>
        <v>95.510983763132757</v>
      </c>
      <c r="D68">
        <v>41.4</v>
      </c>
      <c r="E68">
        <v>2.5</v>
      </c>
      <c r="F68" s="3">
        <f t="shared" si="1"/>
        <v>1.0349999999999999</v>
      </c>
      <c r="G68">
        <v>90</v>
      </c>
    </row>
    <row r="69" spans="1:7">
      <c r="A69">
        <v>68</v>
      </c>
      <c r="B69">
        <v>10.88</v>
      </c>
      <c r="C69" s="2">
        <f t="shared" si="2"/>
        <v>91.911764705882348</v>
      </c>
      <c r="D69">
        <v>42.3</v>
      </c>
      <c r="E69">
        <v>2.5</v>
      </c>
      <c r="F69" s="3">
        <f t="shared" si="1"/>
        <v>1.0575000000000001</v>
      </c>
      <c r="G69">
        <v>90</v>
      </c>
    </row>
    <row r="70" spans="1:7">
      <c r="A70">
        <v>69</v>
      </c>
      <c r="B70">
        <v>11.26</v>
      </c>
      <c r="C70" s="2">
        <f t="shared" si="2"/>
        <v>88.80994671403198</v>
      </c>
      <c r="D70">
        <v>43.2</v>
      </c>
      <c r="E70">
        <v>2.5</v>
      </c>
      <c r="F70" s="3">
        <f t="shared" si="1"/>
        <v>1.08</v>
      </c>
      <c r="G70">
        <v>90</v>
      </c>
    </row>
    <row r="71" spans="1:7">
      <c r="A71">
        <v>70</v>
      </c>
      <c r="B71">
        <v>11.74</v>
      </c>
      <c r="C71" s="2">
        <f t="shared" si="2"/>
        <v>85.178875638841561</v>
      </c>
      <c r="D71">
        <v>44</v>
      </c>
      <c r="E71">
        <v>2.5</v>
      </c>
      <c r="F71" s="3">
        <f t="shared" si="1"/>
        <v>1.1000000000000001</v>
      </c>
      <c r="G71">
        <v>90</v>
      </c>
    </row>
    <row r="72" spans="1:7">
      <c r="A72">
        <v>71</v>
      </c>
      <c r="B72">
        <v>12.12</v>
      </c>
      <c r="C72" s="2">
        <f t="shared" si="2"/>
        <v>82.508250825082513</v>
      </c>
      <c r="D72">
        <v>44.8</v>
      </c>
      <c r="E72">
        <v>2.5</v>
      </c>
      <c r="F72" s="3">
        <f t="shared" si="1"/>
        <v>1.1200000000000001</v>
      </c>
      <c r="G72">
        <v>90</v>
      </c>
    </row>
    <row r="73" spans="1:7">
      <c r="A73">
        <v>72</v>
      </c>
      <c r="B73">
        <v>12.51</v>
      </c>
      <c r="C73" s="2">
        <f t="shared" si="2"/>
        <v>79.936051159072747</v>
      </c>
      <c r="D73">
        <v>45.6</v>
      </c>
      <c r="E73">
        <v>2.5</v>
      </c>
      <c r="F73" s="3">
        <f t="shared" si="1"/>
        <v>1.1399999999999999</v>
      </c>
      <c r="G73">
        <v>90</v>
      </c>
    </row>
    <row r="74" spans="1:7">
      <c r="A74">
        <v>73</v>
      </c>
      <c r="B74">
        <v>12.91</v>
      </c>
      <c r="C74" s="2">
        <f t="shared" si="2"/>
        <v>77.459333849728893</v>
      </c>
      <c r="D74">
        <v>45.6</v>
      </c>
      <c r="E74">
        <v>2.5</v>
      </c>
      <c r="F74" s="3">
        <f t="shared" si="1"/>
        <v>1.1399999999999999</v>
      </c>
      <c r="G74">
        <v>90</v>
      </c>
    </row>
    <row r="75" spans="1:7">
      <c r="A75">
        <v>74</v>
      </c>
      <c r="B75">
        <v>13.32</v>
      </c>
      <c r="C75" s="2">
        <f t="shared" si="2"/>
        <v>75.075075075075077</v>
      </c>
      <c r="D75">
        <v>46.5</v>
      </c>
      <c r="E75">
        <v>3</v>
      </c>
      <c r="F75" s="3">
        <f t="shared" si="1"/>
        <v>1.395</v>
      </c>
      <c r="G75">
        <v>90</v>
      </c>
    </row>
    <row r="76" spans="1:7">
      <c r="A76">
        <v>75</v>
      </c>
      <c r="B76">
        <v>13.74</v>
      </c>
      <c r="C76" s="2">
        <f t="shared" si="2"/>
        <v>72.780203784570602</v>
      </c>
      <c r="D76">
        <v>47.3</v>
      </c>
      <c r="E76">
        <v>3</v>
      </c>
      <c r="F76" s="3">
        <f t="shared" si="1"/>
        <v>1.4189999999999998</v>
      </c>
      <c r="G76">
        <v>60</v>
      </c>
    </row>
    <row r="77" spans="1:7">
      <c r="A77">
        <v>76</v>
      </c>
      <c r="B77">
        <v>14.15</v>
      </c>
      <c r="C77" s="2">
        <f t="shared" si="2"/>
        <v>70.671378091872796</v>
      </c>
      <c r="D77">
        <v>48.2</v>
      </c>
      <c r="E77">
        <v>3</v>
      </c>
      <c r="F77" s="3">
        <f t="shared" si="1"/>
        <v>1.4460000000000002</v>
      </c>
      <c r="G77">
        <v>60</v>
      </c>
    </row>
    <row r="78" spans="1:7">
      <c r="A78">
        <v>77</v>
      </c>
      <c r="B78">
        <v>14.56</v>
      </c>
      <c r="C78" s="2">
        <f t="shared" si="2"/>
        <v>68.681318681318686</v>
      </c>
      <c r="D78">
        <v>49.1</v>
      </c>
      <c r="E78">
        <v>3</v>
      </c>
      <c r="F78" s="3">
        <f t="shared" si="1"/>
        <v>1.4730000000000001</v>
      </c>
      <c r="G78">
        <v>60</v>
      </c>
    </row>
    <row r="79" spans="1:7">
      <c r="A79">
        <v>78</v>
      </c>
      <c r="B79">
        <v>14.98</v>
      </c>
      <c r="C79" s="2">
        <f t="shared" si="2"/>
        <v>66.755674232309744</v>
      </c>
      <c r="D79">
        <v>50</v>
      </c>
      <c r="E79">
        <v>3</v>
      </c>
      <c r="F79" s="3">
        <f t="shared" si="1"/>
        <v>1.5</v>
      </c>
      <c r="G79">
        <v>60</v>
      </c>
    </row>
    <row r="80" spans="1:7">
      <c r="A80">
        <v>79</v>
      </c>
      <c r="B80">
        <v>15.42</v>
      </c>
      <c r="C80" s="2">
        <f t="shared" si="2"/>
        <v>64.850843060959789</v>
      </c>
      <c r="D80">
        <v>50.8</v>
      </c>
      <c r="E80">
        <v>3</v>
      </c>
      <c r="F80" s="3">
        <f t="shared" si="1"/>
        <v>1.5239999999999998</v>
      </c>
      <c r="G80">
        <v>60</v>
      </c>
    </row>
    <row r="81" spans="1:7">
      <c r="A81">
        <v>80</v>
      </c>
      <c r="B81">
        <v>15.86</v>
      </c>
      <c r="C81" s="2">
        <f t="shared" si="2"/>
        <v>63.051702395964696</v>
      </c>
      <c r="D81">
        <v>51.6</v>
      </c>
      <c r="E81">
        <v>3</v>
      </c>
      <c r="F81" s="3">
        <f t="shared" si="1"/>
        <v>1.548</v>
      </c>
      <c r="G81">
        <v>60</v>
      </c>
    </row>
    <row r="82" spans="1:7">
      <c r="A82">
        <v>81</v>
      </c>
      <c r="B82">
        <v>16.3</v>
      </c>
      <c r="C82" s="2">
        <f t="shared" si="2"/>
        <v>61.349693251533736</v>
      </c>
      <c r="D82">
        <v>52.3</v>
      </c>
      <c r="E82">
        <v>3</v>
      </c>
      <c r="F82" s="3">
        <f t="shared" si="1"/>
        <v>1.5689999999999997</v>
      </c>
      <c r="G82">
        <v>60</v>
      </c>
    </row>
    <row r="83" spans="1:7">
      <c r="A83">
        <v>82</v>
      </c>
      <c r="B83">
        <v>16.75</v>
      </c>
      <c r="C83" s="2">
        <f t="shared" si="2"/>
        <v>59.701492537313435</v>
      </c>
      <c r="D83">
        <v>53</v>
      </c>
      <c r="E83">
        <v>3</v>
      </c>
      <c r="F83" s="3">
        <f t="shared" si="1"/>
        <v>1.59</v>
      </c>
      <c r="G83">
        <v>60</v>
      </c>
    </row>
    <row r="84" spans="1:7">
      <c r="A84">
        <v>83</v>
      </c>
      <c r="B84">
        <v>17.2</v>
      </c>
      <c r="C84" s="2">
        <f t="shared" si="2"/>
        <v>58.139534883720934</v>
      </c>
      <c r="D84">
        <v>54.7</v>
      </c>
      <c r="E84">
        <v>3.5</v>
      </c>
      <c r="F84" s="3">
        <f t="shared" si="1"/>
        <v>1.9145000000000001</v>
      </c>
      <c r="G84">
        <v>60</v>
      </c>
    </row>
    <row r="85" spans="1:7">
      <c r="A85">
        <v>84</v>
      </c>
      <c r="B85">
        <v>17.649999999999999</v>
      </c>
      <c r="C85" s="2">
        <f t="shared" si="2"/>
        <v>56.657223796033996</v>
      </c>
      <c r="D85">
        <v>55.5</v>
      </c>
      <c r="E85">
        <v>3.5</v>
      </c>
      <c r="F85" s="3">
        <f t="shared" si="1"/>
        <v>1.9424999999999999</v>
      </c>
      <c r="G85">
        <v>60</v>
      </c>
    </row>
    <row r="86" spans="1:7">
      <c r="A86">
        <v>85</v>
      </c>
      <c r="B86">
        <v>18.13</v>
      </c>
      <c r="C86" s="2">
        <f t="shared" si="2"/>
        <v>55.157198014340878</v>
      </c>
      <c r="D86">
        <v>56.2</v>
      </c>
      <c r="E86">
        <v>3.5</v>
      </c>
      <c r="F86" s="3">
        <f t="shared" si="1"/>
        <v>1.9670000000000001</v>
      </c>
      <c r="G86">
        <v>60</v>
      </c>
    </row>
    <row r="87" spans="1:7">
      <c r="A87">
        <v>86</v>
      </c>
      <c r="B87">
        <v>18.600000000000001</v>
      </c>
      <c r="C87" s="2">
        <f t="shared" si="2"/>
        <v>53.763440860215049</v>
      </c>
      <c r="D87">
        <v>56.9</v>
      </c>
      <c r="E87">
        <v>3.5</v>
      </c>
      <c r="F87" s="3">
        <f t="shared" si="1"/>
        <v>1.9915</v>
      </c>
      <c r="G87">
        <v>60</v>
      </c>
    </row>
    <row r="88" spans="1:7">
      <c r="A88">
        <v>87</v>
      </c>
      <c r="B88">
        <v>19.100000000000001</v>
      </c>
      <c r="C88" s="2">
        <f t="shared" si="2"/>
        <v>52.356020942408371</v>
      </c>
      <c r="D88">
        <v>57.7</v>
      </c>
      <c r="E88">
        <v>3.5</v>
      </c>
      <c r="F88" s="3">
        <f t="shared" si="1"/>
        <v>2.0195000000000003</v>
      </c>
      <c r="G88">
        <v>60</v>
      </c>
    </row>
    <row r="89" spans="1:7">
      <c r="A89">
        <v>88</v>
      </c>
      <c r="B89">
        <v>19.61</v>
      </c>
      <c r="C89" s="2">
        <f t="shared" si="2"/>
        <v>50.994390617032131</v>
      </c>
      <c r="D89">
        <v>58.5</v>
      </c>
      <c r="E89">
        <v>3.5</v>
      </c>
      <c r="F89" s="3">
        <f t="shared" si="1"/>
        <v>2.0474999999999999</v>
      </c>
      <c r="G89">
        <v>60</v>
      </c>
    </row>
    <row r="90" spans="1:7">
      <c r="A90">
        <v>89</v>
      </c>
      <c r="B90">
        <v>20.11</v>
      </c>
      <c r="C90" s="2">
        <f t="shared" si="2"/>
        <v>49.726504226752859</v>
      </c>
      <c r="D90">
        <v>59.2</v>
      </c>
      <c r="E90">
        <v>3.5</v>
      </c>
      <c r="F90" s="3">
        <f t="shared" si="1"/>
        <v>2.0720000000000001</v>
      </c>
      <c r="G90">
        <v>60</v>
      </c>
    </row>
    <row r="91" spans="1:7">
      <c r="A91">
        <v>90</v>
      </c>
      <c r="B91">
        <v>20.63</v>
      </c>
      <c r="C91" s="2">
        <f t="shared" si="2"/>
        <v>48.47309743092584</v>
      </c>
      <c r="D91">
        <v>60</v>
      </c>
      <c r="E91">
        <v>3.5</v>
      </c>
      <c r="F91" s="3">
        <f t="shared" ref="F91:F121" si="3">E91*D91/100</f>
        <v>2.1</v>
      </c>
      <c r="G91">
        <v>60</v>
      </c>
    </row>
    <row r="92" spans="1:7">
      <c r="A92">
        <v>91</v>
      </c>
      <c r="B92">
        <v>21.15</v>
      </c>
      <c r="C92" s="2">
        <f t="shared" si="2"/>
        <v>47.281323877068559</v>
      </c>
      <c r="D92">
        <v>60.8</v>
      </c>
      <c r="E92">
        <v>3.5</v>
      </c>
      <c r="F92" s="3">
        <f t="shared" si="3"/>
        <v>2.1279999999999997</v>
      </c>
      <c r="G92">
        <v>60</v>
      </c>
    </row>
    <row r="93" spans="1:7">
      <c r="A93">
        <v>92</v>
      </c>
      <c r="B93">
        <v>21.64</v>
      </c>
      <c r="C93" s="2">
        <f t="shared" si="2"/>
        <v>46.210720887245841</v>
      </c>
      <c r="D93">
        <v>61.4</v>
      </c>
      <c r="E93">
        <v>3.5</v>
      </c>
      <c r="F93" s="3">
        <f t="shared" si="3"/>
        <v>2.149</v>
      </c>
      <c r="G93">
        <v>60</v>
      </c>
    </row>
    <row r="94" spans="1:7">
      <c r="A94">
        <v>93</v>
      </c>
      <c r="B94">
        <v>22.14</v>
      </c>
      <c r="C94" s="2">
        <f t="shared" si="2"/>
        <v>45.167118337850042</v>
      </c>
      <c r="D94">
        <v>62.1</v>
      </c>
      <c r="E94">
        <v>3.5</v>
      </c>
      <c r="F94" s="3">
        <f t="shared" si="3"/>
        <v>2.1734999999999998</v>
      </c>
      <c r="G94">
        <v>60</v>
      </c>
    </row>
    <row r="95" spans="1:7">
      <c r="A95">
        <v>94</v>
      </c>
      <c r="B95">
        <v>22.63</v>
      </c>
      <c r="C95" s="2">
        <f t="shared" si="2"/>
        <v>44.189129474149361</v>
      </c>
      <c r="D95">
        <v>62.9</v>
      </c>
      <c r="E95">
        <v>3.5</v>
      </c>
      <c r="F95" s="3">
        <f t="shared" si="3"/>
        <v>2.2015000000000002</v>
      </c>
      <c r="G95">
        <v>60</v>
      </c>
    </row>
    <row r="96" spans="1:7">
      <c r="A96">
        <v>95</v>
      </c>
      <c r="B96">
        <v>23.18</v>
      </c>
      <c r="C96" s="2">
        <f t="shared" si="2"/>
        <v>43.140638481449528</v>
      </c>
      <c r="D96">
        <v>63.6</v>
      </c>
      <c r="E96">
        <v>3.5</v>
      </c>
      <c r="F96" s="3">
        <f t="shared" si="3"/>
        <v>2.226</v>
      </c>
      <c r="G96">
        <v>60</v>
      </c>
    </row>
    <row r="97" spans="1:7">
      <c r="A97">
        <v>96</v>
      </c>
      <c r="B97">
        <v>23.65</v>
      </c>
      <c r="C97" s="2">
        <f t="shared" si="2"/>
        <v>42.283298097251588</v>
      </c>
      <c r="D97">
        <v>64.2</v>
      </c>
      <c r="E97">
        <v>3.5</v>
      </c>
      <c r="F97" s="3">
        <f t="shared" si="3"/>
        <v>2.2470000000000003</v>
      </c>
      <c r="G97">
        <v>60</v>
      </c>
    </row>
    <row r="98" spans="1:7">
      <c r="A98">
        <v>97</v>
      </c>
      <c r="B98">
        <v>24.1</v>
      </c>
      <c r="C98" s="2">
        <f t="shared" si="2"/>
        <v>41.493775933609953</v>
      </c>
      <c r="D98">
        <v>64.900000000000006</v>
      </c>
      <c r="E98">
        <v>3.5</v>
      </c>
      <c r="F98" s="3">
        <f t="shared" si="3"/>
        <v>2.2715000000000005</v>
      </c>
      <c r="G98">
        <v>60</v>
      </c>
    </row>
    <row r="99" spans="1:7">
      <c r="A99">
        <v>98</v>
      </c>
      <c r="B99">
        <v>24.53</v>
      </c>
      <c r="C99" s="2">
        <f t="shared" si="2"/>
        <v>40.766408479412959</v>
      </c>
      <c r="D99">
        <v>65.5</v>
      </c>
      <c r="E99">
        <v>3.5</v>
      </c>
      <c r="F99" s="3">
        <f t="shared" si="3"/>
        <v>2.2925</v>
      </c>
      <c r="G99">
        <v>60</v>
      </c>
    </row>
    <row r="100" spans="1:7">
      <c r="A100">
        <v>99</v>
      </c>
      <c r="B100">
        <v>24.97</v>
      </c>
      <c r="C100" s="2">
        <f t="shared" si="2"/>
        <v>40.048057669203047</v>
      </c>
      <c r="D100">
        <v>66.099999999999994</v>
      </c>
      <c r="E100">
        <v>3.5</v>
      </c>
      <c r="F100" s="3">
        <f t="shared" si="3"/>
        <v>2.3134999999999994</v>
      </c>
      <c r="G100">
        <v>60</v>
      </c>
    </row>
    <row r="101" spans="1:7">
      <c r="A101">
        <v>100</v>
      </c>
      <c r="B101">
        <v>25.44</v>
      </c>
      <c r="C101" s="2">
        <f t="shared" si="2"/>
        <v>39.308176100628927</v>
      </c>
      <c r="D101">
        <v>66.7</v>
      </c>
      <c r="E101">
        <v>3.5</v>
      </c>
      <c r="F101" s="3">
        <f t="shared" si="3"/>
        <v>2.3345000000000002</v>
      </c>
      <c r="G101">
        <v>60</v>
      </c>
    </row>
    <row r="102" spans="1:7">
      <c r="A102">
        <v>101</v>
      </c>
      <c r="B102">
        <v>25.87</v>
      </c>
      <c r="C102" s="2">
        <f t="shared" si="2"/>
        <v>38.654812524159254</v>
      </c>
      <c r="D102">
        <v>67.3</v>
      </c>
      <c r="E102">
        <v>3.5</v>
      </c>
      <c r="F102" s="3">
        <f t="shared" si="3"/>
        <v>2.3554999999999997</v>
      </c>
      <c r="G102">
        <v>60</v>
      </c>
    </row>
    <row r="103" spans="1:7">
      <c r="A103">
        <v>102</v>
      </c>
      <c r="B103">
        <v>26.32</v>
      </c>
      <c r="C103" s="2">
        <f t="shared" si="2"/>
        <v>37.993920972644375</v>
      </c>
      <c r="D103">
        <v>68</v>
      </c>
      <c r="E103">
        <v>3.5</v>
      </c>
      <c r="F103" s="3">
        <f t="shared" si="3"/>
        <v>2.38</v>
      </c>
      <c r="G103">
        <v>60</v>
      </c>
    </row>
    <row r="104" spans="1:7">
      <c r="A104">
        <v>103</v>
      </c>
      <c r="B104">
        <v>26.78</v>
      </c>
      <c r="C104" s="2">
        <f t="shared" si="2"/>
        <v>37.341299477221803</v>
      </c>
      <c r="D104">
        <v>68.400000000000006</v>
      </c>
      <c r="E104">
        <v>3.5</v>
      </c>
      <c r="F104" s="3">
        <f t="shared" si="3"/>
        <v>2.3940000000000001</v>
      </c>
      <c r="G104">
        <v>60</v>
      </c>
    </row>
    <row r="105" spans="1:7">
      <c r="A105">
        <v>104</v>
      </c>
      <c r="B105">
        <v>27.24</v>
      </c>
      <c r="C105" s="2">
        <f t="shared" si="2"/>
        <v>36.710719530102793</v>
      </c>
      <c r="D105">
        <v>69.900000000000006</v>
      </c>
      <c r="E105">
        <v>3.5</v>
      </c>
      <c r="F105" s="3">
        <f t="shared" si="3"/>
        <v>2.4465000000000003</v>
      </c>
      <c r="G105">
        <v>60</v>
      </c>
    </row>
    <row r="106" spans="1:7">
      <c r="A106">
        <v>105</v>
      </c>
      <c r="B106">
        <v>27.76</v>
      </c>
      <c r="C106" s="2">
        <f t="shared" si="2"/>
        <v>36.023054755043226</v>
      </c>
      <c r="D106">
        <v>70.5</v>
      </c>
      <c r="E106">
        <v>3.5</v>
      </c>
      <c r="F106" s="3">
        <f t="shared" si="3"/>
        <v>2.4674999999999998</v>
      </c>
      <c r="G106">
        <v>60</v>
      </c>
    </row>
    <row r="107" spans="1:7">
      <c r="A107">
        <v>106</v>
      </c>
      <c r="B107">
        <v>28.35</v>
      </c>
      <c r="C107" s="2">
        <f t="shared" si="2"/>
        <v>35.273368606701936</v>
      </c>
      <c r="D107">
        <v>71.099999999999994</v>
      </c>
      <c r="E107">
        <v>3.5</v>
      </c>
      <c r="F107" s="3">
        <f t="shared" si="3"/>
        <v>2.4884999999999997</v>
      </c>
      <c r="G107">
        <v>60</v>
      </c>
    </row>
    <row r="108" spans="1:7">
      <c r="A108">
        <v>107</v>
      </c>
      <c r="B108">
        <v>28.88</v>
      </c>
      <c r="C108" s="2">
        <f t="shared" si="2"/>
        <v>34.626038781163437</v>
      </c>
      <c r="D108">
        <v>71.7</v>
      </c>
      <c r="E108">
        <v>3.5</v>
      </c>
      <c r="F108" s="3">
        <f t="shared" si="3"/>
        <v>2.5095000000000001</v>
      </c>
      <c r="G108">
        <v>60</v>
      </c>
    </row>
    <row r="109" spans="1:7">
      <c r="A109">
        <v>108</v>
      </c>
      <c r="B109">
        <v>29.41</v>
      </c>
      <c r="C109" s="2">
        <f t="shared" si="2"/>
        <v>34.002040122407344</v>
      </c>
      <c r="D109">
        <v>73.099999999999994</v>
      </c>
      <c r="E109">
        <v>3.5</v>
      </c>
      <c r="F109" s="3">
        <f t="shared" si="3"/>
        <v>2.5584999999999996</v>
      </c>
      <c r="G109">
        <v>60</v>
      </c>
    </row>
    <row r="110" spans="1:7">
      <c r="A110">
        <v>109</v>
      </c>
      <c r="B110">
        <v>29.95</v>
      </c>
      <c r="C110" s="2">
        <f t="shared" si="2"/>
        <v>33.388981636060102</v>
      </c>
      <c r="D110">
        <v>72.400000000000006</v>
      </c>
      <c r="E110">
        <v>3.5</v>
      </c>
      <c r="F110" s="3">
        <f t="shared" si="3"/>
        <v>2.5340000000000003</v>
      </c>
      <c r="G110">
        <v>60</v>
      </c>
    </row>
    <row r="111" spans="1:7">
      <c r="A111">
        <v>110</v>
      </c>
      <c r="B111">
        <v>30.49</v>
      </c>
      <c r="C111" s="2">
        <f t="shared" si="2"/>
        <v>32.797638570022961</v>
      </c>
      <c r="D111">
        <v>72.8</v>
      </c>
      <c r="E111">
        <v>3.5</v>
      </c>
      <c r="F111" s="3">
        <f t="shared" si="3"/>
        <v>2.548</v>
      </c>
      <c r="G111">
        <v>60</v>
      </c>
    </row>
    <row r="112" spans="1:7">
      <c r="A112">
        <v>111</v>
      </c>
      <c r="B112">
        <v>31.03</v>
      </c>
      <c r="C112" s="2">
        <f t="shared" si="2"/>
        <v>32.22687721559781</v>
      </c>
      <c r="D112">
        <v>73.2</v>
      </c>
      <c r="E112">
        <v>3.5</v>
      </c>
      <c r="F112" s="3">
        <f t="shared" si="3"/>
        <v>2.5619999999999998</v>
      </c>
      <c r="G112">
        <v>60</v>
      </c>
    </row>
    <row r="113" spans="1:7">
      <c r="A113">
        <v>112</v>
      </c>
      <c r="B113">
        <v>31.58</v>
      </c>
      <c r="C113" s="2">
        <f t="shared" si="2"/>
        <v>31.665611146295124</v>
      </c>
      <c r="D113">
        <v>73.5</v>
      </c>
      <c r="E113">
        <v>3.5</v>
      </c>
      <c r="F113" s="3">
        <f t="shared" si="3"/>
        <v>2.5724999999999998</v>
      </c>
      <c r="G113">
        <v>60</v>
      </c>
    </row>
    <row r="114" spans="1:7">
      <c r="A114">
        <v>113</v>
      </c>
      <c r="B114">
        <v>32.15</v>
      </c>
      <c r="C114" s="2">
        <f t="shared" si="2"/>
        <v>31.104199066874031</v>
      </c>
      <c r="D114">
        <v>73.8</v>
      </c>
      <c r="E114">
        <v>3.5</v>
      </c>
      <c r="F114" s="3">
        <f t="shared" si="3"/>
        <v>2.5830000000000002</v>
      </c>
      <c r="G114">
        <v>60</v>
      </c>
    </row>
    <row r="115" spans="1:7">
      <c r="A115">
        <v>114</v>
      </c>
      <c r="B115">
        <v>32.700000000000003</v>
      </c>
      <c r="C115" s="2">
        <f t="shared" si="2"/>
        <v>30.581039755351679</v>
      </c>
      <c r="D115">
        <v>74</v>
      </c>
      <c r="E115">
        <v>3.5</v>
      </c>
      <c r="F115" s="3">
        <f t="shared" si="3"/>
        <v>2.59</v>
      </c>
      <c r="G115">
        <v>60</v>
      </c>
    </row>
    <row r="116" spans="1:7">
      <c r="A116">
        <v>115</v>
      </c>
      <c r="B116">
        <v>33.24</v>
      </c>
      <c r="C116" s="2">
        <f t="shared" si="2"/>
        <v>30.084235860409144</v>
      </c>
      <c r="D116">
        <v>74.400000000000006</v>
      </c>
      <c r="E116">
        <v>3.5</v>
      </c>
      <c r="F116" s="3">
        <f t="shared" si="3"/>
        <v>2.6040000000000005</v>
      </c>
      <c r="G116">
        <v>60</v>
      </c>
    </row>
    <row r="117" spans="1:7">
      <c r="A117">
        <v>116</v>
      </c>
      <c r="B117">
        <v>33.81</v>
      </c>
      <c r="C117" s="2">
        <f t="shared" si="2"/>
        <v>29.577048210588583</v>
      </c>
      <c r="D117">
        <v>74.8</v>
      </c>
      <c r="E117">
        <v>3.5</v>
      </c>
      <c r="F117" s="3">
        <f t="shared" si="3"/>
        <v>2.6180000000000003</v>
      </c>
      <c r="G117">
        <v>60</v>
      </c>
    </row>
    <row r="118" spans="1:7">
      <c r="A118">
        <v>117</v>
      </c>
      <c r="B118">
        <v>34.35</v>
      </c>
      <c r="C118" s="2">
        <f t="shared" si="2"/>
        <v>29.112081513828237</v>
      </c>
      <c r="D118">
        <v>75.2</v>
      </c>
      <c r="E118">
        <v>3.5</v>
      </c>
      <c r="F118" s="3">
        <f t="shared" si="3"/>
        <v>2.6319999999999997</v>
      </c>
      <c r="G118">
        <v>60</v>
      </c>
    </row>
    <row r="119" spans="1:7">
      <c r="A119">
        <v>118</v>
      </c>
      <c r="B119">
        <v>34.9</v>
      </c>
      <c r="C119" s="2">
        <f t="shared" si="2"/>
        <v>28.653295128939828</v>
      </c>
      <c r="D119">
        <v>75.400000000000006</v>
      </c>
      <c r="E119">
        <v>3.5</v>
      </c>
      <c r="F119" s="3">
        <f t="shared" si="3"/>
        <v>2.6390000000000002</v>
      </c>
      <c r="G119">
        <v>60</v>
      </c>
    </row>
    <row r="120" spans="1:7">
      <c r="A120">
        <v>119</v>
      </c>
      <c r="B120">
        <v>35.35</v>
      </c>
      <c r="C120" s="2">
        <f t="shared" si="2"/>
        <v>28.288543140028288</v>
      </c>
      <c r="D120">
        <v>75.8</v>
      </c>
      <c r="E120">
        <v>3.5</v>
      </c>
      <c r="F120" s="3">
        <f t="shared" si="3"/>
        <v>2.653</v>
      </c>
      <c r="G120">
        <v>60</v>
      </c>
    </row>
    <row r="121" spans="1:7">
      <c r="A121">
        <v>120</v>
      </c>
      <c r="B121">
        <v>36</v>
      </c>
      <c r="C121" s="2">
        <f t="shared" si="2"/>
        <v>27.777777777777779</v>
      </c>
      <c r="D121">
        <v>76</v>
      </c>
      <c r="E121">
        <v>3.5</v>
      </c>
      <c r="F121" s="3">
        <f t="shared" si="3"/>
        <v>2.66</v>
      </c>
      <c r="G121">
        <v>60</v>
      </c>
    </row>
  </sheetData>
  <mergeCells count="16">
    <mergeCell ref="K25:L25"/>
    <mergeCell ref="K26:L26"/>
    <mergeCell ref="K27:L27"/>
    <mergeCell ref="K28:M28"/>
    <mergeCell ref="K19:L20"/>
    <mergeCell ref="M19:M20"/>
    <mergeCell ref="K21:L21"/>
    <mergeCell ref="K22:L22"/>
    <mergeCell ref="K23:L23"/>
    <mergeCell ref="K24:L24"/>
    <mergeCell ref="K10:M10"/>
    <mergeCell ref="K11:M11"/>
    <mergeCell ref="K13:L13"/>
    <mergeCell ref="K14:L14"/>
    <mergeCell ref="K15:L16"/>
    <mergeCell ref="M15:M16"/>
  </mergeCells>
  <hyperlinks>
    <hyperlink ref="K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E4" sqref="E4:F5"/>
    </sheetView>
  </sheetViews>
  <sheetFormatPr defaultRowHeight="15"/>
  <cols>
    <col min="1" max="1" width="17.5703125" bestFit="1" customWidth="1"/>
    <col min="2" max="2" width="9.42578125" bestFit="1" customWidth="1"/>
    <col min="3" max="3" width="12.140625" customWidth="1"/>
    <col min="4" max="4" width="8.42578125" bestFit="1" customWidth="1"/>
    <col min="5" max="5" width="16.28515625" customWidth="1"/>
    <col min="6" max="6" width="21" customWidth="1"/>
    <col min="7" max="7" width="18.5703125" customWidth="1"/>
    <col min="8" max="8" width="20.42578125" customWidth="1"/>
    <col min="9" max="9" width="14.7109375" customWidth="1"/>
    <col min="11" max="11" width="15.42578125" customWidth="1"/>
    <col min="12" max="12" width="16" bestFit="1" customWidth="1"/>
  </cols>
  <sheetData>
    <row r="1" spans="1:12">
      <c r="B1">
        <v>100000</v>
      </c>
    </row>
    <row r="2" spans="1:12" ht="30">
      <c r="A2" s="4" t="s">
        <v>13</v>
      </c>
      <c r="B2" s="4" t="s">
        <v>0</v>
      </c>
      <c r="C2" s="5" t="s">
        <v>9</v>
      </c>
      <c r="D2" s="5" t="s">
        <v>8</v>
      </c>
      <c r="E2" s="5" t="s">
        <v>7</v>
      </c>
      <c r="F2" s="5" t="s">
        <v>10</v>
      </c>
      <c r="G2" s="6" t="s">
        <v>11</v>
      </c>
      <c r="H2" s="5" t="s">
        <v>12</v>
      </c>
      <c r="I2" s="13" t="s">
        <v>14</v>
      </c>
    </row>
    <row r="3" spans="1:12" ht="18.75">
      <c r="A3" s="15">
        <v>500000</v>
      </c>
      <c r="B3" s="16">
        <v>95</v>
      </c>
      <c r="C3" s="7">
        <f>INDEX('tom-the-HT'!B2:B113,B3)</f>
        <v>23.06</v>
      </c>
      <c r="D3" s="8">
        <f>INDEX('tom-the-HT'!C2:C113,B3)</f>
        <v>43.365134431916744</v>
      </c>
      <c r="E3" s="9">
        <f>INDEX('tom-the-HT'!D2:D113,B3)*A3/B1</f>
        <v>265</v>
      </c>
      <c r="F3" s="7">
        <f>INDEX('tom-the-HT'!E2:E113,B3)</f>
        <v>4.5</v>
      </c>
      <c r="G3" s="9">
        <f>INDEX('tom-the-HT'!F2:F113,B3)*A3/B1</f>
        <v>11.925000000000001</v>
      </c>
      <c r="H3" s="7">
        <f>INDEX('tom-the-HT'!G2:G113,B3)</f>
        <v>60</v>
      </c>
      <c r="I3" s="8">
        <f>E5/(100*E3/80)*100</f>
        <v>81.509433962264154</v>
      </c>
    </row>
    <row r="4" spans="1:12" ht="34.5" customHeight="1">
      <c r="E4" s="5" t="s">
        <v>15</v>
      </c>
      <c r="F4" s="5" t="s">
        <v>16</v>
      </c>
    </row>
    <row r="5" spans="1:12" ht="18.75">
      <c r="E5" s="14">
        <v>270</v>
      </c>
      <c r="F5" s="12">
        <f>(A3*I3/100)/D3</f>
        <v>9398.037735849055</v>
      </c>
    </row>
    <row r="7" spans="1:12">
      <c r="F7" s="11"/>
    </row>
    <row r="8" spans="1:12" ht="23.25">
      <c r="D8" s="27" t="s">
        <v>24</v>
      </c>
      <c r="E8" s="27"/>
      <c r="F8" s="27"/>
      <c r="J8" s="27" t="s">
        <v>24</v>
      </c>
      <c r="K8" s="27"/>
      <c r="L8" s="27"/>
    </row>
    <row r="9" spans="1:12">
      <c r="D9" s="28" t="s">
        <v>29</v>
      </c>
      <c r="E9" s="28"/>
      <c r="F9" s="28"/>
    </row>
    <row r="10" spans="1:12" ht="9" customHeight="1"/>
    <row r="11" spans="1:12" ht="18.75">
      <c r="D11" s="29" t="s">
        <v>30</v>
      </c>
      <c r="E11" s="29"/>
      <c r="F11" s="18">
        <f>A3</f>
        <v>500000</v>
      </c>
      <c r="H11" t="s">
        <v>26</v>
      </c>
      <c r="J11" s="29" t="s">
        <v>38</v>
      </c>
      <c r="K11" s="29"/>
      <c r="L11" s="18">
        <f>A3</f>
        <v>500000</v>
      </c>
    </row>
    <row r="12" spans="1:12" ht="18.75">
      <c r="D12" s="29" t="s">
        <v>0</v>
      </c>
      <c r="E12" s="29"/>
      <c r="F12" s="18">
        <f>B3</f>
        <v>95</v>
      </c>
      <c r="H12" t="s">
        <v>26</v>
      </c>
      <c r="J12" s="29" t="s">
        <v>31</v>
      </c>
      <c r="K12" s="29"/>
      <c r="L12" s="18">
        <f>B3</f>
        <v>95</v>
      </c>
    </row>
    <row r="13" spans="1:12" ht="31.5" customHeight="1">
      <c r="D13" s="37" t="s">
        <v>15</v>
      </c>
      <c r="E13" s="37"/>
      <c r="F13" s="17">
        <f>E5</f>
        <v>270</v>
      </c>
      <c r="H13" t="s">
        <v>26</v>
      </c>
      <c r="J13" s="37" t="s">
        <v>40</v>
      </c>
      <c r="K13" s="37"/>
      <c r="L13" s="17">
        <f>E5</f>
        <v>270</v>
      </c>
    </row>
    <row r="14" spans="1:12" ht="13.5" customHeight="1">
      <c r="D14" s="22"/>
      <c r="E14" s="22"/>
      <c r="F14" s="23"/>
      <c r="H14" t="s">
        <v>27</v>
      </c>
      <c r="J14" s="24"/>
      <c r="K14" s="24"/>
      <c r="L14" s="12"/>
    </row>
    <row r="15" spans="1:12" ht="32.25" customHeight="1">
      <c r="D15" s="30" t="s">
        <v>28</v>
      </c>
      <c r="E15" s="30"/>
      <c r="F15" s="19">
        <f>E3</f>
        <v>265</v>
      </c>
      <c r="H15" t="s">
        <v>27</v>
      </c>
      <c r="J15" s="30" t="s">
        <v>39</v>
      </c>
      <c r="K15" s="30"/>
      <c r="L15" s="19">
        <f>E3</f>
        <v>265</v>
      </c>
    </row>
    <row r="16" spans="1:12" ht="18.75">
      <c r="D16" s="30" t="s">
        <v>18</v>
      </c>
      <c r="E16" s="30"/>
      <c r="F16" s="20">
        <f>D3</f>
        <v>43.365134431916744</v>
      </c>
      <c r="H16" t="s">
        <v>27</v>
      </c>
      <c r="J16" s="30" t="s">
        <v>32</v>
      </c>
      <c r="K16" s="30"/>
      <c r="L16" s="20">
        <f>D3</f>
        <v>43.365134431916744</v>
      </c>
    </row>
    <row r="17" spans="4:12" ht="18.75">
      <c r="D17" s="30" t="s">
        <v>17</v>
      </c>
      <c r="E17" s="30"/>
      <c r="F17" s="21">
        <f>C3</f>
        <v>23.06</v>
      </c>
      <c r="H17" t="s">
        <v>27</v>
      </c>
      <c r="J17" s="30" t="s">
        <v>33</v>
      </c>
      <c r="K17" s="30"/>
      <c r="L17" s="19">
        <f>C3</f>
        <v>23.06</v>
      </c>
    </row>
    <row r="18" spans="4:12" ht="18.75">
      <c r="D18" s="30" t="s">
        <v>19</v>
      </c>
      <c r="E18" s="30"/>
      <c r="F18" s="19">
        <f>F3</f>
        <v>4.5</v>
      </c>
      <c r="H18" t="s">
        <v>27</v>
      </c>
      <c r="J18" s="30" t="s">
        <v>34</v>
      </c>
      <c r="K18" s="30"/>
      <c r="L18" s="19">
        <f>F3</f>
        <v>4.5</v>
      </c>
    </row>
    <row r="19" spans="4:12" ht="18.75">
      <c r="D19" s="39" t="s">
        <v>20</v>
      </c>
      <c r="E19" s="39"/>
      <c r="F19" s="21">
        <f>G3</f>
        <v>11.925000000000001</v>
      </c>
      <c r="H19" t="s">
        <v>27</v>
      </c>
      <c r="J19" s="39" t="s">
        <v>35</v>
      </c>
      <c r="K19" s="39"/>
      <c r="L19" s="19">
        <f>G3</f>
        <v>11.925000000000001</v>
      </c>
    </row>
    <row r="20" spans="4:12" ht="18.75">
      <c r="D20" s="30" t="s">
        <v>21</v>
      </c>
      <c r="E20" s="30"/>
      <c r="F20" s="20">
        <f>H3</f>
        <v>60</v>
      </c>
      <c r="H20" t="s">
        <v>27</v>
      </c>
      <c r="J20" s="30" t="s">
        <v>36</v>
      </c>
      <c r="K20" s="30"/>
      <c r="L20" s="20">
        <f>H3</f>
        <v>60</v>
      </c>
    </row>
    <row r="21" spans="4:12" ht="18.75">
      <c r="D21" s="40" t="s">
        <v>22</v>
      </c>
      <c r="E21" s="40"/>
      <c r="F21" s="20">
        <f>I3</f>
        <v>81.509433962264154</v>
      </c>
      <c r="H21" t="s">
        <v>27</v>
      </c>
      <c r="J21" s="40" t="s">
        <v>41</v>
      </c>
      <c r="K21" s="40"/>
      <c r="L21" s="20">
        <f>I3</f>
        <v>81.509433962264154</v>
      </c>
    </row>
    <row r="22" spans="4:12" ht="18.75">
      <c r="D22" s="30" t="s">
        <v>23</v>
      </c>
      <c r="E22" s="30"/>
      <c r="F22" s="20">
        <f>F5</f>
        <v>9398.037735849055</v>
      </c>
      <c r="J22" s="30" t="s">
        <v>37</v>
      </c>
      <c r="K22" s="30"/>
      <c r="L22" s="20">
        <f>F5</f>
        <v>9398.037735849055</v>
      </c>
    </row>
    <row r="23" spans="4:12" ht="18.75">
      <c r="D23" s="31" t="s">
        <v>25</v>
      </c>
      <c r="E23" s="31"/>
      <c r="F23" s="31"/>
      <c r="J23" s="31" t="s">
        <v>25</v>
      </c>
      <c r="K23" s="31"/>
      <c r="L23" s="31"/>
    </row>
    <row r="25" spans="4:12">
      <c r="G25" s="25">
        <f>F19/F13/3*1000</f>
        <v>14.722222222222221</v>
      </c>
    </row>
  </sheetData>
  <mergeCells count="27">
    <mergeCell ref="D8:F8"/>
    <mergeCell ref="D23:F23"/>
    <mergeCell ref="D18:E18"/>
    <mergeCell ref="D19:E19"/>
    <mergeCell ref="D20:E20"/>
    <mergeCell ref="D21:E21"/>
    <mergeCell ref="D22:E22"/>
    <mergeCell ref="D15:E15"/>
    <mergeCell ref="D11:E11"/>
    <mergeCell ref="D12:E12"/>
    <mergeCell ref="D13:E13"/>
    <mergeCell ref="D17:E17"/>
    <mergeCell ref="D16:E16"/>
    <mergeCell ref="D9:F9"/>
    <mergeCell ref="J22:K22"/>
    <mergeCell ref="J23:L23"/>
    <mergeCell ref="J8:L8"/>
    <mergeCell ref="J17:K17"/>
    <mergeCell ref="J18:K18"/>
    <mergeCell ref="J19:K19"/>
    <mergeCell ref="J20:K20"/>
    <mergeCell ref="J21:K21"/>
    <mergeCell ref="J11:K11"/>
    <mergeCell ref="J12:K12"/>
    <mergeCell ref="J13:K13"/>
    <mergeCell ref="J15:K15"/>
    <mergeCell ref="J16:K16"/>
  </mergeCells>
  <hyperlinks>
    <hyperlink ref="D23" r:id="rId1"/>
    <hyperlink ref="J2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tom-the-HT</vt:lpstr>
      <vt:lpstr>tom-the-SK</vt:lpstr>
      <vt:lpstr>tom-su-sk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2018-05-01T12:03:47Z</dcterms:modified>
</cp:coreProperties>
</file>