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fei/Downloads/"/>
    </mc:Choice>
  </mc:AlternateContent>
  <xr:revisionPtr revIDLastSave="0" documentId="8_{33A94061-BE50-1D49-B079-CB84E6F85FD7}" xr6:coauthVersionLast="45" xr6:coauthVersionMax="45" xr10:uidLastSave="{00000000-0000-0000-0000-000000000000}"/>
  <bookViews>
    <workbookView xWindow="0" yWindow="460" windowWidth="22260" windowHeight="15240" xr2:uid="{00000000-000D-0000-FFFF-FFFF00000000}"/>
  </bookViews>
  <sheets>
    <sheet name="销售" sheetId="1" r:id="rId1"/>
  </sheets>
  <definedNames>
    <definedName name="_xlnm.Print_Titles" localSheetId="0">销售!$15:$15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I16" i="1" l="1"/>
  <c r="I17" i="1"/>
  <c r="K17" i="1" s="1"/>
  <c r="I18" i="1"/>
  <c r="K18" i="1" s="1"/>
  <c r="I19" i="1"/>
  <c r="K19" i="1" s="1"/>
  <c r="I20" i="1"/>
  <c r="K20" i="1" s="1"/>
  <c r="F16" i="1"/>
  <c r="F17" i="1"/>
  <c r="F18" i="1"/>
  <c r="F19" i="1"/>
  <c r="F20" i="1"/>
  <c r="F21" i="1" l="1"/>
  <c r="K16" i="1"/>
  <c r="K21" i="1" s="1"/>
</calcChain>
</file>

<file path=xl/sharedStrings.xml><?xml version="1.0" encoding="utf-8"?>
<sst xmlns="http://schemas.openxmlformats.org/spreadsheetml/2006/main" count="17" uniqueCount="17">
  <si>
    <t>在线销售跟踪表</t>
    <phoneticPr fontId="8" type="noConversion"/>
  </si>
  <si>
    <t>商品</t>
  </si>
  <si>
    <t>每件商品
的成本</t>
  </si>
  <si>
    <t>加成百分比</t>
  </si>
  <si>
    <t>总销量</t>
  </si>
  <si>
    <t>总收入</t>
  </si>
  <si>
    <t>每件商品
的运费</t>
  </si>
  <si>
    <t>每件商品的
运输成本</t>
  </si>
  <si>
    <t>退货</t>
  </si>
  <si>
    <t>总收益</t>
  </si>
  <si>
    <t>[商品 1]</t>
  </si>
  <si>
    <t>[商品 2]</t>
  </si>
  <si>
    <t>[商品 3]</t>
  </si>
  <si>
    <t>[商品 4]</t>
  </si>
  <si>
    <t>[商品 5]</t>
  </si>
  <si>
    <t>总计</t>
    <phoneticPr fontId="8" type="noConversion"/>
  </si>
  <si>
    <t>每件商品的利润
（含运输）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</si>
</sst>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¥&quot;#,##0.00"/>
  </numFmts>
  <fonts count="9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5" tint="0.39994506668294322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7" fillId="0" borderId="0" xfId="0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10" fontId="7" fillId="0" borderId="0" xfId="0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0" fontId="1" fillId="2" borderId="0" xfId="1" applyFill="1"/>
    <xf numFmtId="0" fontId="6" fillId="0" borderId="0" xfId="3" applyFont="1" applyFill="1" applyBorder="1" applyAlignment="1">
      <alignment wrapText="1"/>
    </xf>
  </cellXfs>
  <cellStyles count="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Microsoft YaHei UI"/>
        <scheme val="major"/>
      </font>
      <numFmt numFmtId="176" formatCode="&quot;¥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Microsoft YaHei UI"/>
        <scheme val="minor"/>
      </font>
      <numFmt numFmtId="176" formatCode="&quot;¥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Microsoft YaHei UI"/>
        <scheme val="maj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Microsoft YaHei U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Microsoft YaHei UI"/>
        <scheme val="major"/>
      </font>
      <numFmt numFmtId="176" formatCode="&quot;¥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Microsoft YaHei UI"/>
        <scheme val="minor"/>
      </font>
      <numFmt numFmtId="176" formatCode="&quot;¥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Microsoft YaHei U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Microsoft YaHei UI"/>
        <scheme val="minor"/>
      </font>
      <numFmt numFmtId="176" formatCode="&quot;¥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Microsoft YaHei U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Microsoft YaHei UI"/>
        <scheme val="minor"/>
      </font>
      <numFmt numFmtId="176" formatCode="&quot;¥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Microsoft YaHei UI"/>
        <scheme val="major"/>
      </font>
      <numFmt numFmtId="176" formatCode="&quot;¥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Microsoft YaHei UI"/>
        <scheme val="minor"/>
      </font>
      <numFmt numFmtId="176" formatCode="&quot;¥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Microsoft YaHei U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Microsoft YaHei U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Microsoft YaHei U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Microsoft YaHei UI"/>
        <scheme val="minor"/>
      </font>
      <numFmt numFmtId="14" formatCode="0.00%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Microsoft YaHei U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Microsoft YaHei UI"/>
        <scheme val="minor"/>
      </font>
      <numFmt numFmtId="176" formatCode="&quot;¥&quot;#,##0.0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Microsoft YaHei U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Microsoft YaHei U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Microsoft YaHei UI"/>
        <scheme val="minor"/>
      </font>
      <alignment horizontal="general" vertical="center" textRotation="0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 xr9:uid="{00000000-0011-0000-FFFF-FFFF00000000}">
      <tableStyleElement type="wholeTable" dxfId="25"/>
      <tableStyleElement type="headerRow" dxfId="24"/>
      <tableStyleElement type="total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zh-CN" altLang="en-US" sz="1800" b="0" i="0" u="none" strike="noStrike" baseline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每种产品的收益百分比</a:t>
            </a:r>
            <a:endParaRPr lang="en-US" altLang="zh-CN" sz="1800" b="0" i="0" u="none" strike="noStrike" baseline="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26"/>
          <c:y val="0.21974866218904332"/>
          <c:w val="0.38416471727441837"/>
          <c:h val="0.59996841721872862"/>
        </c:manualLayout>
      </c:layout>
      <c:pieChart>
        <c:varyColors val="1"/>
        <c:ser>
          <c:idx val="1"/>
          <c:order val="0"/>
          <c:tx>
            <c:strRef>
              <c:f>销售!$K$15</c:f>
              <c:strCache>
                <c:ptCount val="1"/>
                <c:pt idx="0">
                  <c:v>总收益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销售!$B$16:$B$21</c:f>
              <c:strCache>
                <c:ptCount val="5"/>
                <c:pt idx="0">
                  <c:v>[商品 1]</c:v>
                </c:pt>
                <c:pt idx="1">
                  <c:v>[商品 2]</c:v>
                </c:pt>
                <c:pt idx="2">
                  <c:v>[商品 3]</c:v>
                </c:pt>
                <c:pt idx="3">
                  <c:v>[商品 4]</c:v>
                </c:pt>
                <c:pt idx="4">
                  <c:v>[商品 5]</c:v>
                </c:pt>
              </c:strCache>
            </c:strRef>
          </c:cat>
          <c:val>
            <c:numRef>
              <c:f>销售!$K$16:$K$21</c:f>
              <c:numCache>
                <c:formatCode>"¥"#,##0.00</c:formatCode>
                <c:ptCount val="5"/>
                <c:pt idx="0">
                  <c:v>1967.5</c:v>
                </c:pt>
                <c:pt idx="1">
                  <c:v>2246.25</c:v>
                </c:pt>
                <c:pt idx="2">
                  <c:v>2440</c:v>
                </c:pt>
                <c:pt idx="3">
                  <c:v>3000</c:v>
                </c:pt>
                <c:pt idx="4">
                  <c:v>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ser>
          <c:idx val="0"/>
          <c:order val="1"/>
          <c:tx>
            <c:strRef>
              <c:f>销售!$K$15</c:f>
              <c:strCache>
                <c:ptCount val="1"/>
                <c:pt idx="0">
                  <c:v>总收益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销售!$B$16:$B$21</c:f>
              <c:strCache>
                <c:ptCount val="5"/>
                <c:pt idx="0">
                  <c:v>[商品 1]</c:v>
                </c:pt>
                <c:pt idx="1">
                  <c:v>[商品 2]</c:v>
                </c:pt>
                <c:pt idx="2">
                  <c:v>[商品 3]</c:v>
                </c:pt>
                <c:pt idx="3">
                  <c:v>[商品 4]</c:v>
                </c:pt>
                <c:pt idx="4">
                  <c:v>[商品 5]</c:v>
                </c:pt>
              </c:strCache>
            </c:strRef>
          </c:cat>
          <c:val>
            <c:numRef>
              <c:f>销售!$K$16:$K$21</c:f>
              <c:numCache>
                <c:formatCode>"¥"#,##0.00</c:formatCode>
                <c:ptCount val="5"/>
                <c:pt idx="0">
                  <c:v>1967.5</c:v>
                </c:pt>
                <c:pt idx="1">
                  <c:v>2246.25</c:v>
                </c:pt>
                <c:pt idx="2">
                  <c:v>2440</c:v>
                </c:pt>
                <c:pt idx="3">
                  <c:v>3000</c:v>
                </c:pt>
                <c:pt idx="4">
                  <c:v>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6-4063-93EE-254A75DB22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zh-CN" altLang="en-US" sz="1800" b="0" i="0" u="none" strike="noStrike" baseline="0">
                <a:latin typeface="Microsoft YaHei UI" panose="020B0503020204020204" pitchFamily="34" charset="-122"/>
                <a:ea typeface="Microsoft YaHei UI" panose="020B0503020204020204" pitchFamily="34" charset="-122"/>
              </a:rPr>
              <a:t>每件商品的产品利润</a:t>
            </a:r>
            <a:endParaRPr lang="en-US" altLang="zh-CN" sz="1800" b="0" i="0" u="none" strike="noStrike" baseline="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c:rich>
      </c:tx>
      <c:layout>
        <c:manualLayout>
          <c:xMode val="edge"/>
          <c:yMode val="edge"/>
          <c:x val="4.3327353847667253E-3"/>
          <c:y val="2.4356954038235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880130499527296E-2"/>
          <c:y val="0.20011251506327377"/>
          <c:w val="0.89621472203927166"/>
          <c:h val="0.6906328013373949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销售!$I$15</c:f>
              <c:strCache>
                <c:ptCount val="1"/>
                <c:pt idx="0">
                  <c:v>每件商品的利润
（含运输）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5-4B23-96D9-F2E72BB745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25-4B23-96D9-F2E72BB74576}"/>
              </c:ext>
            </c:extLst>
          </c:dPt>
          <c:cat>
            <c:strRef>
              <c:f>销售!$B$16:$B$21</c:f>
              <c:strCache>
                <c:ptCount val="5"/>
                <c:pt idx="0">
                  <c:v>[商品 1]</c:v>
                </c:pt>
                <c:pt idx="1">
                  <c:v>[商品 2]</c:v>
                </c:pt>
                <c:pt idx="2">
                  <c:v>[商品 3]</c:v>
                </c:pt>
                <c:pt idx="3">
                  <c:v>[商品 4]</c:v>
                </c:pt>
                <c:pt idx="4">
                  <c:v>[商品 5]</c:v>
                </c:pt>
              </c:strCache>
            </c:strRef>
          </c:cat>
          <c:val>
            <c:numRef>
              <c:f>销售!$I$16:$I$21</c:f>
              <c:numCache>
                <c:formatCode>"¥"#,##0.00</c:formatCode>
                <c:ptCount val="5"/>
                <c:pt idx="0">
                  <c:v>142.5</c:v>
                </c:pt>
                <c:pt idx="1">
                  <c:v>128.75</c:v>
                </c:pt>
                <c:pt idx="2">
                  <c:v>122</c:v>
                </c:pt>
                <c:pt idx="3">
                  <c:v>60</c:v>
                </c:pt>
                <c:pt idx="4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92004624"/>
        <c:axId val="92005184"/>
      </c:barChart>
      <c:catAx>
        <c:axId val="9200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05184"/>
        <c:crosses val="autoZero"/>
        <c:auto val="1"/>
        <c:lblAlgn val="ctr"/>
        <c:lblOffset val="100"/>
        <c:noMultiLvlLbl val="0"/>
      </c:catAx>
      <c:valAx>
        <c:axId val="92005184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0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775606</xdr:colOff>
      <xdr:row>1</xdr:row>
      <xdr:rowOff>45720</xdr:rowOff>
    </xdr:from>
    <xdr:to>
      <xdr:col>10</xdr:col>
      <xdr:colOff>670560</xdr:colOff>
      <xdr:row>14</xdr:row>
      <xdr:rowOff>0</xdr:rowOff>
    </xdr:to>
    <xdr:graphicFrame macro="">
      <xdr:nvGraphicFramePr>
        <xdr:cNvPr id="2" name="ProductIncomePctChart" descr="在饼图中表示每种产品，显示其收益占总体的百分比。" title="每种产品的收益百分比图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在簇状柱形图中表示每种商品。" title="每种商品的产品收益图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5:K21" totalsRowCount="1" headerRowDxfId="22" dataDxfId="21" totalsRowDxfId="20">
  <autoFilter ref="B15:K20" xr:uid="{00000000-0009-0000-0100-000001000000}"/>
  <tableColumns count="10">
    <tableColumn id="1" xr3:uid="{00000000-0010-0000-0000-000001000000}" name="商品" totalsRowLabel="总计" dataDxfId="19" totalsRowDxfId="18"/>
    <tableColumn id="2" xr3:uid="{00000000-0010-0000-0000-000002000000}" name="每件商品_x000a_的成本" dataDxfId="17" totalsRowDxfId="16"/>
    <tableColumn id="3" xr3:uid="{00000000-0010-0000-0000-000003000000}" name="加成百分比" dataDxfId="15" totalsRowDxfId="14"/>
    <tableColumn id="4" xr3:uid="{00000000-0010-0000-0000-000004000000}" name="总销量" dataDxfId="13" totalsRowDxfId="12"/>
    <tableColumn id="5" xr3:uid="{00000000-0010-0000-0000-000005000000}" name="总收入" totalsRowFunction="sum" dataDxfId="11" totalsRowDxfId="10">
      <calculatedColumnFormula>IFERROR(Table1[[#This Row],[总销量]]*Table1[[#This Row],[每件商品
的成本]]*(1+Table1[[#This Row],[加成百分比]]),0)</calculatedColumnFormula>
    </tableColumn>
    <tableColumn id="7" xr3:uid="{00000000-0010-0000-0000-000007000000}" name="每件商品_x000a_的运费" dataDxfId="9" totalsRowDxfId="8"/>
    <tableColumn id="8" xr3:uid="{00000000-0010-0000-0000-000008000000}" name="每件商品的_x000a_运输成本" dataDxfId="7" totalsRowDxfId="6"/>
    <tableColumn id="9" xr3:uid="{00000000-0010-0000-0000-000009000000}" name="每件商品的利润_x000a_（含运输）" dataDxfId="5" totalsRowDxfId="4">
      <calculatedColumnFormula>IFERROR(Table1[[#This Row],[每件商品
的成本]]*Table1[[#This Row],[加成百分比]]+Table1[[#This Row],[每件商品
的运费]]-Table1[[#This Row],[每件商品的
运输成本]],0)</calculatedColumnFormula>
    </tableColumn>
    <tableColumn id="10" xr3:uid="{00000000-0010-0000-0000-00000A000000}" name="退货" totalsRowFunction="sum" dataDxfId="3" totalsRowDxfId="2"/>
    <tableColumn id="11" xr3:uid="{00000000-0010-0000-0000-00000B000000}" name="总收益" totalsRowFunction="sum" dataDxfId="1" totalsRowDxfId="0">
      <calculatedColumnFormula>IFERROR((Table1[[#This Row],[总销量]]-Table1[[#This Row],[退货]])*Table1[[#This Row],[每件商品的利润
（含运输）]]+(Table1[[#This Row],[退货]]*Table1[[#This Row],[每件商品的
运输成本]]),0)</calculatedColumnFormula>
    </tableColumn>
  </tableColumns>
  <tableStyleInfo name="Online sales tracker" showFirstColumn="0" showLastColumn="0" showRowStripes="1" showColumnStripes="0"/>
  <extLst>
    <ext xmlns:x14="http://schemas.microsoft.com/office/spreadsheetml/2009/9/main" uri="{504A1905-F514-4f6f-8877-14C23A59335A}">
      <x14:table altText="在线销售表" altTextSummary="输入有关在线销售的信息，包括商品、成本、加成百分比、总销量、运费和成本以及任何退货。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1:L21"/>
  <sheetViews>
    <sheetView showGridLines="0" tabSelected="1" zoomScale="125" zoomScaleNormal="125" workbookViewId="0"/>
  </sheetViews>
  <sheetFormatPr baseColWidth="10" defaultColWidth="9" defaultRowHeight="27" customHeight="1" x14ac:dyDescent="0.2"/>
  <cols>
    <col min="1" max="1" width="2.83203125" style="2" customWidth="1"/>
    <col min="2" max="2" width="16.83203125" style="5" customWidth="1"/>
    <col min="3" max="3" width="15.1640625" style="5" customWidth="1"/>
    <col min="4" max="4" width="15.6640625" style="5" customWidth="1"/>
    <col min="5" max="5" width="12.5" style="5" customWidth="1"/>
    <col min="6" max="7" width="16.1640625" style="5" customWidth="1"/>
    <col min="8" max="8" width="15" style="5" customWidth="1"/>
    <col min="9" max="9" width="17.33203125" style="5" customWidth="1"/>
    <col min="10" max="10" width="12.83203125" style="5" customWidth="1"/>
    <col min="11" max="11" width="16.1640625" style="5" customWidth="1"/>
    <col min="12" max="12" width="2.83203125" style="2" customWidth="1"/>
    <col min="13" max="16384" width="9" style="2"/>
  </cols>
  <sheetData>
    <row r="1" spans="1:12" ht="45.75" customHeight="1" x14ac:dyDescent="0.45">
      <c r="A1" s="1"/>
      <c r="B1" s="1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4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60" customHeight="1" x14ac:dyDescent="0.2">
      <c r="B15" s="12" t="s">
        <v>1</v>
      </c>
      <c r="C15" s="12" t="s">
        <v>2</v>
      </c>
      <c r="D15" s="12" t="s">
        <v>3</v>
      </c>
      <c r="E15" s="12" t="s">
        <v>4</v>
      </c>
      <c r="F15" s="12" t="s">
        <v>5</v>
      </c>
      <c r="G15" s="12" t="s">
        <v>6</v>
      </c>
      <c r="H15" s="12" t="s">
        <v>7</v>
      </c>
      <c r="I15" s="12" t="s">
        <v>16</v>
      </c>
      <c r="J15" s="12" t="s">
        <v>8</v>
      </c>
      <c r="K15" s="12" t="s">
        <v>9</v>
      </c>
    </row>
    <row r="16" spans="1:12" ht="27" customHeight="1" x14ac:dyDescent="0.2">
      <c r="B16" s="6" t="s">
        <v>10</v>
      </c>
      <c r="C16" s="7">
        <v>100</v>
      </c>
      <c r="D16" s="8">
        <v>1</v>
      </c>
      <c r="E16" s="9">
        <v>15</v>
      </c>
      <c r="F16" s="7">
        <f>IFERROR(Table1[[#This Row],[总销量]]*Table1[[#This Row],[每件商品
的成本]]*(1+Table1[[#This Row],[加成百分比]]),0)</f>
        <v>3000</v>
      </c>
      <c r="G16" s="7">
        <v>100</v>
      </c>
      <c r="H16" s="7">
        <v>57.5</v>
      </c>
      <c r="I16" s="7">
        <f>IFERROR(Table1[[#This Row],[每件商品
的成本]]*Table1[[#This Row],[加成百分比]]+Table1[[#This Row],[每件商品
的运费]]-Table1[[#This Row],[每件商品的
运输成本]],0)</f>
        <v>142.5</v>
      </c>
      <c r="J16" s="9">
        <v>2</v>
      </c>
      <c r="K16" s="7">
        <f>IFERROR((Table1[[#This Row],[总销量]]-Table1[[#This Row],[退货]])*Table1[[#This Row],[每件商品的利润
（含运输）]]+(Table1[[#This Row],[退货]]*Table1[[#This Row],[每件商品的
运输成本]]),0)</f>
        <v>1967.5</v>
      </c>
    </row>
    <row r="17" spans="2:11" ht="27" customHeight="1" x14ac:dyDescent="0.2">
      <c r="B17" s="6" t="s">
        <v>11</v>
      </c>
      <c r="C17" s="7">
        <v>115</v>
      </c>
      <c r="D17" s="8">
        <v>0.75</v>
      </c>
      <c r="E17" s="9">
        <v>18</v>
      </c>
      <c r="F17" s="7">
        <f>IFERROR(Table1[[#This Row],[总销量]]*Table1[[#This Row],[每件商品
的成本]]*(1+Table1[[#This Row],[加成百分比]]),0)</f>
        <v>3622.5</v>
      </c>
      <c r="G17" s="7">
        <v>100</v>
      </c>
      <c r="H17" s="7">
        <v>57.5</v>
      </c>
      <c r="I17" s="7">
        <f>IFERROR(Table1[[#This Row],[每件商品
的成本]]*Table1[[#This Row],[加成百分比]]+Table1[[#This Row],[每件商品
的运费]]-Table1[[#This Row],[每件商品的
运输成本]],0)</f>
        <v>128.75</v>
      </c>
      <c r="J17" s="9">
        <v>1</v>
      </c>
      <c r="K17" s="7">
        <f>IFERROR((Table1[[#This Row],[总销量]]-Table1[[#This Row],[退货]])*Table1[[#This Row],[每件商品的利润
（含运输）]]+(Table1[[#This Row],[退货]]*Table1[[#This Row],[每件商品的
运输成本]]),0)</f>
        <v>2246.25</v>
      </c>
    </row>
    <row r="18" spans="2:11" ht="27" customHeight="1" x14ac:dyDescent="0.2">
      <c r="B18" s="6" t="s">
        <v>12</v>
      </c>
      <c r="C18" s="7">
        <v>130</v>
      </c>
      <c r="D18" s="8">
        <v>0.65</v>
      </c>
      <c r="E18" s="9">
        <v>20</v>
      </c>
      <c r="F18" s="7">
        <f>IFERROR(Table1[[#This Row],[总销量]]*Table1[[#This Row],[每件商品
的成本]]*(1+Table1[[#This Row],[加成百分比]]),0)</f>
        <v>4290</v>
      </c>
      <c r="G18" s="7">
        <v>100</v>
      </c>
      <c r="H18" s="7">
        <v>62.5</v>
      </c>
      <c r="I18" s="7">
        <f>IFERROR(Table1[[#This Row],[每件商品
的成本]]*Table1[[#This Row],[加成百分比]]+Table1[[#This Row],[每件商品
的运费]]-Table1[[#This Row],[每件商品的
运输成本]],0)</f>
        <v>122</v>
      </c>
      <c r="J18" s="9">
        <v>0</v>
      </c>
      <c r="K18" s="7">
        <f>IFERROR((Table1[[#This Row],[总销量]]-Table1[[#This Row],[退货]])*Table1[[#This Row],[每件商品的利润
（含运输）]]+(Table1[[#This Row],[退货]]*Table1[[#This Row],[每件商品的
运输成本]]),0)</f>
        <v>2440</v>
      </c>
    </row>
    <row r="19" spans="2:11" ht="27" customHeight="1" x14ac:dyDescent="0.2">
      <c r="B19" s="6" t="s">
        <v>13</v>
      </c>
      <c r="C19" s="7">
        <v>50</v>
      </c>
      <c r="D19" s="8">
        <v>0.9</v>
      </c>
      <c r="E19" s="9">
        <v>50</v>
      </c>
      <c r="F19" s="7">
        <f>IFERROR(Table1[[#This Row],[总销量]]*Table1[[#This Row],[每件商品
的成本]]*(1+Table1[[#This Row],[加成百分比]]),0)</f>
        <v>4750</v>
      </c>
      <c r="G19" s="7">
        <v>50</v>
      </c>
      <c r="H19" s="7">
        <v>35</v>
      </c>
      <c r="I19" s="7">
        <f>IFERROR(Table1[[#This Row],[每件商品
的成本]]*Table1[[#This Row],[加成百分比]]+Table1[[#This Row],[每件商品
的运费]]-Table1[[#This Row],[每件商品的
运输成本]],0)</f>
        <v>60</v>
      </c>
      <c r="J19" s="9">
        <v>0</v>
      </c>
      <c r="K19" s="7">
        <f>IFERROR((Table1[[#This Row],[总销量]]-Table1[[#This Row],[退货]])*Table1[[#This Row],[每件商品的利润
（含运输）]]+(Table1[[#This Row],[退货]]*Table1[[#This Row],[每件商品的
运输成本]]),0)</f>
        <v>3000</v>
      </c>
    </row>
    <row r="20" spans="2:11" ht="27" customHeight="1" x14ac:dyDescent="0.2">
      <c r="B20" s="6" t="s">
        <v>14</v>
      </c>
      <c r="C20" s="7">
        <v>40</v>
      </c>
      <c r="D20" s="8">
        <v>0.9</v>
      </c>
      <c r="E20" s="9">
        <v>42</v>
      </c>
      <c r="F20" s="7">
        <f>IFERROR(Table1[[#This Row],[总销量]]*Table1[[#This Row],[每件商品
的成本]]*(1+Table1[[#This Row],[加成百分比]]),0)</f>
        <v>3192</v>
      </c>
      <c r="G20" s="7">
        <v>50</v>
      </c>
      <c r="H20" s="7">
        <v>32.5</v>
      </c>
      <c r="I20" s="7">
        <f>IFERROR(Table1[[#This Row],[每件商品
的成本]]*Table1[[#This Row],[加成百分比]]+Table1[[#This Row],[每件商品
的运费]]-Table1[[#This Row],[每件商品的
运输成本]],0)</f>
        <v>53.5</v>
      </c>
      <c r="J20" s="9">
        <v>3</v>
      </c>
      <c r="K20" s="7">
        <f>IFERROR((Table1[[#This Row],[总销量]]-Table1[[#This Row],[退货]])*Table1[[#This Row],[每件商品的利润
（含运输）]]+(Table1[[#This Row],[退货]]*Table1[[#This Row],[每件商品的
运输成本]]),0)</f>
        <v>2184</v>
      </c>
    </row>
    <row r="21" spans="2:11" ht="27" customHeight="1" x14ac:dyDescent="0.2">
      <c r="B21" s="3" t="s">
        <v>15</v>
      </c>
      <c r="C21" s="3"/>
      <c r="D21" s="3"/>
      <c r="E21" s="3"/>
      <c r="F21" s="4">
        <f>SUBTOTAL(109,Table1[总收入])</f>
        <v>18854.5</v>
      </c>
      <c r="G21" s="3"/>
      <c r="H21" s="3"/>
      <c r="I21" s="4"/>
      <c r="J21" s="10">
        <f>SUBTOTAL(109,Table1[退货])</f>
        <v>6</v>
      </c>
      <c r="K21" s="4">
        <f>SUBTOTAL(109,Table1[总收益])</f>
        <v>11837.75</v>
      </c>
    </row>
  </sheetData>
  <phoneticPr fontId="8" type="noConversion"/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销售</vt:lpstr>
      <vt:lpstr>销售!Print_Titles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2014-12-15T22:31:29Z</dcterms:created>
  <dcterms:modified xsi:type="dcterms:W3CDTF">2022-05-14T10:50:37Z</dcterms:modified>
</cp:coreProperties>
</file>