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eatonko_mail_uc_edu/Documents/Final Semester 2022/Data Vis/Week 2/"/>
    </mc:Choice>
  </mc:AlternateContent>
  <xr:revisionPtr revIDLastSave="6" documentId="8_{A12E9A2E-7EB6-42D2-B058-592E8603F7D0}" xr6:coauthVersionLast="47" xr6:coauthVersionMax="47" xr10:uidLastSave="{0305847F-DAF6-4804-BA54-0825342D6520}"/>
  <bookViews>
    <workbookView xWindow="3465" yWindow="2595" windowWidth="21600" windowHeight="11385" xr2:uid="{8A5E268F-7520-47EE-BB9C-B88B3C8DE95E}"/>
  </bookViews>
  <sheets>
    <sheet name="tmp" sheetId="2" r:id="rId1"/>
    <sheet name="Sheet1" sheetId="1" r:id="rId2"/>
  </sheets>
  <definedNames>
    <definedName name="ExternalData_1" localSheetId="0" hidden="1">tmp!$A$1:$D$26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/>
  <c r="F7" i="2"/>
  <c r="H18" i="2"/>
  <c r="H19" i="2"/>
  <c r="H20" i="2"/>
  <c r="H21" i="2"/>
  <c r="H22" i="2"/>
  <c r="H23" i="2"/>
  <c r="H24" i="2"/>
  <c r="H25" i="2"/>
  <c r="H26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3" i="2"/>
  <c r="F14" i="2"/>
  <c r="F15" i="2"/>
  <c r="F16" i="2"/>
  <c r="F17" i="2"/>
  <c r="F18" i="2"/>
  <c r="F19" i="2"/>
  <c r="F20" i="2"/>
  <c r="F21" i="2"/>
  <c r="F22" i="2"/>
  <c r="F23" i="2"/>
  <c r="F24" i="2"/>
  <c r="F26" i="2"/>
  <c r="F13" i="2"/>
  <c r="F4" i="2"/>
  <c r="F5" i="2"/>
  <c r="F6" i="2"/>
  <c r="F8" i="2"/>
  <c r="F9" i="2"/>
  <c r="F10" i="2"/>
  <c r="F11" i="2"/>
  <c r="F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13" i="2"/>
  <c r="E4" i="2"/>
  <c r="E5" i="2"/>
  <c r="E6" i="2"/>
  <c r="E7" i="2"/>
  <c r="E8" i="2"/>
  <c r="E9" i="2"/>
  <c r="E10" i="2"/>
  <c r="E11" i="2"/>
  <c r="E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D245A-2531-4691-B3E1-BE2F9AE08533}" keepAlive="1" name="Query - tmp" description="Connection to the 'tmp' query in the workbook." type="5" refreshedVersion="7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<sst xmlns="http://schemas.openxmlformats.org/spreadsheetml/2006/main" count="54" uniqueCount="35">
  <si>
    <t>tropical-cyclone</t>
  </si>
  <si>
    <t>Hurricane Harvey</t>
  </si>
  <si>
    <t>severe-storm</t>
  </si>
  <si>
    <t>Minnesota Hail Storm and Upper Midwest Severe Weather</t>
  </si>
  <si>
    <t>Colorado Hail Storm and Central Severe Weather</t>
  </si>
  <si>
    <t>South/Southeast Severe Weather</t>
  </si>
  <si>
    <t>Midwest Tornado Outbreak</t>
  </si>
  <si>
    <t>Central/Southeast Tornado Outbreak</t>
  </si>
  <si>
    <t>flooding</t>
  </si>
  <si>
    <t>Missouri and Arkansas Flooding and Central Severe Weather</t>
  </si>
  <si>
    <t>California Flooding</t>
  </si>
  <si>
    <t>Southern Tornado Outbreak and Western Storms</t>
  </si>
  <si>
    <t>Louisiana Flooding</t>
  </si>
  <si>
    <t>Hurricane Matthew</t>
  </si>
  <si>
    <t>drought-wildfire</t>
  </si>
  <si>
    <t>West/Northeast/Southeast Drought</t>
  </si>
  <si>
    <t>North/Central Texas Hail Storm</t>
  </si>
  <si>
    <t>Houston Flooding</t>
  </si>
  <si>
    <t>Western/Southeast Wildfires</t>
  </si>
  <si>
    <t>South/Southeast Tornadoes</t>
  </si>
  <si>
    <t>Texas and Louisiana Flooding</t>
  </si>
  <si>
    <t>North Texas Hail Storm</t>
  </si>
  <si>
    <t>Plains Tornadoes and Central Severe Weather</t>
  </si>
  <si>
    <t>Rockies and Northeast Severe Weather</t>
  </si>
  <si>
    <t>Southern Severe Weather</t>
  </si>
  <si>
    <t>Rockies/Central Tornadoes and Severe Weather</t>
  </si>
  <si>
    <t>Southeast and Eastern Tornadoes</t>
  </si>
  <si>
    <t>Date As Num</t>
  </si>
  <si>
    <t>Disaster Type</t>
  </si>
  <si>
    <t>Cost</t>
  </si>
  <si>
    <t>Disaster Name</t>
  </si>
  <si>
    <t>Day</t>
  </si>
  <si>
    <t>xPosition</t>
  </si>
  <si>
    <t>End of Line (x-value)</t>
  </si>
  <si>
    <t>Start of Line (x-value)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</si>
</sst>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5">
    <dxf>
      <numFmt numFmtId="2" formatCode="0.00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A2A8A-3C27-4CC3-8D15-746997E17396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BD972-3A0F-404E-B37E-C9244E61BB9A}" name="tmp" displayName="tmp" ref="A1:F26" tableType="queryTable" totalsRowShown="0">
  <autoFilter ref="A1:F26" xr:uid="{BBFBD972-3A0F-404E-B37E-C9244E61BB9A}"/>
  <tableColumns count="6">
    <tableColumn id="1" xr3:uid="{E1B1CF82-549C-46A7-85B9-D9D53629FE8B}" uniqueName="1" name="Disaster Type" queryTableFieldId="1" dataDxfId="4"/>
    <tableColumn id="2" xr3:uid="{56EB38C5-9847-4BD4-B4E8-040ECF6BDB60}" uniqueName="2" name="Date As Num" queryTableFieldId="2" dataDxfId="3"/>
    <tableColumn id="3" xr3:uid="{32BF4DCD-E2B7-44F8-98D5-A87372438B2E}" uniqueName="3" name="Cost" queryTableFieldId="3"/>
    <tableColumn id="4" xr3:uid="{C06EA59E-E22E-466E-B398-81B4381262FC}" uniqueName="4" name="Disaster Name" queryTableFieldId="4" dataDxfId="2"/>
    <tableColumn id="5" xr3:uid="{FCE44A76-EE91-4B53-BC15-BFBA0C7C785D}" uniqueName="5" name="Day" queryTableFieldId="5" dataDxfId="1"/>
    <tableColumn id="6" xr3:uid="{43678A52-9F31-4D5B-86CB-2E028C926C60}" uniqueName="6" name="xPosition" queryTableFieldId="6" dataDxfId="0">
      <calculatedColumnFormula>tmp[[#This Row],[Day]]/365 * (J1-J2) + J2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468C-B6AB-4C91-BA45-F0A031DE66E2}">
  <dimension ref="A1:J26"/>
  <sheetViews>
    <sheetView tabSelected="1" topLeftCell="D1"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14.7109375" style="3" bestFit="1" customWidth="1"/>
    <col min="3" max="3" width="11.140625" bestFit="1" customWidth="1"/>
    <col min="4" max="4" width="55.5703125" bestFit="1" customWidth="1"/>
    <col min="5" max="5" width="10.5703125" style="3" bestFit="1" customWidth="1"/>
    <col min="6" max="6" width="11.5703125" style="2" bestFit="1" customWidth="1"/>
    <col min="7" max="7" width="9.7109375" bestFit="1" customWidth="1"/>
    <col min="9" max="9" width="20.28515625" bestFit="1" customWidth="1"/>
  </cols>
  <sheetData>
    <row r="1" spans="1:10" x14ac:dyDescent="0.25">
      <c r="A1" t="s">
        <v>28</v>
      </c>
      <c r="B1" s="3" t="s">
        <v>27</v>
      </c>
      <c r="C1" t="s">
        <v>29</v>
      </c>
      <c r="D1" t="s">
        <v>30</v>
      </c>
      <c r="E1" s="3" t="s">
        <v>31</v>
      </c>
      <c r="F1" s="2" t="s">
        <v>32</v>
      </c>
      <c r="G1" s="2"/>
    </row>
    <row r="2" spans="1:10" x14ac:dyDescent="0.25">
      <c r="A2" s="1"/>
      <c r="B2" s="4">
        <v>2017</v>
      </c>
      <c r="D2" s="1"/>
      <c r="E2" s="5">
        <v>42736</v>
      </c>
      <c r="G2" s="2"/>
      <c r="I2" s="6" t="s">
        <v>34</v>
      </c>
      <c r="J2" s="7">
        <v>50</v>
      </c>
    </row>
    <row r="3" spans="1:10" x14ac:dyDescent="0.25">
      <c r="A3" s="1" t="s">
        <v>0</v>
      </c>
      <c r="B3" s="3">
        <v>42974</v>
      </c>
      <c r="C3">
        <v>125</v>
      </c>
      <c r="D3" s="1" t="s">
        <v>1</v>
      </c>
      <c r="E3" s="3">
        <f>tmp[[#This Row],[Date As Num]]-$E$2</f>
        <v>238</v>
      </c>
      <c r="F3" s="2">
        <f>tmp[[#This Row],[Day]]/365 * ($J$3 - $J$2) + $J$2</f>
        <v>636.84931506849318</v>
      </c>
      <c r="H3">
        <f>tmp[[#This Row],[Cost]]*2</f>
        <v>250</v>
      </c>
      <c r="I3" s="8" t="s">
        <v>33</v>
      </c>
      <c r="J3" s="7">
        <v>950</v>
      </c>
    </row>
    <row r="4" spans="1:10" x14ac:dyDescent="0.25">
      <c r="A4" s="1" t="s">
        <v>2</v>
      </c>
      <c r="B4" s="3">
        <v>42895</v>
      </c>
      <c r="C4">
        <v>2.5</v>
      </c>
      <c r="D4" s="1" t="s">
        <v>3</v>
      </c>
      <c r="E4" s="3">
        <f>tmp[[#This Row],[Date As Num]]-$E$2</f>
        <v>159</v>
      </c>
      <c r="F4" s="2">
        <f>tmp[[#This Row],[Day]]/365 * ($J$3 - $J$2) + $J$2</f>
        <v>442.05479452054794</v>
      </c>
      <c r="H4">
        <f>tmp[[#This Row],[Cost]]*2</f>
        <v>5</v>
      </c>
    </row>
    <row r="5" spans="1:10" x14ac:dyDescent="0.25">
      <c r="A5" s="1" t="s">
        <v>2</v>
      </c>
      <c r="B5" s="3">
        <v>42863</v>
      </c>
      <c r="C5">
        <v>2.2000000000000002</v>
      </c>
      <c r="D5" s="1" t="s">
        <v>4</v>
      </c>
      <c r="E5" s="3">
        <f>tmp[[#This Row],[Date As Num]]-$E$2</f>
        <v>127</v>
      </c>
      <c r="F5" s="2">
        <f>tmp[[#This Row],[Day]]/365 * ($J$3 - $J$2) + $J$2</f>
        <v>363.15068493150687</v>
      </c>
      <c r="H5">
        <f>tmp[[#This Row],[Cost]]*2</f>
        <v>4.4000000000000004</v>
      </c>
    </row>
    <row r="6" spans="1:10" x14ac:dyDescent="0.25">
      <c r="A6" s="1" t="s">
        <v>2</v>
      </c>
      <c r="B6" s="3">
        <v>42820</v>
      </c>
      <c r="C6">
        <v>2.1</v>
      </c>
      <c r="D6" s="1" t="s">
        <v>5</v>
      </c>
      <c r="E6" s="3">
        <f>tmp[[#This Row],[Date As Num]]-$E$2</f>
        <v>84</v>
      </c>
      <c r="F6" s="2">
        <f>tmp[[#This Row],[Day]]/365 * ($J$3 - $J$2) + $J$2</f>
        <v>257.1232876712329</v>
      </c>
      <c r="H6">
        <f>tmp[[#This Row],[Cost]]*2</f>
        <v>4.2</v>
      </c>
    </row>
    <row r="7" spans="1:10" x14ac:dyDescent="0.25">
      <c r="A7" s="1" t="s">
        <v>2</v>
      </c>
      <c r="B7" s="3">
        <v>42800</v>
      </c>
      <c r="C7">
        <v>2.1</v>
      </c>
      <c r="D7" s="1" t="s">
        <v>6</v>
      </c>
      <c r="E7" s="3">
        <f>tmp[[#This Row],[Date As Num]]-$E$2</f>
        <v>64</v>
      </c>
      <c r="F7" s="2">
        <f>tmp[[#This Row],[Day]]/365 * ($J$3 - $J$2) + $J$2</f>
        <v>207.8082191780822</v>
      </c>
      <c r="H7">
        <f>tmp[[#This Row],[Cost]]*2</f>
        <v>4.2</v>
      </c>
    </row>
    <row r="8" spans="1:10" x14ac:dyDescent="0.25">
      <c r="A8" s="1" t="s">
        <v>2</v>
      </c>
      <c r="B8" s="3">
        <v>42794</v>
      </c>
      <c r="C8">
        <v>1.8</v>
      </c>
      <c r="D8" s="1" t="s">
        <v>7</v>
      </c>
      <c r="E8" s="3">
        <f>tmp[[#This Row],[Date As Num]]-$E$2</f>
        <v>58</v>
      </c>
      <c r="F8" s="2">
        <f>tmp[[#This Row],[Day]]/365 * ($J$3 - $J$2) + $J$2</f>
        <v>193.01369863013699</v>
      </c>
      <c r="H8">
        <f>tmp[[#This Row],[Cost]]*2</f>
        <v>3.6</v>
      </c>
    </row>
    <row r="9" spans="1:10" x14ac:dyDescent="0.25">
      <c r="A9" s="1" t="s">
        <v>8</v>
      </c>
      <c r="B9" s="3">
        <v>42850</v>
      </c>
      <c r="C9">
        <v>1.7</v>
      </c>
      <c r="D9" s="1" t="s">
        <v>9</v>
      </c>
      <c r="E9" s="3">
        <f>tmp[[#This Row],[Date As Num]]-$E$2</f>
        <v>114</v>
      </c>
      <c r="F9" s="2">
        <f>tmp[[#This Row],[Day]]/365 * ($J$3 - $J$2) + $J$2</f>
        <v>331.09589041095887</v>
      </c>
      <c r="H9">
        <f>tmp[[#This Row],[Cost]]*2</f>
        <v>3.4</v>
      </c>
    </row>
    <row r="10" spans="1:10" x14ac:dyDescent="0.25">
      <c r="A10" s="1" t="s">
        <v>8</v>
      </c>
      <c r="B10" s="3">
        <v>42774</v>
      </c>
      <c r="C10">
        <v>1.5</v>
      </c>
      <c r="D10" s="1" t="s">
        <v>10</v>
      </c>
      <c r="E10" s="3">
        <f>tmp[[#This Row],[Date As Num]]-$E$2</f>
        <v>38</v>
      </c>
      <c r="F10" s="2">
        <f>tmp[[#This Row],[Day]]/365 * ($J$3 - $J$2) + $J$2</f>
        <v>143.69863013698631</v>
      </c>
      <c r="H10">
        <f>tmp[[#This Row],[Cost]]*2</f>
        <v>3</v>
      </c>
    </row>
    <row r="11" spans="1:10" x14ac:dyDescent="0.25">
      <c r="A11" s="1" t="s">
        <v>2</v>
      </c>
      <c r="B11" s="3">
        <v>42755</v>
      </c>
      <c r="C11">
        <v>1.1000000000000001</v>
      </c>
      <c r="D11" s="1" t="s">
        <v>11</v>
      </c>
      <c r="E11" s="3">
        <f>tmp[[#This Row],[Date As Num]]-$E$2</f>
        <v>19</v>
      </c>
      <c r="F11" s="2">
        <f>tmp[[#This Row],[Day]]/365 * ($J$3 - $J$2) + $J$2</f>
        <v>96.849315068493155</v>
      </c>
      <c r="H11">
        <f>tmp[[#This Row],[Cost]]*2</f>
        <v>2.2000000000000002</v>
      </c>
    </row>
    <row r="12" spans="1:10" x14ac:dyDescent="0.25">
      <c r="A12" s="1"/>
      <c r="B12" s="4">
        <v>2016</v>
      </c>
      <c r="D12" s="1"/>
      <c r="E12" s="5">
        <v>42370</v>
      </c>
      <c r="H12">
        <f>tmp[[#This Row],[Cost]]*2</f>
        <v>0</v>
      </c>
    </row>
    <row r="13" spans="1:10" x14ac:dyDescent="0.25">
      <c r="A13" s="1" t="s">
        <v>8</v>
      </c>
      <c r="B13" s="3">
        <v>42594</v>
      </c>
      <c r="C13">
        <v>10.3</v>
      </c>
      <c r="D13" s="1" t="s">
        <v>12</v>
      </c>
      <c r="E13" s="3">
        <f>tmp[[#This Row],[Date As Num]]-$E$12</f>
        <v>224</v>
      </c>
      <c r="F13" s="2">
        <f>tmp[[#This Row],[Day]]/365 * ($J$3 - $J$2) + $J$2</f>
        <v>602.32876712328766</v>
      </c>
      <c r="H13">
        <f>tmp[[#This Row],[Cost]]*2</f>
        <v>20.6</v>
      </c>
    </row>
    <row r="14" spans="1:10" x14ac:dyDescent="0.25">
      <c r="A14" s="1" t="s">
        <v>0</v>
      </c>
      <c r="B14" s="3">
        <v>42651</v>
      </c>
      <c r="C14">
        <v>10.3</v>
      </c>
      <c r="D14" s="1" t="s">
        <v>13</v>
      </c>
      <c r="E14" s="3">
        <f>tmp[[#This Row],[Date As Num]]-$E$12</f>
        <v>281</v>
      </c>
      <c r="F14" s="2">
        <f>tmp[[#This Row],[Day]]/365 * ($J$3 - $J$2) + $J$2</f>
        <v>742.8767123287671</v>
      </c>
      <c r="H14">
        <f>tmp[[#This Row],[Cost]]*2</f>
        <v>20.6</v>
      </c>
    </row>
    <row r="15" spans="1:10" x14ac:dyDescent="0.25">
      <c r="A15" s="1" t="s">
        <v>14</v>
      </c>
      <c r="B15" s="3">
        <v>42370</v>
      </c>
      <c r="C15">
        <v>3.6</v>
      </c>
      <c r="D15" s="1" t="s">
        <v>15</v>
      </c>
      <c r="E15" s="3">
        <f>tmp[[#This Row],[Date As Num]]-$E$12</f>
        <v>0</v>
      </c>
      <c r="F15" s="2">
        <f>tmp[[#This Row],[Day]]/365 * ($J$3 - $J$2) + $J$2</f>
        <v>50</v>
      </c>
      <c r="H15">
        <f>tmp[[#This Row],[Cost]]*2</f>
        <v>7.2</v>
      </c>
    </row>
    <row r="16" spans="1:10" x14ac:dyDescent="0.25">
      <c r="A16" s="1" t="s">
        <v>2</v>
      </c>
      <c r="B16" s="3">
        <v>42470</v>
      </c>
      <c r="C16">
        <v>3.6</v>
      </c>
      <c r="D16" s="1" t="s">
        <v>16</v>
      </c>
      <c r="E16" s="3">
        <f>tmp[[#This Row],[Date As Num]]-$E$12</f>
        <v>100</v>
      </c>
      <c r="F16" s="2">
        <f>tmp[[#This Row],[Day]]/365 * ($J$3 - $J$2) + $J$2</f>
        <v>296.57534246575341</v>
      </c>
      <c r="H16">
        <f>tmp[[#This Row],[Cost]]*2</f>
        <v>7.2</v>
      </c>
    </row>
    <row r="17" spans="1:8" x14ac:dyDescent="0.25">
      <c r="A17" s="1" t="s">
        <v>8</v>
      </c>
      <c r="B17" s="3">
        <v>42477</v>
      </c>
      <c r="C17">
        <v>2.8</v>
      </c>
      <c r="D17" s="1" t="s">
        <v>17</v>
      </c>
      <c r="E17" s="3">
        <f>tmp[[#This Row],[Date As Num]]-$E$12</f>
        <v>107</v>
      </c>
      <c r="F17" s="2">
        <f>tmp[[#This Row],[Day]]/365 * ($J$3 - $J$2) + $J$2</f>
        <v>313.83561643835617</v>
      </c>
      <c r="H17">
        <f>tmp[[#This Row],[Cost]]*2</f>
        <v>5.6</v>
      </c>
    </row>
    <row r="18" spans="1:8" x14ac:dyDescent="0.25">
      <c r="A18" s="1" t="s">
        <v>14</v>
      </c>
      <c r="B18" s="3">
        <v>42522</v>
      </c>
      <c r="C18">
        <v>2.5</v>
      </c>
      <c r="D18" s="1" t="s">
        <v>18</v>
      </c>
      <c r="E18" s="3">
        <f>tmp[[#This Row],[Date As Num]]-$E$12</f>
        <v>152</v>
      </c>
      <c r="F18" s="2">
        <f>tmp[[#This Row],[Day]]/365 * ($J$3 - $J$2) + $J$2</f>
        <v>424.79452054794524</v>
      </c>
      <c r="H18">
        <f>tmp[[#This Row],[Cost]]*2</f>
        <v>5</v>
      </c>
    </row>
    <row r="19" spans="1:8" x14ac:dyDescent="0.25">
      <c r="A19" s="1" t="s">
        <v>2</v>
      </c>
      <c r="B19" s="3">
        <v>42486</v>
      </c>
      <c r="C19">
        <v>2.5</v>
      </c>
      <c r="D19" s="1" t="s">
        <v>19</v>
      </c>
      <c r="E19" s="3">
        <f>tmp[[#This Row],[Date As Num]]-$E$12</f>
        <v>116</v>
      </c>
      <c r="F19" s="2">
        <f>tmp[[#This Row],[Day]]/365 * ($J$3 - $J$2) + $J$2</f>
        <v>336.02739726027397</v>
      </c>
      <c r="H19">
        <f>tmp[[#This Row],[Cost]]*2</f>
        <v>5</v>
      </c>
    </row>
    <row r="20" spans="1:8" x14ac:dyDescent="0.25">
      <c r="A20" s="1" t="s">
        <v>8</v>
      </c>
      <c r="B20" s="3">
        <v>42437</v>
      </c>
      <c r="C20">
        <v>2.4</v>
      </c>
      <c r="D20" s="1" t="s">
        <v>20</v>
      </c>
      <c r="E20" s="3">
        <f>tmp[[#This Row],[Date As Num]]-$E$12</f>
        <v>67</v>
      </c>
      <c r="F20" s="2">
        <f>tmp[[#This Row],[Day]]/365 * ($J$3 - $J$2) + $J$2</f>
        <v>215.20547945205479</v>
      </c>
      <c r="H20">
        <f>tmp[[#This Row],[Cost]]*2</f>
        <v>4.8</v>
      </c>
    </row>
    <row r="21" spans="1:8" x14ac:dyDescent="0.25">
      <c r="A21" s="1" t="s">
        <v>2</v>
      </c>
      <c r="B21" s="3">
        <v>42452</v>
      </c>
      <c r="C21">
        <v>2.1</v>
      </c>
      <c r="D21" s="1" t="s">
        <v>21</v>
      </c>
      <c r="E21" s="3">
        <f>tmp[[#This Row],[Date As Num]]-$E$12</f>
        <v>82</v>
      </c>
      <c r="F21" s="2">
        <f>tmp[[#This Row],[Day]]/365 * ($J$3 - $J$2) + $J$2</f>
        <v>252.1917808219178</v>
      </c>
      <c r="H21">
        <f>tmp[[#This Row],[Cost]]*2</f>
        <v>4.2</v>
      </c>
    </row>
    <row r="22" spans="1:8" x14ac:dyDescent="0.25">
      <c r="A22" s="1" t="s">
        <v>2</v>
      </c>
      <c r="B22" s="3">
        <v>42498</v>
      </c>
      <c r="C22">
        <v>1.8</v>
      </c>
      <c r="D22" s="1" t="s">
        <v>22</v>
      </c>
      <c r="E22" s="3">
        <f>tmp[[#This Row],[Date As Num]]-$E$12</f>
        <v>128</v>
      </c>
      <c r="F22" s="2">
        <f>tmp[[#This Row],[Day]]/365 * ($J$3 - $J$2) + $J$2</f>
        <v>365.61643835616439</v>
      </c>
      <c r="H22">
        <f>tmp[[#This Row],[Cost]]*2</f>
        <v>3.6</v>
      </c>
    </row>
    <row r="23" spans="1:8" x14ac:dyDescent="0.25">
      <c r="A23" s="1" t="s">
        <v>2</v>
      </c>
      <c r="B23" s="3">
        <v>42579</v>
      </c>
      <c r="C23">
        <v>1.5</v>
      </c>
      <c r="D23" s="1" t="s">
        <v>23</v>
      </c>
      <c r="E23" s="3">
        <f>tmp[[#This Row],[Date As Num]]-$E$12</f>
        <v>209</v>
      </c>
      <c r="F23" s="2">
        <f>tmp[[#This Row],[Day]]/365 * ($J$3 - $J$2) + $J$2</f>
        <v>565.34246575342468</v>
      </c>
      <c r="H23">
        <f>tmp[[#This Row],[Cost]]*2</f>
        <v>3</v>
      </c>
    </row>
    <row r="24" spans="1:8" x14ac:dyDescent="0.25">
      <c r="A24" s="1" t="s">
        <v>2</v>
      </c>
      <c r="B24" s="3">
        <v>42446</v>
      </c>
      <c r="C24">
        <v>1.2</v>
      </c>
      <c r="D24" s="1" t="s">
        <v>24</v>
      </c>
      <c r="E24" s="3">
        <f>tmp[[#This Row],[Date As Num]]-$E$12</f>
        <v>76</v>
      </c>
      <c r="F24" s="2">
        <f>tmp[[#This Row],[Day]]/365 * ($J$3 - $J$2) + $J$2</f>
        <v>237.39726027397262</v>
      </c>
      <c r="H24">
        <f>tmp[[#This Row],[Cost]]*2</f>
        <v>2.4</v>
      </c>
    </row>
    <row r="25" spans="1:8" x14ac:dyDescent="0.25">
      <c r="A25" s="1" t="s">
        <v>2</v>
      </c>
      <c r="B25" s="3">
        <v>42511</v>
      </c>
      <c r="C25">
        <v>1.2</v>
      </c>
      <c r="D25" s="1" t="s">
        <v>25</v>
      </c>
      <c r="E25" s="3">
        <f>tmp[[#This Row],[Date As Num]]-$E$12</f>
        <v>141</v>
      </c>
      <c r="F25" s="2">
        <f>tmp[[#This Row],[Day]]/365 * ($J$3 - $J$2) + $J$2</f>
        <v>397.67123287671234</v>
      </c>
      <c r="H25">
        <f>tmp[[#This Row],[Cost]]*2</f>
        <v>2.4</v>
      </c>
    </row>
    <row r="26" spans="1:8" x14ac:dyDescent="0.25">
      <c r="A26" s="1" t="s">
        <v>2</v>
      </c>
      <c r="B26" s="3">
        <v>42422</v>
      </c>
      <c r="C26">
        <v>1.1000000000000001</v>
      </c>
      <c r="D26" s="1" t="s">
        <v>26</v>
      </c>
      <c r="E26" s="3">
        <f>tmp[[#This Row],[Date As Num]]-$E$12</f>
        <v>52</v>
      </c>
      <c r="F26" s="2">
        <f>tmp[[#This Row],[Day]]/365 * ($J$3 - $J$2) + $J$2</f>
        <v>178.21917808219177</v>
      </c>
      <c r="H26">
        <f>tmp[[#This Row],[Cost]]*2</f>
        <v>2.2000000000000002</v>
      </c>
    </row>
  </sheetData>
  <phoneticPr fontId="2" type="noConversion"/>
  <pageMargins left="0.7" right="0.7" top="0.75" bottom="0.75" header="0.3" footer="0.3"/>
  <ignoredErrors>
    <ignoredError sqref="F3:F4 F13:F24 F5:F11 F26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9372-402A-4BDF-B8CE-2959A42F9E1C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4CCB58-4CDB-44FF-8977-EB2DA2458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Kevin Shrimp</cp:lastModifiedBy>
  <dcterms:created xsi:type="dcterms:W3CDTF">2022-01-19T19:19:44Z</dcterms:created>
  <dcterms:modified xsi:type="dcterms:W3CDTF">2022-01-19T21:13:07Z</dcterms:modified>
</cp:coreProperties>
</file>