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n\OneDrive\Desktop\QMBE_3730_ABA_Erik_Aune_2025\QMBE_3730_ABA_Erik_Aune_2025\"/>
    </mc:Choice>
  </mc:AlternateContent>
  <xr:revisionPtr revIDLastSave="0" documentId="8_{B93AF7D0-09FE-4D9F-AA70-FD833B8C2B41}" xr6:coauthVersionLast="47" xr6:coauthVersionMax="47" xr10:uidLastSave="{00000000-0000-0000-0000-000000000000}"/>
  <bookViews>
    <workbookView xWindow="-108" yWindow="-108" windowWidth="23256" windowHeight="12456" xr2:uid="{D8031B7E-A8A6-4544-91D0-FD91EEBEFC85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M6" i="1" s="1"/>
  <c r="L7" i="1"/>
  <c r="M7" i="1" s="1"/>
  <c r="L8" i="1"/>
  <c r="L9" i="1"/>
  <c r="M9" i="1" s="1"/>
  <c r="L10" i="1"/>
  <c r="M10" i="1" s="1"/>
  <c r="L11" i="1"/>
  <c r="L12" i="1"/>
  <c r="L13" i="1"/>
  <c r="L14" i="1"/>
  <c r="L15" i="1"/>
  <c r="L16" i="1"/>
  <c r="M16" i="1" s="1"/>
  <c r="L17" i="1"/>
  <c r="L18" i="1"/>
  <c r="M18" i="1" s="1"/>
  <c r="L19" i="1"/>
  <c r="M19" i="1" s="1"/>
  <c r="L20" i="1"/>
  <c r="M20" i="1" s="1"/>
  <c r="L21" i="1"/>
  <c r="M21" i="1" s="1"/>
  <c r="L22" i="1"/>
  <c r="M22" i="1" s="1"/>
  <c r="L23" i="1"/>
  <c r="L24" i="1"/>
  <c r="L25" i="1"/>
  <c r="L26" i="1"/>
  <c r="L27" i="1"/>
  <c r="M27" i="1" s="1"/>
  <c r="L28" i="1"/>
  <c r="L29" i="1"/>
  <c r="M29" i="1" s="1"/>
  <c r="L30" i="1"/>
  <c r="M30" i="1" s="1"/>
  <c r="L4" i="1"/>
  <c r="M4" i="1" s="1"/>
  <c r="M17" i="1"/>
  <c r="M5" i="1"/>
  <c r="M8" i="1"/>
  <c r="M11" i="1"/>
  <c r="M12" i="1"/>
  <c r="M13" i="1"/>
  <c r="M23" i="1"/>
  <c r="M24" i="1"/>
  <c r="M14" i="1"/>
  <c r="M15" i="1"/>
  <c r="M26" i="1"/>
  <c r="M28" i="1"/>
  <c r="M25" i="1"/>
  <c r="J7" i="1"/>
  <c r="K11" i="1" a="1"/>
  <c r="K11" i="1" s="1"/>
  <c r="K8" i="1" a="1"/>
  <c r="K8" i="1" s="1"/>
  <c r="K5" i="1" a="1"/>
  <c r="K5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D6" i="1"/>
  <c r="D13" i="1"/>
  <c r="D14" i="1"/>
  <c r="D18" i="1"/>
  <c r="D22" i="1"/>
  <c r="D25" i="1"/>
  <c r="D26" i="1"/>
  <c r="D27" i="1"/>
  <c r="D30" i="1"/>
  <c r="G11" i="1"/>
  <c r="G12" i="1"/>
  <c r="G13" i="1"/>
  <c r="G14" i="1"/>
  <c r="G17" i="1"/>
  <c r="G23" i="1"/>
  <c r="G24" i="1"/>
  <c r="G25" i="1"/>
  <c r="G26" i="1"/>
  <c r="G28" i="1"/>
  <c r="G29" i="1"/>
  <c r="F6" i="1"/>
  <c r="G6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7" i="1"/>
  <c r="F7" i="1"/>
  <c r="G7" i="1" s="1"/>
  <c r="F8" i="1"/>
  <c r="G8" i="1" s="1"/>
  <c r="F9" i="1"/>
  <c r="G9" i="1" s="1"/>
  <c r="F10" i="1"/>
  <c r="G10" i="1" s="1"/>
  <c r="F11" i="1"/>
  <c r="F12" i="1"/>
  <c r="F13" i="1"/>
  <c r="F14" i="1"/>
  <c r="F15" i="1"/>
  <c r="G15" i="1" s="1"/>
  <c r="F16" i="1"/>
  <c r="G16" i="1" s="1"/>
  <c r="F17" i="1"/>
  <c r="F18" i="1"/>
  <c r="G18" i="1" s="1"/>
  <c r="F19" i="1"/>
  <c r="G19" i="1" s="1"/>
  <c r="F20" i="1"/>
  <c r="G20" i="1" s="1"/>
  <c r="F21" i="1"/>
  <c r="G21" i="1" s="1"/>
  <c r="F22" i="1"/>
  <c r="G22" i="1" s="1"/>
  <c r="F23" i="1"/>
  <c r="F24" i="1"/>
  <c r="F25" i="1"/>
  <c r="F26" i="1"/>
  <c r="F27" i="1"/>
  <c r="G27" i="1" s="1"/>
  <c r="F28" i="1"/>
  <c r="F29" i="1"/>
  <c r="F30" i="1"/>
  <c r="G30" i="1" s="1"/>
  <c r="C6" i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C14" i="1"/>
  <c r="C15" i="1"/>
  <c r="D15" i="1" s="1"/>
  <c r="C16" i="1"/>
  <c r="D16" i="1" s="1"/>
  <c r="C17" i="1"/>
  <c r="D17" i="1" s="1"/>
  <c r="C18" i="1"/>
  <c r="C19" i="1"/>
  <c r="D19" i="1" s="1"/>
  <c r="C20" i="1"/>
  <c r="D20" i="1" s="1"/>
  <c r="C21" i="1"/>
  <c r="D21" i="1" s="1"/>
  <c r="C22" i="1"/>
  <c r="C23" i="1"/>
  <c r="D23" i="1" s="1"/>
  <c r="C24" i="1"/>
  <c r="D24" i="1" s="1"/>
  <c r="C25" i="1"/>
  <c r="C26" i="1"/>
  <c r="C27" i="1"/>
  <c r="C28" i="1"/>
  <c r="D28" i="1" s="1"/>
  <c r="C29" i="1"/>
  <c r="D29" i="1" s="1"/>
  <c r="C30" i="1"/>
  <c r="C5" i="1"/>
  <c r="D5" i="1" s="1"/>
  <c r="N5" i="1" l="1" a="1"/>
  <c r="N5" i="1" s="1"/>
  <c r="N11" i="1" a="1"/>
  <c r="N11" i="1" s="1"/>
  <c r="N8" i="1" a="1"/>
  <c r="N8" i="1" s="1"/>
  <c r="H8" i="1" a="1"/>
  <c r="H8" i="1" s="1"/>
  <c r="H5" i="1" a="1"/>
  <c r="H5" i="1" s="1"/>
  <c r="H11" i="1" a="1"/>
  <c r="H11" i="1" s="1"/>
  <c r="E11" i="1" a="1"/>
  <c r="E11" i="1" s="1"/>
  <c r="E8" i="1" a="1"/>
  <c r="E8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<sst xmlns="http://schemas.openxmlformats.org/spreadsheetml/2006/main" count="25" uniqueCount="24">
  <si>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Week</t>
  </si>
  <si>
    <t>Sales</t>
  </si>
  <si>
    <t>Exponential smoothing</t>
  </si>
  <si>
    <t>3-week MSE</t>
  </si>
  <si>
    <t>3-week MAE</t>
  </si>
  <si>
    <t>3-week MAPE</t>
  </si>
  <si>
    <t xml:space="preserve">Forcast Error </t>
  </si>
  <si>
    <t>Forcast error</t>
  </si>
  <si>
    <t>4-week MSE</t>
  </si>
  <si>
    <t>4-week MAE</t>
  </si>
  <si>
    <t>4-week MAPE</t>
  </si>
  <si>
    <t>4 week moving avg</t>
  </si>
  <si>
    <t>3 week moving avg</t>
  </si>
  <si>
    <t>5 week moving avg</t>
  </si>
  <si>
    <t>Forecast Error</t>
  </si>
  <si>
    <t>5-week MSE</t>
  </si>
  <si>
    <t>5-week MAE</t>
  </si>
  <si>
    <t>5-week MAPE</t>
  </si>
  <si>
    <t>EX-SM MSE</t>
  </si>
  <si>
    <t>EX-SM MAE</t>
  </si>
  <si>
    <t>EX-SM MAPE</t>
  </si>
  <si>
    <t xml:space="preserve">Alpha to minamize MSE </t>
  </si>
  <si>
    <t>0.3 MSE</t>
  </si>
  <si>
    <t>The 4 week Average preforms the best in all three mesures the MSE, MAE, and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</si>
</sst>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4D1-A3B9-4F1F-873A-20E8F4C2A5A2}">
  <dimension ref="A1:Q30"/>
  <sheetViews>
    <sheetView tabSelected="1" workbookViewId="0">
      <selection activeCell="O2" sqref="O2"/>
    </sheetView>
  </sheetViews>
  <sheetFormatPr defaultRowHeight="14.4" x14ac:dyDescent="0.3"/>
  <cols>
    <col min="3" max="3" width="16.44140625" bestFit="1" customWidth="1"/>
    <col min="4" max="4" width="12.6640625" bestFit="1" customWidth="1"/>
    <col min="5" max="5" width="12" bestFit="1" customWidth="1"/>
    <col min="6" max="6" width="16.44140625" bestFit="1" customWidth="1"/>
    <col min="7" max="7" width="12" bestFit="1" customWidth="1"/>
    <col min="8" max="8" width="12.21875" bestFit="1" customWidth="1"/>
    <col min="9" max="9" width="16.44140625" bestFit="1" customWidth="1"/>
    <col min="10" max="10" width="12.5546875" bestFit="1" customWidth="1"/>
    <col min="11" max="11" width="12.21875" bestFit="1" customWidth="1"/>
    <col min="12" max="12" width="19.77734375" bestFit="1" customWidth="1"/>
    <col min="13" max="13" width="12" bestFit="1" customWidth="1"/>
    <col min="14" max="14" width="12.77734375" bestFit="1" customWidth="1"/>
    <col min="15" max="15" width="20.6640625" bestFit="1" customWidth="1"/>
    <col min="17" max="17" width="27.5546875" customWidth="1"/>
  </cols>
  <sheetData>
    <row r="1" spans="1:17" x14ac:dyDescent="0.3">
      <c r="A1" s="1" t="s">
        <v>0</v>
      </c>
      <c r="B1" s="1" t="s">
        <v>1</v>
      </c>
      <c r="C1" t="s">
        <v>12</v>
      </c>
      <c r="D1" t="s">
        <v>7</v>
      </c>
      <c r="F1" t="s">
        <v>11</v>
      </c>
      <c r="G1" t="s">
        <v>6</v>
      </c>
      <c r="I1" t="s">
        <v>13</v>
      </c>
      <c r="J1" t="s">
        <v>14</v>
      </c>
      <c r="L1" t="s">
        <v>2</v>
      </c>
      <c r="M1" t="s">
        <v>6</v>
      </c>
    </row>
    <row r="2" spans="1:17" ht="15.6" x14ac:dyDescent="0.3">
      <c r="A2" s="2">
        <v>1</v>
      </c>
      <c r="B2" s="2">
        <v>17</v>
      </c>
    </row>
    <row r="3" spans="1:17" ht="15.6" x14ac:dyDescent="0.3">
      <c r="A3" s="2">
        <v>2</v>
      </c>
      <c r="B3" s="2">
        <v>21</v>
      </c>
    </row>
    <row r="4" spans="1:17" ht="43.2" x14ac:dyDescent="0.3">
      <c r="A4" s="2">
        <v>3</v>
      </c>
      <c r="B4" s="2">
        <v>19</v>
      </c>
      <c r="E4" s="4" t="s">
        <v>3</v>
      </c>
      <c r="H4" s="3" t="s">
        <v>8</v>
      </c>
      <c r="K4" s="5" t="s">
        <v>15</v>
      </c>
      <c r="L4">
        <f>0.5*B3+(1-0.5)*B2</f>
        <v>19</v>
      </c>
      <c r="M4">
        <f>L4-B4</f>
        <v>0</v>
      </c>
      <c r="N4" s="6" t="s">
        <v>18</v>
      </c>
      <c r="O4" s="6" t="s">
        <v>21</v>
      </c>
      <c r="P4" s="6" t="s">
        <v>22</v>
      </c>
      <c r="Q4" s="7" t="s">
        <v>23</v>
      </c>
    </row>
    <row r="5" spans="1:17" ht="15.6" x14ac:dyDescent="0.3">
      <c r="A5" s="2">
        <v>4</v>
      </c>
      <c r="B5" s="2">
        <v>23</v>
      </c>
      <c r="C5">
        <f>AVERAGE(B4,B3,B2)</f>
        <v>19</v>
      </c>
      <c r="D5">
        <f>C5-B5</f>
        <v>-4</v>
      </c>
      <c r="E5" cm="1">
        <f t="array" ref="E5">SUM((B5:B30 - D5:D30)^2)/COUNT(B5:B30)</f>
        <v>440.1794871794873</v>
      </c>
      <c r="H5" cm="1">
        <f t="array" ref="H5">SUM((B6:B30 - G6:G30)^2)/COUNT(B6:B30)</f>
        <v>428.92500000000001</v>
      </c>
      <c r="K5" cm="1">
        <f t="array" ref="K5">SUM((B7:B30 - J7:J30)^2)/COUNT(B7:B30)</f>
        <v>435.95833333333331</v>
      </c>
      <c r="L5">
        <f t="shared" ref="L5:L30" si="0">0.5*B4+(1-0.5)*B3</f>
        <v>20</v>
      </c>
      <c r="M5">
        <f t="shared" ref="M5:M30" si="1">L5-B5</f>
        <v>-3</v>
      </c>
      <c r="N5" cm="1">
        <f t="array" ref="N5">SUM((B5:B30 - M5:M30)^2)/COUNT(B5:B30)</f>
        <v>440.41346153846155</v>
      </c>
      <c r="O5">
        <v>0.3</v>
      </c>
      <c r="P5">
        <v>439.755</v>
      </c>
    </row>
    <row r="6" spans="1:17" ht="15.6" x14ac:dyDescent="0.3">
      <c r="A6" s="2">
        <v>5</v>
      </c>
      <c r="B6" s="2">
        <v>18</v>
      </c>
      <c r="C6">
        <f t="shared" ref="C6:C30" si="2">AVERAGE(B5,B4,B3)</f>
        <v>21</v>
      </c>
      <c r="D6">
        <f t="shared" ref="D6:D30" si="3">C6-B6</f>
        <v>3</v>
      </c>
      <c r="F6">
        <f>AVERAGE(B5,B4,B3,B2)</f>
        <v>20</v>
      </c>
      <c r="G6">
        <f>F6-B6</f>
        <v>2</v>
      </c>
      <c r="L6">
        <f t="shared" si="0"/>
        <v>21</v>
      </c>
      <c r="M6">
        <f t="shared" si="1"/>
        <v>3</v>
      </c>
    </row>
    <row r="7" spans="1:17" ht="15.6" x14ac:dyDescent="0.3">
      <c r="A7" s="2">
        <v>6</v>
      </c>
      <c r="B7" s="2">
        <v>16</v>
      </c>
      <c r="C7">
        <f t="shared" si="2"/>
        <v>20</v>
      </c>
      <c r="D7">
        <f t="shared" si="3"/>
        <v>4</v>
      </c>
      <c r="E7" s="4" t="s">
        <v>4</v>
      </c>
      <c r="F7">
        <f t="shared" ref="F7:F30" si="4">AVERAGE(B6,B5,B4,B3)</f>
        <v>20.25</v>
      </c>
      <c r="G7">
        <f t="shared" ref="G7:G30" si="5">F7-B7</f>
        <v>4.25</v>
      </c>
      <c r="H7" s="3" t="s">
        <v>9</v>
      </c>
      <c r="I7">
        <f>AVERAGE(B6,B5,B4,B3,B2)</f>
        <v>19.600000000000001</v>
      </c>
      <c r="J7">
        <f>I7-B7</f>
        <v>3.6000000000000014</v>
      </c>
      <c r="K7" s="5" t="s">
        <v>16</v>
      </c>
      <c r="L7">
        <f t="shared" si="0"/>
        <v>20.5</v>
      </c>
      <c r="M7">
        <f t="shared" si="1"/>
        <v>4.5</v>
      </c>
      <c r="N7" s="6" t="s">
        <v>19</v>
      </c>
    </row>
    <row r="8" spans="1:17" ht="15.6" x14ac:dyDescent="0.3">
      <c r="A8" s="2">
        <v>7</v>
      </c>
      <c r="B8" s="2">
        <v>20</v>
      </c>
      <c r="C8">
        <f t="shared" si="2"/>
        <v>19</v>
      </c>
      <c r="D8">
        <f t="shared" si="3"/>
        <v>-1</v>
      </c>
      <c r="E8" cm="1">
        <f t="array" ref="E8">SUM(ABS(B5:B30 - D5:D30))/COUNT(B5:B30)</f>
        <v>20.179487179487182</v>
      </c>
      <c r="F8">
        <f t="shared" si="4"/>
        <v>19</v>
      </c>
      <c r="G8">
        <f t="shared" si="5"/>
        <v>-1</v>
      </c>
      <c r="H8" cm="1">
        <f t="array" ref="H8">SUM(ABS(B6:B30 - G6:G30))/COUNT(B6:B30)</f>
        <v>19.899999999999999</v>
      </c>
      <c r="I8">
        <f t="shared" ref="I8:I30" si="6">AVERAGE(B7,B6,B5,B4,B3)</f>
        <v>19.399999999999999</v>
      </c>
      <c r="J8">
        <f t="shared" ref="J8:J30" si="7">I8-B8</f>
        <v>-0.60000000000000142</v>
      </c>
      <c r="K8" cm="1">
        <f t="array" ref="K8">SUM(ABS(B7:B30 - J7:J30))/COUNT(B7:B30)</f>
        <v>20.058333333333334</v>
      </c>
      <c r="L8">
        <f t="shared" si="0"/>
        <v>17</v>
      </c>
      <c r="M8">
        <f t="shared" si="1"/>
        <v>-3</v>
      </c>
      <c r="N8" cm="1">
        <f t="array" ref="N8">SUM(ABS(B5:B30 - M5:M30))/COUNT(B5:B30)</f>
        <v>20.21153846153846</v>
      </c>
    </row>
    <row r="9" spans="1:17" ht="15.6" x14ac:dyDescent="0.3">
      <c r="A9" s="2">
        <v>8</v>
      </c>
      <c r="B9" s="2">
        <v>18</v>
      </c>
      <c r="C9">
        <f t="shared" si="2"/>
        <v>18</v>
      </c>
      <c r="D9">
        <f t="shared" si="3"/>
        <v>0</v>
      </c>
      <c r="F9">
        <f t="shared" si="4"/>
        <v>19.25</v>
      </c>
      <c r="G9">
        <f t="shared" si="5"/>
        <v>1.25</v>
      </c>
      <c r="I9">
        <f t="shared" si="6"/>
        <v>19.2</v>
      </c>
      <c r="J9">
        <f t="shared" si="7"/>
        <v>1.1999999999999993</v>
      </c>
      <c r="L9">
        <f t="shared" si="0"/>
        <v>18</v>
      </c>
      <c r="M9">
        <f t="shared" si="1"/>
        <v>0</v>
      </c>
    </row>
    <row r="10" spans="1:17" ht="15.6" x14ac:dyDescent="0.3">
      <c r="A10" s="2">
        <v>9</v>
      </c>
      <c r="B10" s="2">
        <v>22</v>
      </c>
      <c r="C10">
        <f t="shared" si="2"/>
        <v>18</v>
      </c>
      <c r="D10">
        <f t="shared" si="3"/>
        <v>-4</v>
      </c>
      <c r="E10" s="4" t="s">
        <v>5</v>
      </c>
      <c r="F10">
        <f t="shared" si="4"/>
        <v>18</v>
      </c>
      <c r="G10">
        <f t="shared" si="5"/>
        <v>-4</v>
      </c>
      <c r="H10" s="3" t="s">
        <v>10</v>
      </c>
      <c r="I10">
        <f t="shared" si="6"/>
        <v>19</v>
      </c>
      <c r="J10">
        <f t="shared" si="7"/>
        <v>-3</v>
      </c>
      <c r="K10" s="5" t="s">
        <v>17</v>
      </c>
      <c r="L10">
        <f t="shared" si="0"/>
        <v>19</v>
      </c>
      <c r="M10">
        <f t="shared" si="1"/>
        <v>-3</v>
      </c>
      <c r="N10" s="6" t="s">
        <v>20</v>
      </c>
    </row>
    <row r="11" spans="1:17" ht="15.6" x14ac:dyDescent="0.3">
      <c r="A11" s="2">
        <v>10</v>
      </c>
      <c r="B11" s="2">
        <v>20</v>
      </c>
      <c r="C11">
        <f t="shared" si="2"/>
        <v>20</v>
      </c>
      <c r="D11">
        <f t="shared" si="3"/>
        <v>0</v>
      </c>
      <c r="E11" cm="1">
        <f t="array" ref="E11">100*SUM(ABS((B5:B30 - D5:D30)/B5:B30))/COUNT(B5:B30)</f>
        <v>97.417694689728918</v>
      </c>
      <c r="F11">
        <f t="shared" si="4"/>
        <v>19</v>
      </c>
      <c r="G11">
        <f t="shared" si="5"/>
        <v>-1</v>
      </c>
      <c r="H11" cm="1">
        <f t="array" ref="H11">100*SUM(ABS((B6:B30 - G6:G30)/B6:B30))/COUNT(B6:B30)</f>
        <v>96.504939629140395</v>
      </c>
      <c r="I11">
        <f t="shared" si="6"/>
        <v>18.8</v>
      </c>
      <c r="J11">
        <f t="shared" si="7"/>
        <v>-1.1999999999999993</v>
      </c>
      <c r="K11" cm="1">
        <f t="array" ref="K11">100*SUM(ABS((B7:B30 - J7:J30)/B7:B30))/COUNT(B7:B30)</f>
        <v>96.7847124990667</v>
      </c>
      <c r="L11">
        <f t="shared" si="0"/>
        <v>20</v>
      </c>
      <c r="M11">
        <f t="shared" si="1"/>
        <v>0</v>
      </c>
      <c r="N11" cm="1">
        <f t="array" ref="N11">100*SUM(ABS((B5:B30 - M5:M30)/B5:B30))/COUNT(B5:B30)</f>
        <v>97.687655706972535</v>
      </c>
    </row>
    <row r="12" spans="1:17" ht="15.6" x14ac:dyDescent="0.3">
      <c r="A12" s="2">
        <v>11</v>
      </c>
      <c r="B12" s="2">
        <v>15</v>
      </c>
      <c r="C12">
        <f t="shared" si="2"/>
        <v>20</v>
      </c>
      <c r="D12">
        <f t="shared" si="3"/>
        <v>5</v>
      </c>
      <c r="F12">
        <f t="shared" si="4"/>
        <v>20</v>
      </c>
      <c r="G12">
        <f t="shared" si="5"/>
        <v>5</v>
      </c>
      <c r="I12">
        <f t="shared" si="6"/>
        <v>19.2</v>
      </c>
      <c r="J12">
        <f t="shared" si="7"/>
        <v>4.1999999999999993</v>
      </c>
      <c r="L12">
        <f t="shared" si="0"/>
        <v>21</v>
      </c>
      <c r="M12">
        <f t="shared" si="1"/>
        <v>6</v>
      </c>
    </row>
    <row r="13" spans="1:17" ht="15.6" x14ac:dyDescent="0.3">
      <c r="A13" s="2">
        <v>12</v>
      </c>
      <c r="B13" s="2">
        <v>20</v>
      </c>
      <c r="C13">
        <f t="shared" si="2"/>
        <v>19</v>
      </c>
      <c r="D13">
        <f t="shared" si="3"/>
        <v>-1</v>
      </c>
      <c r="F13">
        <f t="shared" si="4"/>
        <v>18.75</v>
      </c>
      <c r="G13">
        <f t="shared" si="5"/>
        <v>-1.25</v>
      </c>
      <c r="I13">
        <f t="shared" si="6"/>
        <v>19</v>
      </c>
      <c r="J13">
        <f t="shared" si="7"/>
        <v>-1</v>
      </c>
      <c r="L13">
        <f t="shared" si="0"/>
        <v>17.5</v>
      </c>
      <c r="M13">
        <f t="shared" si="1"/>
        <v>-2.5</v>
      </c>
    </row>
    <row r="14" spans="1:17" ht="15.6" x14ac:dyDescent="0.3">
      <c r="A14" s="2">
        <v>13</v>
      </c>
      <c r="B14" s="2">
        <v>20</v>
      </c>
      <c r="C14">
        <f t="shared" si="2"/>
        <v>18.333333333333332</v>
      </c>
      <c r="D14">
        <f t="shared" si="3"/>
        <v>-1.6666666666666679</v>
      </c>
      <c r="F14">
        <f t="shared" si="4"/>
        <v>19.25</v>
      </c>
      <c r="G14">
        <f t="shared" si="5"/>
        <v>-0.75</v>
      </c>
      <c r="I14">
        <f t="shared" si="6"/>
        <v>19</v>
      </c>
      <c r="J14">
        <f t="shared" si="7"/>
        <v>-1</v>
      </c>
      <c r="L14">
        <f t="shared" si="0"/>
        <v>17.5</v>
      </c>
      <c r="M14">
        <f t="shared" si="1"/>
        <v>-2.5</v>
      </c>
    </row>
    <row r="15" spans="1:17" ht="15.6" x14ac:dyDescent="0.3">
      <c r="A15" s="2">
        <v>14</v>
      </c>
      <c r="B15" s="2">
        <v>17</v>
      </c>
      <c r="C15">
        <f t="shared" si="2"/>
        <v>18.333333333333332</v>
      </c>
      <c r="D15">
        <f t="shared" si="3"/>
        <v>1.3333333333333321</v>
      </c>
      <c r="F15">
        <f t="shared" si="4"/>
        <v>18.75</v>
      </c>
      <c r="G15">
        <f t="shared" si="5"/>
        <v>1.75</v>
      </c>
      <c r="I15">
        <f t="shared" si="6"/>
        <v>19.399999999999999</v>
      </c>
      <c r="J15">
        <f t="shared" si="7"/>
        <v>2.3999999999999986</v>
      </c>
      <c r="L15">
        <f t="shared" si="0"/>
        <v>20</v>
      </c>
      <c r="M15">
        <f t="shared" si="1"/>
        <v>3</v>
      </c>
    </row>
    <row r="16" spans="1:17" ht="15.6" x14ac:dyDescent="0.3">
      <c r="A16" s="2">
        <v>15</v>
      </c>
      <c r="B16" s="2">
        <v>24</v>
      </c>
      <c r="C16">
        <f t="shared" si="2"/>
        <v>19</v>
      </c>
      <c r="D16">
        <f t="shared" si="3"/>
        <v>-5</v>
      </c>
      <c r="F16">
        <f t="shared" si="4"/>
        <v>18</v>
      </c>
      <c r="G16">
        <f t="shared" si="5"/>
        <v>-6</v>
      </c>
      <c r="I16">
        <f t="shared" si="6"/>
        <v>18.399999999999999</v>
      </c>
      <c r="J16">
        <f t="shared" si="7"/>
        <v>-5.6000000000000014</v>
      </c>
      <c r="L16">
        <f t="shared" si="0"/>
        <v>18.5</v>
      </c>
      <c r="M16">
        <f t="shared" si="1"/>
        <v>-5.5</v>
      </c>
    </row>
    <row r="17" spans="1:13" ht="15.6" x14ac:dyDescent="0.3">
      <c r="A17" s="2">
        <v>16</v>
      </c>
      <c r="B17" s="2">
        <v>21</v>
      </c>
      <c r="C17">
        <f t="shared" si="2"/>
        <v>20.333333333333332</v>
      </c>
      <c r="D17">
        <f t="shared" si="3"/>
        <v>-0.66666666666666785</v>
      </c>
      <c r="F17">
        <f t="shared" si="4"/>
        <v>20.25</v>
      </c>
      <c r="G17">
        <f t="shared" si="5"/>
        <v>-0.75</v>
      </c>
      <c r="I17">
        <f t="shared" si="6"/>
        <v>19.2</v>
      </c>
      <c r="J17">
        <f t="shared" si="7"/>
        <v>-1.8000000000000007</v>
      </c>
      <c r="L17">
        <f t="shared" si="0"/>
        <v>20.5</v>
      </c>
      <c r="M17">
        <f t="shared" si="1"/>
        <v>-0.5</v>
      </c>
    </row>
    <row r="18" spans="1:13" ht="15.6" x14ac:dyDescent="0.3">
      <c r="A18" s="2">
        <v>17</v>
      </c>
      <c r="B18" s="2">
        <v>22</v>
      </c>
      <c r="C18">
        <f t="shared" si="2"/>
        <v>20.666666666666668</v>
      </c>
      <c r="D18">
        <f t="shared" si="3"/>
        <v>-1.3333333333333321</v>
      </c>
      <c r="F18">
        <f t="shared" si="4"/>
        <v>20.5</v>
      </c>
      <c r="G18">
        <f t="shared" si="5"/>
        <v>-1.5</v>
      </c>
      <c r="I18">
        <f t="shared" si="6"/>
        <v>20.399999999999999</v>
      </c>
      <c r="J18">
        <f t="shared" si="7"/>
        <v>-1.6000000000000014</v>
      </c>
      <c r="L18">
        <f t="shared" si="0"/>
        <v>22.5</v>
      </c>
      <c r="M18">
        <f t="shared" si="1"/>
        <v>0.5</v>
      </c>
    </row>
    <row r="19" spans="1:13" ht="15.6" x14ac:dyDescent="0.3">
      <c r="A19" s="2">
        <v>18</v>
      </c>
      <c r="B19" s="2">
        <v>17</v>
      </c>
      <c r="C19">
        <f t="shared" si="2"/>
        <v>22.333333333333332</v>
      </c>
      <c r="D19">
        <f t="shared" si="3"/>
        <v>5.3333333333333321</v>
      </c>
      <c r="F19">
        <f t="shared" si="4"/>
        <v>21</v>
      </c>
      <c r="G19">
        <f t="shared" si="5"/>
        <v>4</v>
      </c>
      <c r="I19">
        <f t="shared" si="6"/>
        <v>20.8</v>
      </c>
      <c r="J19">
        <f t="shared" si="7"/>
        <v>3.8000000000000007</v>
      </c>
      <c r="L19">
        <f t="shared" si="0"/>
        <v>21.5</v>
      </c>
      <c r="M19">
        <f t="shared" si="1"/>
        <v>4.5</v>
      </c>
    </row>
    <row r="20" spans="1:13" ht="15.6" x14ac:dyDescent="0.3">
      <c r="A20" s="2">
        <v>19</v>
      </c>
      <c r="B20" s="2">
        <v>24</v>
      </c>
      <c r="C20">
        <f t="shared" si="2"/>
        <v>20</v>
      </c>
      <c r="D20">
        <f t="shared" si="3"/>
        <v>-4</v>
      </c>
      <c r="F20">
        <f t="shared" si="4"/>
        <v>21</v>
      </c>
      <c r="G20">
        <f t="shared" si="5"/>
        <v>-3</v>
      </c>
      <c r="I20">
        <f t="shared" si="6"/>
        <v>20.2</v>
      </c>
      <c r="J20">
        <f t="shared" si="7"/>
        <v>-3.8000000000000007</v>
      </c>
      <c r="L20">
        <f t="shared" si="0"/>
        <v>19.5</v>
      </c>
      <c r="M20">
        <f t="shared" si="1"/>
        <v>-4.5</v>
      </c>
    </row>
    <row r="21" spans="1:13" ht="15.6" x14ac:dyDescent="0.3">
      <c r="A21" s="2">
        <v>20</v>
      </c>
      <c r="B21" s="2">
        <v>23</v>
      </c>
      <c r="C21">
        <f t="shared" si="2"/>
        <v>21</v>
      </c>
      <c r="D21">
        <f t="shared" si="3"/>
        <v>-2</v>
      </c>
      <c r="F21">
        <f t="shared" si="4"/>
        <v>21</v>
      </c>
      <c r="G21">
        <f t="shared" si="5"/>
        <v>-2</v>
      </c>
      <c r="I21">
        <f t="shared" si="6"/>
        <v>21.6</v>
      </c>
      <c r="J21">
        <f t="shared" si="7"/>
        <v>-1.3999999999999986</v>
      </c>
      <c r="L21">
        <f t="shared" si="0"/>
        <v>20.5</v>
      </c>
      <c r="M21">
        <f t="shared" si="1"/>
        <v>-2.5</v>
      </c>
    </row>
    <row r="22" spans="1:13" ht="15.6" x14ac:dyDescent="0.3">
      <c r="A22" s="2">
        <v>21</v>
      </c>
      <c r="B22" s="2">
        <v>26</v>
      </c>
      <c r="C22">
        <f t="shared" si="2"/>
        <v>21.333333333333332</v>
      </c>
      <c r="D22">
        <f t="shared" si="3"/>
        <v>-4.6666666666666679</v>
      </c>
      <c r="F22">
        <f t="shared" si="4"/>
        <v>21.5</v>
      </c>
      <c r="G22">
        <f t="shared" si="5"/>
        <v>-4.5</v>
      </c>
      <c r="I22">
        <f t="shared" si="6"/>
        <v>21.4</v>
      </c>
      <c r="J22">
        <f t="shared" si="7"/>
        <v>-4.6000000000000014</v>
      </c>
      <c r="L22">
        <f t="shared" si="0"/>
        <v>23.5</v>
      </c>
      <c r="M22">
        <f t="shared" si="1"/>
        <v>-2.5</v>
      </c>
    </row>
    <row r="23" spans="1:13" ht="15.6" x14ac:dyDescent="0.3">
      <c r="A23" s="2">
        <v>22</v>
      </c>
      <c r="B23" s="2">
        <v>23</v>
      </c>
      <c r="C23">
        <f t="shared" si="2"/>
        <v>24.333333333333332</v>
      </c>
      <c r="D23">
        <f t="shared" si="3"/>
        <v>1.3333333333333321</v>
      </c>
      <c r="F23">
        <f t="shared" si="4"/>
        <v>22.5</v>
      </c>
      <c r="G23">
        <f t="shared" si="5"/>
        <v>-0.5</v>
      </c>
      <c r="I23">
        <f t="shared" si="6"/>
        <v>22.4</v>
      </c>
      <c r="J23">
        <f t="shared" si="7"/>
        <v>-0.60000000000000142</v>
      </c>
      <c r="L23">
        <f t="shared" si="0"/>
        <v>24.5</v>
      </c>
      <c r="M23">
        <f t="shared" si="1"/>
        <v>1.5</v>
      </c>
    </row>
    <row r="24" spans="1:13" ht="15.6" x14ac:dyDescent="0.3">
      <c r="A24" s="2">
        <v>23</v>
      </c>
      <c r="B24" s="2">
        <v>23</v>
      </c>
      <c r="C24">
        <f t="shared" si="2"/>
        <v>24</v>
      </c>
      <c r="D24">
        <f t="shared" si="3"/>
        <v>1</v>
      </c>
      <c r="F24">
        <f t="shared" si="4"/>
        <v>24</v>
      </c>
      <c r="G24">
        <f t="shared" si="5"/>
        <v>1</v>
      </c>
      <c r="I24">
        <f t="shared" si="6"/>
        <v>22.6</v>
      </c>
      <c r="J24">
        <f t="shared" si="7"/>
        <v>-0.39999999999999858</v>
      </c>
      <c r="L24">
        <f t="shared" si="0"/>
        <v>24.5</v>
      </c>
      <c r="M24">
        <f t="shared" si="1"/>
        <v>1.5</v>
      </c>
    </row>
    <row r="25" spans="1:13" ht="15.6" x14ac:dyDescent="0.3">
      <c r="A25" s="2">
        <v>24</v>
      </c>
      <c r="B25" s="2">
        <v>24</v>
      </c>
      <c r="C25">
        <f t="shared" si="2"/>
        <v>24</v>
      </c>
      <c r="D25">
        <f t="shared" si="3"/>
        <v>0</v>
      </c>
      <c r="F25">
        <f t="shared" si="4"/>
        <v>23.75</v>
      </c>
      <c r="G25">
        <f t="shared" si="5"/>
        <v>-0.25</v>
      </c>
      <c r="I25">
        <f t="shared" si="6"/>
        <v>23.8</v>
      </c>
      <c r="J25">
        <f t="shared" si="7"/>
        <v>-0.19999999999999929</v>
      </c>
      <c r="L25">
        <f t="shared" si="0"/>
        <v>23</v>
      </c>
      <c r="M25">
        <f t="shared" si="1"/>
        <v>-1</v>
      </c>
    </row>
    <row r="26" spans="1:13" ht="15.6" x14ac:dyDescent="0.3">
      <c r="A26" s="2">
        <v>25</v>
      </c>
      <c r="B26" s="2">
        <v>20</v>
      </c>
      <c r="C26">
        <f t="shared" si="2"/>
        <v>23.333333333333332</v>
      </c>
      <c r="D26">
        <f t="shared" si="3"/>
        <v>3.3333333333333321</v>
      </c>
      <c r="F26">
        <f t="shared" si="4"/>
        <v>24</v>
      </c>
      <c r="G26">
        <f t="shared" si="5"/>
        <v>4</v>
      </c>
      <c r="I26">
        <f t="shared" si="6"/>
        <v>23.8</v>
      </c>
      <c r="J26">
        <f t="shared" si="7"/>
        <v>3.8000000000000007</v>
      </c>
      <c r="L26">
        <f t="shared" si="0"/>
        <v>23.5</v>
      </c>
      <c r="M26">
        <f t="shared" si="1"/>
        <v>3.5</v>
      </c>
    </row>
    <row r="27" spans="1:13" ht="15.6" x14ac:dyDescent="0.3">
      <c r="A27" s="2">
        <v>26</v>
      </c>
      <c r="B27" s="2">
        <v>20</v>
      </c>
      <c r="C27">
        <f t="shared" si="2"/>
        <v>22.333333333333332</v>
      </c>
      <c r="D27">
        <f t="shared" si="3"/>
        <v>2.3333333333333321</v>
      </c>
      <c r="F27">
        <f t="shared" si="4"/>
        <v>22.5</v>
      </c>
      <c r="G27">
        <f t="shared" si="5"/>
        <v>2.5</v>
      </c>
      <c r="I27">
        <f t="shared" si="6"/>
        <v>23.2</v>
      </c>
      <c r="J27">
        <f t="shared" si="7"/>
        <v>3.1999999999999993</v>
      </c>
      <c r="L27">
        <f t="shared" si="0"/>
        <v>22</v>
      </c>
      <c r="M27">
        <f t="shared" si="1"/>
        <v>2</v>
      </c>
    </row>
    <row r="28" spans="1:13" ht="15.6" x14ac:dyDescent="0.3">
      <c r="A28" s="2">
        <v>27</v>
      </c>
      <c r="B28" s="2">
        <v>15</v>
      </c>
      <c r="C28">
        <f t="shared" si="2"/>
        <v>21.333333333333332</v>
      </c>
      <c r="D28">
        <f t="shared" si="3"/>
        <v>6.3333333333333321</v>
      </c>
      <c r="F28">
        <f t="shared" si="4"/>
        <v>21.75</v>
      </c>
      <c r="G28">
        <f t="shared" si="5"/>
        <v>6.75</v>
      </c>
      <c r="I28">
        <f t="shared" si="6"/>
        <v>22</v>
      </c>
      <c r="J28">
        <f t="shared" si="7"/>
        <v>7</v>
      </c>
      <c r="L28">
        <f t="shared" si="0"/>
        <v>20</v>
      </c>
      <c r="M28">
        <f t="shared" si="1"/>
        <v>5</v>
      </c>
    </row>
    <row r="29" spans="1:13" ht="15.6" x14ac:dyDescent="0.3">
      <c r="A29" s="2">
        <v>28</v>
      </c>
      <c r="B29" s="2">
        <v>20</v>
      </c>
      <c r="C29">
        <f t="shared" si="2"/>
        <v>18.333333333333332</v>
      </c>
      <c r="D29">
        <f t="shared" si="3"/>
        <v>-1.6666666666666679</v>
      </c>
      <c r="F29">
        <f t="shared" si="4"/>
        <v>19.75</v>
      </c>
      <c r="G29">
        <f t="shared" si="5"/>
        <v>-0.25</v>
      </c>
      <c r="I29">
        <f t="shared" si="6"/>
        <v>20.399999999999999</v>
      </c>
      <c r="J29">
        <f t="shared" si="7"/>
        <v>0.39999999999999858</v>
      </c>
      <c r="L29">
        <f t="shared" si="0"/>
        <v>17.5</v>
      </c>
      <c r="M29">
        <f t="shared" si="1"/>
        <v>-2.5</v>
      </c>
    </row>
    <row r="30" spans="1:13" ht="15.6" x14ac:dyDescent="0.3">
      <c r="A30" s="2">
        <v>29</v>
      </c>
      <c r="B30" s="2">
        <v>17</v>
      </c>
      <c r="C30">
        <f t="shared" si="2"/>
        <v>18.333333333333332</v>
      </c>
      <c r="D30">
        <f t="shared" si="3"/>
        <v>1.3333333333333321</v>
      </c>
      <c r="F30">
        <f t="shared" si="4"/>
        <v>18.75</v>
      </c>
      <c r="G30">
        <f t="shared" si="5"/>
        <v>1.75</v>
      </c>
      <c r="I30">
        <f t="shared" si="6"/>
        <v>19.8</v>
      </c>
      <c r="J30">
        <f t="shared" si="7"/>
        <v>2.8000000000000007</v>
      </c>
      <c r="L30">
        <f t="shared" si="0"/>
        <v>17.5</v>
      </c>
      <c r="M30">
        <f t="shared" si="1"/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Erik Aune</cp:lastModifiedBy>
  <dcterms:created xsi:type="dcterms:W3CDTF">2021-04-19T03:52:47Z</dcterms:created>
  <dcterms:modified xsi:type="dcterms:W3CDTF">2025-02-17T01:26:11Z</dcterms:modified>
</cp:coreProperties>
</file>