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PROJECT\EXCEL PROJECT\finished project\"/>
    </mc:Choice>
  </mc:AlternateContent>
  <xr:revisionPtr revIDLastSave="0" documentId="13_ncr:1_{3F60E47A-BCFD-4BB6-A94D-2EF92B239EAA}" xr6:coauthVersionLast="47" xr6:coauthVersionMax="47" xr10:uidLastSave="{00000000-0000-0000-0000-000000000000}"/>
  <bookViews>
    <workbookView xWindow="-108" yWindow="-108" windowWidth="23256" windowHeight="12456" xr2:uid="{6D62B5C3-BAC6-4B98-BE23-D7D7BF12957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2" i="1" l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D25" i="1"/>
  <c r="C25" i="1"/>
  <c r="H25" i="1"/>
  <c r="G25" i="1"/>
  <c r="F25" i="1"/>
  <c r="E25" i="1"/>
  <c r="H24" i="1"/>
  <c r="G24" i="1"/>
  <c r="F24" i="1"/>
  <c r="E24" i="1"/>
  <c r="D24" i="1"/>
  <c r="H23" i="1"/>
  <c r="G23" i="1"/>
  <c r="F23" i="1"/>
  <c r="E23" i="1"/>
  <c r="D23" i="1"/>
  <c r="H22" i="1"/>
  <c r="G22" i="1"/>
  <c r="F22" i="1"/>
  <c r="E22" i="1"/>
  <c r="Y3" i="1"/>
  <c r="Z3" i="1" s="1"/>
  <c r="AA3" i="1" s="1"/>
  <c r="AB3" i="1" s="1"/>
  <c r="T3" i="1"/>
  <c r="U3" i="1" s="1"/>
  <c r="V3" i="1" s="1"/>
  <c r="W3" i="1" s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O3" i="1"/>
  <c r="P3" i="1" s="1"/>
  <c r="Q3" i="1" s="1"/>
  <c r="R3" i="1" s="1"/>
  <c r="E3" i="1"/>
  <c r="F3" i="1" s="1"/>
  <c r="G3" i="1" s="1"/>
  <c r="H3" i="1" s="1"/>
  <c r="M20" i="1"/>
  <c r="W20" i="1" s="1"/>
  <c r="M19" i="1"/>
  <c r="W19" i="1" s="1"/>
  <c r="AB19" i="1" s="1"/>
  <c r="M18" i="1"/>
  <c r="W18" i="1" s="1"/>
  <c r="M17" i="1"/>
  <c r="W17" i="1" s="1"/>
  <c r="M16" i="1"/>
  <c r="W16" i="1" s="1"/>
  <c r="M15" i="1"/>
  <c r="W15" i="1" s="1"/>
  <c r="M14" i="1"/>
  <c r="W14" i="1" s="1"/>
  <c r="M13" i="1"/>
  <c r="W13" i="1" s="1"/>
  <c r="M12" i="1"/>
  <c r="W12" i="1" s="1"/>
  <c r="M11" i="1"/>
  <c r="W11" i="1" s="1"/>
  <c r="M10" i="1"/>
  <c r="W10" i="1" s="1"/>
  <c r="M9" i="1"/>
  <c r="W9" i="1" s="1"/>
  <c r="M8" i="1"/>
  <c r="W8" i="1" s="1"/>
  <c r="M7" i="1"/>
  <c r="W7" i="1" s="1"/>
  <c r="AB7" i="1" s="1"/>
  <c r="M6" i="1"/>
  <c r="W6" i="1" s="1"/>
  <c r="M5" i="1"/>
  <c r="W5" i="1" s="1"/>
  <c r="M4" i="1"/>
  <c r="W4" i="1" s="1"/>
  <c r="L20" i="1"/>
  <c r="V20" i="1" s="1"/>
  <c r="L19" i="1"/>
  <c r="V19" i="1" s="1"/>
  <c r="L18" i="1"/>
  <c r="V18" i="1" s="1"/>
  <c r="L17" i="1"/>
  <c r="V17" i="1" s="1"/>
  <c r="L16" i="1"/>
  <c r="V16" i="1" s="1"/>
  <c r="L15" i="1"/>
  <c r="V15" i="1" s="1"/>
  <c r="L14" i="1"/>
  <c r="V14" i="1" s="1"/>
  <c r="L13" i="1"/>
  <c r="V13" i="1" s="1"/>
  <c r="L12" i="1"/>
  <c r="V12" i="1" s="1"/>
  <c r="AA12" i="1" s="1"/>
  <c r="L11" i="1"/>
  <c r="V11" i="1" s="1"/>
  <c r="L10" i="1"/>
  <c r="V10" i="1" s="1"/>
  <c r="L9" i="1"/>
  <c r="V9" i="1" s="1"/>
  <c r="L8" i="1"/>
  <c r="V8" i="1" s="1"/>
  <c r="L7" i="1"/>
  <c r="V7" i="1" s="1"/>
  <c r="L6" i="1"/>
  <c r="V6" i="1" s="1"/>
  <c r="L5" i="1"/>
  <c r="V5" i="1" s="1"/>
  <c r="L4" i="1"/>
  <c r="V4" i="1" s="1"/>
  <c r="K20" i="1"/>
  <c r="U20" i="1" s="1"/>
  <c r="K19" i="1"/>
  <c r="U19" i="1" s="1"/>
  <c r="K18" i="1"/>
  <c r="U18" i="1" s="1"/>
  <c r="K17" i="1"/>
  <c r="U17" i="1" s="1"/>
  <c r="Z17" i="1" s="1"/>
  <c r="K16" i="1"/>
  <c r="U16" i="1" s="1"/>
  <c r="K15" i="1"/>
  <c r="U15" i="1" s="1"/>
  <c r="K14" i="1"/>
  <c r="U14" i="1" s="1"/>
  <c r="K13" i="1"/>
  <c r="U13" i="1" s="1"/>
  <c r="K12" i="1"/>
  <c r="U12" i="1" s="1"/>
  <c r="K11" i="1"/>
  <c r="U11" i="1" s="1"/>
  <c r="K10" i="1"/>
  <c r="U10" i="1" s="1"/>
  <c r="K9" i="1"/>
  <c r="U9" i="1" s="1"/>
  <c r="K8" i="1"/>
  <c r="U8" i="1" s="1"/>
  <c r="K7" i="1"/>
  <c r="U7" i="1" s="1"/>
  <c r="K6" i="1"/>
  <c r="U6" i="1" s="1"/>
  <c r="K5" i="1"/>
  <c r="U5" i="1" s="1"/>
  <c r="Z5" i="1" s="1"/>
  <c r="K4" i="1"/>
  <c r="U4" i="1" s="1"/>
  <c r="J5" i="1"/>
  <c r="T5" i="1" s="1"/>
  <c r="J6" i="1"/>
  <c r="T6" i="1" s="1"/>
  <c r="J7" i="1"/>
  <c r="T7" i="1" s="1"/>
  <c r="J8" i="1"/>
  <c r="T8" i="1" s="1"/>
  <c r="J9" i="1"/>
  <c r="T9" i="1" s="1"/>
  <c r="J10" i="1"/>
  <c r="T10" i="1" s="1"/>
  <c r="J11" i="1"/>
  <c r="T11" i="1" s="1"/>
  <c r="Y11" i="1" s="1"/>
  <c r="J12" i="1"/>
  <c r="T12" i="1" s="1"/>
  <c r="J13" i="1"/>
  <c r="T13" i="1" s="1"/>
  <c r="J14" i="1"/>
  <c r="T14" i="1" s="1"/>
  <c r="J15" i="1"/>
  <c r="T15" i="1" s="1"/>
  <c r="J16" i="1"/>
  <c r="T16" i="1" s="1"/>
  <c r="J17" i="1"/>
  <c r="T17" i="1" s="1"/>
  <c r="J18" i="1"/>
  <c r="T18" i="1" s="1"/>
  <c r="J19" i="1"/>
  <c r="T19" i="1" s="1"/>
  <c r="J20" i="1"/>
  <c r="T20" i="1" s="1"/>
  <c r="I5" i="1"/>
  <c r="S5" i="1" s="1"/>
  <c r="I6" i="1"/>
  <c r="S6" i="1" s="1"/>
  <c r="I7" i="1"/>
  <c r="S7" i="1" s="1"/>
  <c r="I8" i="1"/>
  <c r="S8" i="1" s="1"/>
  <c r="I9" i="1"/>
  <c r="S9" i="1" s="1"/>
  <c r="I10" i="1"/>
  <c r="S10" i="1" s="1"/>
  <c r="X10" i="1" s="1"/>
  <c r="I11" i="1"/>
  <c r="S11" i="1" s="1"/>
  <c r="X11" i="1" s="1"/>
  <c r="I12" i="1"/>
  <c r="S12" i="1" s="1"/>
  <c r="I13" i="1"/>
  <c r="S13" i="1" s="1"/>
  <c r="I14" i="1"/>
  <c r="S14" i="1" s="1"/>
  <c r="I15" i="1"/>
  <c r="S15" i="1" s="1"/>
  <c r="X15" i="1" s="1"/>
  <c r="I16" i="1"/>
  <c r="S16" i="1" s="1"/>
  <c r="I17" i="1"/>
  <c r="S17" i="1" s="1"/>
  <c r="I18" i="1"/>
  <c r="S18" i="1" s="1"/>
  <c r="I19" i="1"/>
  <c r="S19" i="1" s="1"/>
  <c r="I20" i="1"/>
  <c r="S20" i="1" s="1"/>
  <c r="I4" i="1"/>
  <c r="S4" i="1" s="1"/>
  <c r="J3" i="1"/>
  <c r="J4" i="1"/>
  <c r="T4" i="1" s="1"/>
  <c r="D22" i="1"/>
  <c r="C23" i="1"/>
  <c r="C24" i="1"/>
  <c r="C22" i="1"/>
  <c r="Y10" i="1" l="1"/>
  <c r="AA16" i="1"/>
  <c r="Y14" i="1"/>
  <c r="X6" i="1"/>
  <c r="AB9" i="1"/>
  <c r="X14" i="1"/>
  <c r="Y6" i="1"/>
  <c r="Y18" i="1"/>
  <c r="Z13" i="1"/>
  <c r="AA8" i="1"/>
  <c r="AA20" i="1"/>
  <c r="AB15" i="1"/>
  <c r="X13" i="1"/>
  <c r="Z14" i="1"/>
  <c r="AA9" i="1"/>
  <c r="R24" i="1"/>
  <c r="AB16" i="1"/>
  <c r="Z6" i="1"/>
  <c r="Z18" i="1"/>
  <c r="AB20" i="1"/>
  <c r="Y8" i="1"/>
  <c r="Y20" i="1"/>
  <c r="Z15" i="1"/>
  <c r="AA10" i="1"/>
  <c r="AB5" i="1"/>
  <c r="AB17" i="1"/>
  <c r="X19" i="1"/>
  <c r="AB8" i="1"/>
  <c r="AA13" i="1"/>
  <c r="Y7" i="1"/>
  <c r="X20" i="1"/>
  <c r="Z8" i="1"/>
  <c r="Z20" i="1"/>
  <c r="AA15" i="1"/>
  <c r="AB10" i="1"/>
  <c r="X7" i="1"/>
  <c r="Z9" i="1"/>
  <c r="N25" i="1"/>
  <c r="P24" i="1"/>
  <c r="AA14" i="1"/>
  <c r="X18" i="1"/>
  <c r="AA5" i="1"/>
  <c r="Z10" i="1"/>
  <c r="AA17" i="1"/>
  <c r="X16" i="1"/>
  <c r="O23" i="1"/>
  <c r="Z11" i="1"/>
  <c r="Q24" i="1"/>
  <c r="AB12" i="1"/>
  <c r="Y19" i="1"/>
  <c r="Y13" i="1"/>
  <c r="Y9" i="1"/>
  <c r="P23" i="1"/>
  <c r="AB11" i="1"/>
  <c r="X12" i="1"/>
  <c r="X9" i="1"/>
  <c r="AB18" i="1"/>
  <c r="V22" i="1"/>
  <c r="X8" i="1"/>
  <c r="T24" i="1"/>
  <c r="AA11" i="1"/>
  <c r="Y12" i="1"/>
  <c r="X5" i="1"/>
  <c r="Z16" i="1"/>
  <c r="Z7" i="1"/>
  <c r="Y15" i="1"/>
  <c r="W22" i="1"/>
  <c r="W24" i="1"/>
  <c r="W25" i="1"/>
  <c r="W23" i="1"/>
  <c r="Y16" i="1"/>
  <c r="AA6" i="1"/>
  <c r="AA18" i="1"/>
  <c r="AB13" i="1"/>
  <c r="S24" i="1"/>
  <c r="S23" i="1"/>
  <c r="S25" i="1"/>
  <c r="S22" i="1"/>
  <c r="AB6" i="1"/>
  <c r="Z19" i="1"/>
  <c r="X17" i="1"/>
  <c r="Y5" i="1"/>
  <c r="Y17" i="1"/>
  <c r="Z12" i="1"/>
  <c r="AA7" i="1"/>
  <c r="AA19" i="1"/>
  <c r="AB14" i="1"/>
  <c r="U24" i="1"/>
  <c r="U23" i="1"/>
  <c r="U25" i="1"/>
  <c r="U22" i="1"/>
  <c r="O24" i="1"/>
  <c r="N24" i="1"/>
  <c r="V25" i="1"/>
  <c r="T22" i="1"/>
  <c r="Y4" i="1"/>
  <c r="V23" i="1"/>
  <c r="AA4" i="1"/>
  <c r="N23" i="1"/>
  <c r="T25" i="1"/>
  <c r="R22" i="1"/>
  <c r="Q22" i="1"/>
  <c r="T23" i="1"/>
  <c r="AB4" i="1"/>
  <c r="R25" i="1"/>
  <c r="P22" i="1"/>
  <c r="V24" i="1"/>
  <c r="Q25" i="1"/>
  <c r="O22" i="1"/>
  <c r="R23" i="1"/>
  <c r="Z4" i="1"/>
  <c r="P25" i="1"/>
  <c r="Q23" i="1"/>
  <c r="O25" i="1"/>
  <c r="X4" i="1"/>
  <c r="K3" i="1"/>
  <c r="L3" i="1" s="1"/>
  <c r="M3" i="1" s="1"/>
  <c r="N22" i="1"/>
  <c r="AD20" i="1" l="1"/>
  <c r="AD6" i="1"/>
  <c r="AD10" i="1"/>
  <c r="AD19" i="1"/>
  <c r="AD14" i="1"/>
  <c r="AD13" i="1"/>
  <c r="AD16" i="1"/>
  <c r="AD11" i="1"/>
  <c r="AD15" i="1"/>
  <c r="AD7" i="1"/>
  <c r="AD8" i="1"/>
  <c r="AD9" i="1"/>
  <c r="AD12" i="1"/>
  <c r="AD18" i="1"/>
  <c r="AD5" i="1"/>
  <c r="AD17" i="1"/>
  <c r="Z23" i="1"/>
  <c r="Z25" i="1"/>
  <c r="Z22" i="1"/>
  <c r="Z24" i="1"/>
  <c r="AB24" i="1"/>
  <c r="AB23" i="1"/>
  <c r="AB22" i="1"/>
  <c r="AB25" i="1"/>
  <c r="AA23" i="1"/>
  <c r="AA25" i="1"/>
  <c r="AA22" i="1"/>
  <c r="AA24" i="1"/>
  <c r="Y23" i="1"/>
  <c r="Y25" i="1"/>
  <c r="Y22" i="1"/>
  <c r="Y24" i="1"/>
  <c r="X25" i="1"/>
  <c r="AD4" i="1"/>
  <c r="X22" i="1"/>
  <c r="X24" i="1"/>
  <c r="X23" i="1"/>
  <c r="AD24" i="1" l="1"/>
  <c r="AD23" i="1"/>
  <c r="AD22" i="1"/>
  <c r="AD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X9" authorId="0" shapeId="0" xr:uid="{0E052AA6-9842-4ABC-9B4F-F0B1CA618C99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<sst xmlns="http://schemas.openxmlformats.org/spreadsheetml/2006/main" count="52" uniqueCount="50">
  <si>
    <t>Employee payroll</t>
  </si>
  <si>
    <t xml:space="preserve">last name </t>
  </si>
  <si>
    <t>first name</t>
  </si>
  <si>
    <t>hourly wage</t>
  </si>
  <si>
    <t>musa</t>
  </si>
  <si>
    <t>jenet</t>
  </si>
  <si>
    <t xml:space="preserve">joy </t>
  </si>
  <si>
    <t>basel</t>
  </si>
  <si>
    <t>gen</t>
  </si>
  <si>
    <t>fuck</t>
  </si>
  <si>
    <t>yiuself</t>
  </si>
  <si>
    <t>tay</t>
  </si>
  <si>
    <t>benita</t>
  </si>
  <si>
    <t>avage</t>
  </si>
  <si>
    <t>goody</t>
  </si>
  <si>
    <t>texas</t>
  </si>
  <si>
    <t>blrenda</t>
  </si>
  <si>
    <t>tayo</t>
  </si>
  <si>
    <t>soil</t>
  </si>
  <si>
    <t>sail</t>
  </si>
  <si>
    <t>veronica</t>
  </si>
  <si>
    <t>dell</t>
  </si>
  <si>
    <t xml:space="preserve">tailor  </t>
  </si>
  <si>
    <t>silva</t>
  </si>
  <si>
    <t>maek</t>
  </si>
  <si>
    <t>mark</t>
  </si>
  <si>
    <t>you</t>
  </si>
  <si>
    <t>saba</t>
  </si>
  <si>
    <t>aloe</t>
  </si>
  <si>
    <t>fish</t>
  </si>
  <si>
    <t>joseph</t>
  </si>
  <si>
    <t>james</t>
  </si>
  <si>
    <t>dela</t>
  </si>
  <si>
    <t>beta</t>
  </si>
  <si>
    <t>norman</t>
  </si>
  <si>
    <t xml:space="preserve"> bill</t>
  </si>
  <si>
    <t>max</t>
  </si>
  <si>
    <t>min</t>
  </si>
  <si>
    <t>total</t>
  </si>
  <si>
    <t>average</t>
  </si>
  <si>
    <t>Mr Godwill</t>
  </si>
  <si>
    <t>overtime</t>
  </si>
  <si>
    <t>Loan Work book</t>
  </si>
  <si>
    <t>Term in months:</t>
  </si>
  <si>
    <t>Principal Amount:</t>
  </si>
  <si>
    <t>OVERTIME BONUS</t>
  </si>
  <si>
    <t>TOTAL PAY</t>
  </si>
  <si>
    <t>PAY</t>
  </si>
  <si>
    <t>JAN PAY</t>
  </si>
  <si>
    <t xml:space="preserve">hour worked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</si>
</sst>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4" formatCode="0.0"/>
    <numFmt numFmtId="166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6" fontId="0" fillId="0" borderId="0" xfId="0" applyNumberFormat="1"/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0" fontId="2" fillId="0" borderId="0" xfId="0" applyFont="1"/>
    <xf numFmtId="166" fontId="0" fillId="0" borderId="0" xfId="0" applyNumberFormat="1"/>
  </cellXfs>
  <cellStyles count="2">
    <cellStyle name="Currency" xfId="1" builtinId="4"/>
    <cellStyle name="Normal" xfId="0" builtinId="0"/>
  </cellStyles>
  <dxfs count="0"/>
  <tableStyles count="1" defaultTableStyle="TableStyleMedium2" defaultPivotStyle="PivotStyleLight16">
    <tableStyle name="Invisible" pivot="0" table="0" count="0" xr9:uid="{A5A29165-8D54-4BF7-A316-5D02087180A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8A106-6BE0-4965-A61B-0E565AADCDBC}">
  <dimension ref="A1:AD30"/>
  <sheetViews>
    <sheetView tabSelected="1" topLeftCell="J1" zoomScale="83" zoomScaleNormal="83" workbookViewId="0">
      <selection activeCell="S5" sqref="S5"/>
    </sheetView>
  </sheetViews>
  <sheetFormatPr defaultRowHeight="14.4" x14ac:dyDescent="0.3"/>
  <cols>
    <col min="1" max="1" width="9.44140625" customWidth="1"/>
    <col min="2" max="2" width="9.6640625" customWidth="1"/>
    <col min="3" max="3" width="10.44140625" customWidth="1"/>
    <col min="4" max="13" width="12.33203125" customWidth="1"/>
    <col min="14" max="14" width="11.109375" bestFit="1" customWidth="1"/>
    <col min="15" max="18" width="11.109375" customWidth="1"/>
    <col min="19" max="23" width="15.77734375" customWidth="1"/>
    <col min="24" max="24" width="13.21875" customWidth="1"/>
    <col min="25" max="26" width="12.33203125" customWidth="1"/>
    <col min="27" max="27" width="11" customWidth="1"/>
    <col min="28" max="29" width="11.21875" customWidth="1"/>
    <col min="30" max="30" width="11.88671875" customWidth="1"/>
  </cols>
  <sheetData>
    <row r="1" spans="1:30" x14ac:dyDescent="0.3">
      <c r="A1" t="s">
        <v>0</v>
      </c>
      <c r="C1" t="s">
        <v>40</v>
      </c>
    </row>
    <row r="2" spans="1:30" x14ac:dyDescent="0.3">
      <c r="D2" t="s">
        <v>49</v>
      </c>
      <c r="I2" t="s">
        <v>41</v>
      </c>
      <c r="N2" s="5" t="s">
        <v>47</v>
      </c>
      <c r="S2" s="5" t="s">
        <v>45</v>
      </c>
      <c r="X2" s="5" t="s">
        <v>46</v>
      </c>
      <c r="AD2" s="5" t="s">
        <v>48</v>
      </c>
    </row>
    <row r="3" spans="1:30" x14ac:dyDescent="0.3">
      <c r="A3" t="s">
        <v>1</v>
      </c>
      <c r="B3" t="s">
        <v>2</v>
      </c>
      <c r="C3" t="s">
        <v>3</v>
      </c>
      <c r="D3" s="1">
        <v>45292</v>
      </c>
      <c r="E3" s="1">
        <f>SUM(D3+7)</f>
        <v>45299</v>
      </c>
      <c r="F3" s="1">
        <f t="shared" ref="F3:H3" si="0">SUM(E3+7)</f>
        <v>45306</v>
      </c>
      <c r="G3" s="1">
        <f t="shared" si="0"/>
        <v>45313</v>
      </c>
      <c r="H3" s="1">
        <f t="shared" si="0"/>
        <v>45320</v>
      </c>
      <c r="I3" s="1">
        <v>45292</v>
      </c>
      <c r="J3" s="1">
        <f>SUM(I3+7)</f>
        <v>45299</v>
      </c>
      <c r="K3" s="1">
        <f>SUM(J3+7)</f>
        <v>45306</v>
      </c>
      <c r="L3" s="1">
        <f t="shared" ref="L3:M3" si="1">SUM(K3+7)</f>
        <v>45313</v>
      </c>
      <c r="M3" s="1">
        <f t="shared" si="1"/>
        <v>45320</v>
      </c>
      <c r="N3" s="1">
        <v>45292</v>
      </c>
      <c r="O3" s="1">
        <f>SUM(N3+7)</f>
        <v>45299</v>
      </c>
      <c r="P3" s="1">
        <f t="shared" ref="P3:R3" si="2">SUM(O3+7)</f>
        <v>45306</v>
      </c>
      <c r="Q3" s="1">
        <f t="shared" si="2"/>
        <v>45313</v>
      </c>
      <c r="R3" s="1">
        <f t="shared" si="2"/>
        <v>45320</v>
      </c>
      <c r="S3" s="1">
        <v>45292</v>
      </c>
      <c r="T3" s="1">
        <f>SUM(S3+7)</f>
        <v>45299</v>
      </c>
      <c r="U3" s="1">
        <f t="shared" ref="U3:W3" si="3">SUM(T3+7)</f>
        <v>45306</v>
      </c>
      <c r="V3" s="1">
        <f t="shared" si="3"/>
        <v>45313</v>
      </c>
      <c r="W3" s="1">
        <f t="shared" si="3"/>
        <v>45320</v>
      </c>
      <c r="X3" s="1">
        <v>45292</v>
      </c>
      <c r="Y3" s="1">
        <f>SUM(X3+7)</f>
        <v>45299</v>
      </c>
      <c r="Z3" s="1">
        <f t="shared" ref="Z3:AB3" si="4">SUM(Y3+7)</f>
        <v>45306</v>
      </c>
      <c r="AA3" s="1">
        <f t="shared" si="4"/>
        <v>45313</v>
      </c>
      <c r="AB3" s="1">
        <f t="shared" si="4"/>
        <v>45320</v>
      </c>
      <c r="AC3" s="1"/>
      <c r="AD3" s="1"/>
    </row>
    <row r="4" spans="1:30" x14ac:dyDescent="0.3">
      <c r="A4" t="s">
        <v>4</v>
      </c>
      <c r="B4" t="s">
        <v>5</v>
      </c>
      <c r="C4" s="2">
        <v>15.9</v>
      </c>
      <c r="D4">
        <v>40</v>
      </c>
      <c r="E4">
        <v>45</v>
      </c>
      <c r="F4">
        <v>64</v>
      </c>
      <c r="G4">
        <v>54</v>
      </c>
      <c r="H4">
        <v>63</v>
      </c>
      <c r="I4">
        <f>IF(D4&gt;40,D4-40,0)</f>
        <v>0</v>
      </c>
      <c r="J4">
        <f>IF(E4&gt;40,E4-40,0)</f>
        <v>5</v>
      </c>
      <c r="K4">
        <f>IF(F4&gt;40,F4-40,0)</f>
        <v>24</v>
      </c>
      <c r="L4">
        <f>IF(G4&gt;40,G4-40,0)</f>
        <v>14</v>
      </c>
      <c r="M4">
        <f>IF(H4&gt;40,H4-40,0)</f>
        <v>23</v>
      </c>
      <c r="N4" s="3">
        <f t="shared" ref="N4:N20" si="5">$C4*D4</f>
        <v>636</v>
      </c>
      <c r="O4" s="3">
        <f t="shared" ref="O4:O20" si="6">$C4*E4</f>
        <v>715.5</v>
      </c>
      <c r="P4" s="3">
        <f t="shared" ref="P4:P20" si="7">$C4*F4</f>
        <v>1017.6</v>
      </c>
      <c r="Q4" s="3">
        <f t="shared" ref="Q4:Q20" si="8">$C4*G4</f>
        <v>858.6</v>
      </c>
      <c r="R4" s="3">
        <f t="shared" ref="R4:R20" si="9">$C4*H4</f>
        <v>1001.7</v>
      </c>
      <c r="S4" s="3">
        <f t="shared" ref="S4:S20" si="10">0.5*$C4*I4</f>
        <v>0</v>
      </c>
      <c r="T4" s="3">
        <f t="shared" ref="T4:T20" si="11">0.5*$C4*J4</f>
        <v>39.75</v>
      </c>
      <c r="U4" s="3">
        <f t="shared" ref="U4:U20" si="12">0.5*$C4*K4</f>
        <v>190.8</v>
      </c>
      <c r="V4" s="3">
        <f t="shared" ref="V4:V20" si="13">0.5*$C4*L4</f>
        <v>111.3</v>
      </c>
      <c r="W4" s="3">
        <f t="shared" ref="W4:W20" si="14">0.5*$C4*M4</f>
        <v>182.85</v>
      </c>
      <c r="X4" s="3">
        <f t="shared" ref="X4:X20" si="15">N4+S4</f>
        <v>636</v>
      </c>
      <c r="Y4" s="3">
        <f t="shared" ref="Y4:Y20" si="16">O4+T4</f>
        <v>755.25</v>
      </c>
      <c r="Z4" s="3">
        <f t="shared" ref="Z4:Z20" si="17">P4+U4</f>
        <v>1208.4000000000001</v>
      </c>
      <c r="AA4" s="3">
        <f t="shared" ref="AA4:AA20" si="18">Q4+V4</f>
        <v>969.9</v>
      </c>
      <c r="AB4" s="3">
        <f t="shared" ref="AB4:AB20" si="19">R4+W4</f>
        <v>1184.55</v>
      </c>
      <c r="AC4" s="3"/>
      <c r="AD4" s="3">
        <f>SUM(X4:AB4)</f>
        <v>4754.1000000000004</v>
      </c>
    </row>
    <row r="5" spans="1:30" x14ac:dyDescent="0.3">
      <c r="A5" t="s">
        <v>6</v>
      </c>
      <c r="B5" t="s">
        <v>7</v>
      </c>
      <c r="C5" s="2">
        <v>10</v>
      </c>
      <c r="D5">
        <v>56</v>
      </c>
      <c r="E5">
        <v>37</v>
      </c>
      <c r="F5">
        <v>54</v>
      </c>
      <c r="G5">
        <v>62</v>
      </c>
      <c r="H5">
        <v>53</v>
      </c>
      <c r="I5">
        <f t="shared" ref="I5:I20" si="20">IF(D5&gt;40,D5-40,0)</f>
        <v>16</v>
      </c>
      <c r="J5">
        <f t="shared" ref="J5:M20" si="21">IF(E5&gt;40,E5-40,0)</f>
        <v>0</v>
      </c>
      <c r="K5">
        <f t="shared" si="21"/>
        <v>14</v>
      </c>
      <c r="L5">
        <f t="shared" si="21"/>
        <v>22</v>
      </c>
      <c r="M5">
        <f t="shared" si="21"/>
        <v>13</v>
      </c>
      <c r="N5" s="3">
        <f t="shared" si="5"/>
        <v>560</v>
      </c>
      <c r="O5" s="3">
        <f t="shared" si="6"/>
        <v>370</v>
      </c>
      <c r="P5" s="3">
        <f t="shared" si="7"/>
        <v>540</v>
      </c>
      <c r="Q5" s="3">
        <f t="shared" si="8"/>
        <v>620</v>
      </c>
      <c r="R5" s="3">
        <f t="shared" si="9"/>
        <v>530</v>
      </c>
      <c r="S5" s="3">
        <f t="shared" si="10"/>
        <v>80</v>
      </c>
      <c r="T5" s="3">
        <f t="shared" si="11"/>
        <v>0</v>
      </c>
      <c r="U5" s="3">
        <f t="shared" si="12"/>
        <v>70</v>
      </c>
      <c r="V5" s="3">
        <f t="shared" si="13"/>
        <v>110</v>
      </c>
      <c r="W5" s="3">
        <f t="shared" si="14"/>
        <v>65</v>
      </c>
      <c r="X5" s="3">
        <f t="shared" si="15"/>
        <v>640</v>
      </c>
      <c r="Y5" s="3">
        <f t="shared" si="16"/>
        <v>370</v>
      </c>
      <c r="Z5" s="3">
        <f t="shared" si="17"/>
        <v>610</v>
      </c>
      <c r="AA5" s="3">
        <f t="shared" si="18"/>
        <v>730</v>
      </c>
      <c r="AB5" s="3">
        <f t="shared" si="19"/>
        <v>595</v>
      </c>
      <c r="AC5" s="3"/>
      <c r="AD5" s="3">
        <f t="shared" ref="AD5:AD20" si="22">SUM(X5:AB5)</f>
        <v>2945</v>
      </c>
    </row>
    <row r="6" spans="1:30" x14ac:dyDescent="0.3">
      <c r="A6" t="s">
        <v>8</v>
      </c>
      <c r="B6" t="s">
        <v>9</v>
      </c>
      <c r="C6" s="2">
        <v>22.1</v>
      </c>
      <c r="D6">
        <v>30</v>
      </c>
      <c r="E6">
        <v>46</v>
      </c>
      <c r="F6">
        <v>63</v>
      </c>
      <c r="G6">
        <v>63</v>
      </c>
      <c r="H6">
        <v>72</v>
      </c>
      <c r="I6">
        <f t="shared" si="20"/>
        <v>0</v>
      </c>
      <c r="J6">
        <f t="shared" si="21"/>
        <v>6</v>
      </c>
      <c r="K6">
        <f t="shared" si="21"/>
        <v>23</v>
      </c>
      <c r="L6">
        <f t="shared" si="21"/>
        <v>23</v>
      </c>
      <c r="M6">
        <f t="shared" si="21"/>
        <v>32</v>
      </c>
      <c r="N6" s="3">
        <f t="shared" si="5"/>
        <v>663</v>
      </c>
      <c r="O6" s="3">
        <f t="shared" si="6"/>
        <v>1016.6</v>
      </c>
      <c r="P6" s="3">
        <f t="shared" si="7"/>
        <v>1392.3000000000002</v>
      </c>
      <c r="Q6" s="3">
        <f t="shared" si="8"/>
        <v>1392.3000000000002</v>
      </c>
      <c r="R6" s="3">
        <f t="shared" si="9"/>
        <v>1591.2</v>
      </c>
      <c r="S6" s="3">
        <f t="shared" si="10"/>
        <v>0</v>
      </c>
      <c r="T6" s="3">
        <f t="shared" si="11"/>
        <v>66.300000000000011</v>
      </c>
      <c r="U6" s="3">
        <f t="shared" si="12"/>
        <v>254.15</v>
      </c>
      <c r="V6" s="3">
        <f t="shared" si="13"/>
        <v>254.15</v>
      </c>
      <c r="W6" s="3">
        <f t="shared" si="14"/>
        <v>353.6</v>
      </c>
      <c r="X6" s="3">
        <f t="shared" si="15"/>
        <v>663</v>
      </c>
      <c r="Y6" s="3">
        <f t="shared" si="16"/>
        <v>1082.9000000000001</v>
      </c>
      <c r="Z6" s="3">
        <f t="shared" si="17"/>
        <v>1646.4500000000003</v>
      </c>
      <c r="AA6" s="3">
        <f t="shared" si="18"/>
        <v>1646.4500000000003</v>
      </c>
      <c r="AB6" s="3">
        <f t="shared" si="19"/>
        <v>1944.8000000000002</v>
      </c>
      <c r="AC6" s="3"/>
      <c r="AD6" s="3">
        <f t="shared" si="22"/>
        <v>6983.6000000000013</v>
      </c>
    </row>
    <row r="7" spans="1:30" x14ac:dyDescent="0.3">
      <c r="A7" t="s">
        <v>10</v>
      </c>
      <c r="B7" t="s">
        <v>11</v>
      </c>
      <c r="C7" s="2">
        <v>15.8</v>
      </c>
      <c r="D7">
        <v>30</v>
      </c>
      <c r="E7">
        <v>86</v>
      </c>
      <c r="F7">
        <v>53</v>
      </c>
      <c r="G7">
        <v>52</v>
      </c>
      <c r="H7">
        <v>54</v>
      </c>
      <c r="I7">
        <f t="shared" si="20"/>
        <v>0</v>
      </c>
      <c r="J7">
        <f t="shared" si="21"/>
        <v>46</v>
      </c>
      <c r="K7">
        <f t="shared" si="21"/>
        <v>13</v>
      </c>
      <c r="L7">
        <f t="shared" si="21"/>
        <v>12</v>
      </c>
      <c r="M7">
        <f t="shared" si="21"/>
        <v>14</v>
      </c>
      <c r="N7" s="3">
        <f t="shared" si="5"/>
        <v>474</v>
      </c>
      <c r="O7" s="3">
        <f t="shared" si="6"/>
        <v>1358.8</v>
      </c>
      <c r="P7" s="3">
        <f t="shared" si="7"/>
        <v>837.40000000000009</v>
      </c>
      <c r="Q7" s="3">
        <f t="shared" si="8"/>
        <v>821.6</v>
      </c>
      <c r="R7" s="3">
        <f t="shared" si="9"/>
        <v>853.2</v>
      </c>
      <c r="S7" s="3">
        <f t="shared" si="10"/>
        <v>0</v>
      </c>
      <c r="T7" s="3">
        <f t="shared" si="11"/>
        <v>363.40000000000003</v>
      </c>
      <c r="U7" s="3">
        <f t="shared" si="12"/>
        <v>102.7</v>
      </c>
      <c r="V7" s="3">
        <f t="shared" si="13"/>
        <v>94.800000000000011</v>
      </c>
      <c r="W7" s="3">
        <f t="shared" si="14"/>
        <v>110.60000000000001</v>
      </c>
      <c r="X7" s="3">
        <f t="shared" si="15"/>
        <v>474</v>
      </c>
      <c r="Y7" s="3">
        <f t="shared" si="16"/>
        <v>1722.2</v>
      </c>
      <c r="Z7" s="3">
        <f t="shared" si="17"/>
        <v>940.10000000000014</v>
      </c>
      <c r="AA7" s="3">
        <f t="shared" si="18"/>
        <v>916.40000000000009</v>
      </c>
      <c r="AB7" s="3">
        <f t="shared" si="19"/>
        <v>963.80000000000007</v>
      </c>
      <c r="AC7" s="3"/>
      <c r="AD7" s="3">
        <f t="shared" si="22"/>
        <v>5016.5</v>
      </c>
    </row>
    <row r="8" spans="1:30" x14ac:dyDescent="0.3">
      <c r="A8" t="s">
        <v>12</v>
      </c>
      <c r="B8" t="s">
        <v>13</v>
      </c>
      <c r="C8" s="2">
        <v>67.3</v>
      </c>
      <c r="D8">
        <v>65</v>
      </c>
      <c r="E8">
        <v>46</v>
      </c>
      <c r="F8">
        <v>43</v>
      </c>
      <c r="G8">
        <v>43</v>
      </c>
      <c r="H8">
        <v>65</v>
      </c>
      <c r="I8">
        <f t="shared" si="20"/>
        <v>25</v>
      </c>
      <c r="J8">
        <f t="shared" si="21"/>
        <v>6</v>
      </c>
      <c r="K8">
        <f t="shared" si="21"/>
        <v>3</v>
      </c>
      <c r="L8">
        <f t="shared" si="21"/>
        <v>3</v>
      </c>
      <c r="M8">
        <f t="shared" si="21"/>
        <v>25</v>
      </c>
      <c r="N8" s="3">
        <f t="shared" si="5"/>
        <v>4374.5</v>
      </c>
      <c r="O8" s="3">
        <f t="shared" si="6"/>
        <v>3095.7999999999997</v>
      </c>
      <c r="P8" s="3">
        <f t="shared" si="7"/>
        <v>2893.9</v>
      </c>
      <c r="Q8" s="3">
        <f t="shared" si="8"/>
        <v>2893.9</v>
      </c>
      <c r="R8" s="3">
        <f t="shared" si="9"/>
        <v>4374.5</v>
      </c>
      <c r="S8" s="3">
        <f t="shared" si="10"/>
        <v>841.25</v>
      </c>
      <c r="T8" s="3">
        <f t="shared" si="11"/>
        <v>201.89999999999998</v>
      </c>
      <c r="U8" s="3">
        <f t="shared" si="12"/>
        <v>100.94999999999999</v>
      </c>
      <c r="V8" s="3">
        <f t="shared" si="13"/>
        <v>100.94999999999999</v>
      </c>
      <c r="W8" s="3">
        <f t="shared" si="14"/>
        <v>841.25</v>
      </c>
      <c r="X8" s="3">
        <f t="shared" si="15"/>
        <v>5215.75</v>
      </c>
      <c r="Y8" s="3">
        <f t="shared" si="16"/>
        <v>3297.7</v>
      </c>
      <c r="Z8" s="3">
        <f t="shared" si="17"/>
        <v>2994.85</v>
      </c>
      <c r="AA8" s="3">
        <f t="shared" si="18"/>
        <v>2994.85</v>
      </c>
      <c r="AB8" s="3">
        <f t="shared" si="19"/>
        <v>5215.75</v>
      </c>
      <c r="AC8" s="3"/>
      <c r="AD8" s="3">
        <f t="shared" si="22"/>
        <v>19718.900000000001</v>
      </c>
    </row>
    <row r="9" spans="1:30" x14ac:dyDescent="0.3">
      <c r="A9" t="s">
        <v>14</v>
      </c>
      <c r="B9" t="s">
        <v>15</v>
      </c>
      <c r="C9" s="2">
        <v>14</v>
      </c>
      <c r="D9">
        <v>40</v>
      </c>
      <c r="E9">
        <v>58</v>
      </c>
      <c r="F9">
        <v>53</v>
      </c>
      <c r="G9">
        <v>73</v>
      </c>
      <c r="H9">
        <v>54</v>
      </c>
      <c r="I9">
        <f t="shared" si="20"/>
        <v>0</v>
      </c>
      <c r="J9">
        <f t="shared" si="21"/>
        <v>18</v>
      </c>
      <c r="K9">
        <f t="shared" si="21"/>
        <v>13</v>
      </c>
      <c r="L9">
        <f t="shared" si="21"/>
        <v>33</v>
      </c>
      <c r="M9">
        <f t="shared" si="21"/>
        <v>14</v>
      </c>
      <c r="N9" s="3">
        <f t="shared" si="5"/>
        <v>560</v>
      </c>
      <c r="O9" s="3">
        <f t="shared" si="6"/>
        <v>812</v>
      </c>
      <c r="P9" s="3">
        <f t="shared" si="7"/>
        <v>742</v>
      </c>
      <c r="Q9" s="3">
        <f t="shared" si="8"/>
        <v>1022</v>
      </c>
      <c r="R9" s="3">
        <f t="shared" si="9"/>
        <v>756</v>
      </c>
      <c r="S9" s="3">
        <f t="shared" si="10"/>
        <v>0</v>
      </c>
      <c r="T9" s="3">
        <f t="shared" si="11"/>
        <v>126</v>
      </c>
      <c r="U9" s="3">
        <f t="shared" si="12"/>
        <v>91</v>
      </c>
      <c r="V9" s="3">
        <f t="shared" si="13"/>
        <v>231</v>
      </c>
      <c r="W9" s="3">
        <f t="shared" si="14"/>
        <v>98</v>
      </c>
      <c r="X9" s="3">
        <f t="shared" si="15"/>
        <v>560</v>
      </c>
      <c r="Y9" s="3">
        <f t="shared" si="16"/>
        <v>938</v>
      </c>
      <c r="Z9" s="3">
        <f t="shared" si="17"/>
        <v>833</v>
      </c>
      <c r="AA9" s="3">
        <f t="shared" si="18"/>
        <v>1253</v>
      </c>
      <c r="AB9" s="3">
        <f t="shared" si="19"/>
        <v>854</v>
      </c>
      <c r="AC9" s="3"/>
      <c r="AD9" s="3">
        <f t="shared" si="22"/>
        <v>4438</v>
      </c>
    </row>
    <row r="10" spans="1:30" x14ac:dyDescent="0.3">
      <c r="A10" t="s">
        <v>16</v>
      </c>
      <c r="B10" t="s">
        <v>17</v>
      </c>
      <c r="C10" s="2">
        <v>15</v>
      </c>
      <c r="D10">
        <v>50</v>
      </c>
      <c r="E10">
        <v>46</v>
      </c>
      <c r="F10">
        <v>43</v>
      </c>
      <c r="G10">
        <v>53</v>
      </c>
      <c r="H10">
        <v>54</v>
      </c>
      <c r="I10">
        <f t="shared" si="20"/>
        <v>10</v>
      </c>
      <c r="J10">
        <f t="shared" si="21"/>
        <v>6</v>
      </c>
      <c r="K10">
        <f t="shared" si="21"/>
        <v>3</v>
      </c>
      <c r="L10">
        <f t="shared" si="21"/>
        <v>13</v>
      </c>
      <c r="M10">
        <f t="shared" si="21"/>
        <v>14</v>
      </c>
      <c r="N10" s="3">
        <f t="shared" si="5"/>
        <v>750</v>
      </c>
      <c r="O10" s="3">
        <f t="shared" si="6"/>
        <v>690</v>
      </c>
      <c r="P10" s="3">
        <f t="shared" si="7"/>
        <v>645</v>
      </c>
      <c r="Q10" s="3">
        <f t="shared" si="8"/>
        <v>795</v>
      </c>
      <c r="R10" s="3">
        <f t="shared" si="9"/>
        <v>810</v>
      </c>
      <c r="S10" s="3">
        <f t="shared" si="10"/>
        <v>75</v>
      </c>
      <c r="T10" s="3">
        <f t="shared" si="11"/>
        <v>45</v>
      </c>
      <c r="U10" s="3">
        <f t="shared" si="12"/>
        <v>22.5</v>
      </c>
      <c r="V10" s="3">
        <f t="shared" si="13"/>
        <v>97.5</v>
      </c>
      <c r="W10" s="3">
        <f t="shared" si="14"/>
        <v>105</v>
      </c>
      <c r="X10" s="3">
        <f t="shared" si="15"/>
        <v>825</v>
      </c>
      <c r="Y10" s="3">
        <f t="shared" si="16"/>
        <v>735</v>
      </c>
      <c r="Z10" s="3">
        <f t="shared" si="17"/>
        <v>667.5</v>
      </c>
      <c r="AA10" s="3">
        <f t="shared" si="18"/>
        <v>892.5</v>
      </c>
      <c r="AB10" s="3">
        <f t="shared" si="19"/>
        <v>915</v>
      </c>
      <c r="AC10" s="3"/>
      <c r="AD10" s="3">
        <f t="shared" si="22"/>
        <v>4035</v>
      </c>
    </row>
    <row r="11" spans="1:30" x14ac:dyDescent="0.3">
      <c r="A11" t="s">
        <v>18</v>
      </c>
      <c r="B11" t="s">
        <v>19</v>
      </c>
      <c r="C11" s="2">
        <v>34.799999999999997</v>
      </c>
      <c r="D11">
        <v>45</v>
      </c>
      <c r="E11">
        <v>48</v>
      </c>
      <c r="F11">
        <v>43</v>
      </c>
      <c r="G11">
        <v>43</v>
      </c>
      <c r="H11">
        <v>43</v>
      </c>
      <c r="I11">
        <f t="shared" si="20"/>
        <v>5</v>
      </c>
      <c r="J11">
        <f t="shared" si="21"/>
        <v>8</v>
      </c>
      <c r="K11">
        <f t="shared" si="21"/>
        <v>3</v>
      </c>
      <c r="L11">
        <f t="shared" si="21"/>
        <v>3</v>
      </c>
      <c r="M11">
        <f t="shared" si="21"/>
        <v>3</v>
      </c>
      <c r="N11" s="3">
        <f t="shared" si="5"/>
        <v>1565.9999999999998</v>
      </c>
      <c r="O11" s="3">
        <f t="shared" si="6"/>
        <v>1670.3999999999999</v>
      </c>
      <c r="P11" s="3">
        <f t="shared" si="7"/>
        <v>1496.3999999999999</v>
      </c>
      <c r="Q11" s="3">
        <f t="shared" si="8"/>
        <v>1496.3999999999999</v>
      </c>
      <c r="R11" s="3">
        <f t="shared" si="9"/>
        <v>1496.3999999999999</v>
      </c>
      <c r="S11" s="3">
        <f t="shared" si="10"/>
        <v>87</v>
      </c>
      <c r="T11" s="3">
        <f t="shared" si="11"/>
        <v>139.19999999999999</v>
      </c>
      <c r="U11" s="3">
        <f t="shared" si="12"/>
        <v>52.199999999999996</v>
      </c>
      <c r="V11" s="3">
        <f t="shared" si="13"/>
        <v>52.199999999999996</v>
      </c>
      <c r="W11" s="3">
        <f t="shared" si="14"/>
        <v>52.199999999999996</v>
      </c>
      <c r="X11" s="3">
        <f t="shared" si="15"/>
        <v>1652.9999999999998</v>
      </c>
      <c r="Y11" s="3">
        <f t="shared" si="16"/>
        <v>1809.6</v>
      </c>
      <c r="Z11" s="3">
        <f t="shared" si="17"/>
        <v>1548.6</v>
      </c>
      <c r="AA11" s="3">
        <f t="shared" si="18"/>
        <v>1548.6</v>
      </c>
      <c r="AB11" s="3">
        <f t="shared" si="19"/>
        <v>1548.6</v>
      </c>
      <c r="AC11" s="3"/>
      <c r="AD11" s="3">
        <f t="shared" si="22"/>
        <v>8108.4</v>
      </c>
    </row>
    <row r="12" spans="1:30" x14ac:dyDescent="0.3">
      <c r="A12" t="s">
        <v>20</v>
      </c>
      <c r="B12" t="s">
        <v>21</v>
      </c>
      <c r="C12" s="2">
        <v>20.100000000000001</v>
      </c>
      <c r="D12">
        <v>37</v>
      </c>
      <c r="E12">
        <v>48</v>
      </c>
      <c r="F12">
        <v>64</v>
      </c>
      <c r="G12">
        <v>62</v>
      </c>
      <c r="H12">
        <v>54</v>
      </c>
      <c r="I12">
        <f t="shared" si="20"/>
        <v>0</v>
      </c>
      <c r="J12">
        <f t="shared" si="21"/>
        <v>8</v>
      </c>
      <c r="K12">
        <f t="shared" si="21"/>
        <v>24</v>
      </c>
      <c r="L12">
        <f t="shared" si="21"/>
        <v>22</v>
      </c>
      <c r="M12">
        <f t="shared" si="21"/>
        <v>14</v>
      </c>
      <c r="N12" s="3">
        <f t="shared" si="5"/>
        <v>743.7</v>
      </c>
      <c r="O12" s="3">
        <f t="shared" si="6"/>
        <v>964.80000000000007</v>
      </c>
      <c r="P12" s="3">
        <f t="shared" si="7"/>
        <v>1286.4000000000001</v>
      </c>
      <c r="Q12" s="3">
        <f t="shared" si="8"/>
        <v>1246.2</v>
      </c>
      <c r="R12" s="3">
        <f t="shared" si="9"/>
        <v>1085.4000000000001</v>
      </c>
      <c r="S12" s="3">
        <f t="shared" si="10"/>
        <v>0</v>
      </c>
      <c r="T12" s="3">
        <f t="shared" si="11"/>
        <v>80.400000000000006</v>
      </c>
      <c r="U12" s="3">
        <f t="shared" si="12"/>
        <v>241.20000000000002</v>
      </c>
      <c r="V12" s="3">
        <f t="shared" si="13"/>
        <v>221.10000000000002</v>
      </c>
      <c r="W12" s="3">
        <f t="shared" si="14"/>
        <v>140.70000000000002</v>
      </c>
      <c r="X12" s="3">
        <f t="shared" si="15"/>
        <v>743.7</v>
      </c>
      <c r="Y12" s="3">
        <f t="shared" si="16"/>
        <v>1045.2</v>
      </c>
      <c r="Z12" s="3">
        <f t="shared" si="17"/>
        <v>1527.6000000000001</v>
      </c>
      <c r="AA12" s="3">
        <f t="shared" si="18"/>
        <v>1467.3000000000002</v>
      </c>
      <c r="AB12" s="3">
        <f t="shared" si="19"/>
        <v>1226.1000000000001</v>
      </c>
      <c r="AC12" s="3"/>
      <c r="AD12" s="3">
        <f t="shared" si="22"/>
        <v>6009.9000000000005</v>
      </c>
    </row>
    <row r="13" spans="1:30" x14ac:dyDescent="0.3">
      <c r="A13" t="s">
        <v>22</v>
      </c>
      <c r="B13" t="s">
        <v>23</v>
      </c>
      <c r="C13" s="2">
        <v>60</v>
      </c>
      <c r="D13">
        <v>46</v>
      </c>
      <c r="E13">
        <v>65</v>
      </c>
      <c r="F13">
        <v>42</v>
      </c>
      <c r="G13">
        <v>65</v>
      </c>
      <c r="H13">
        <v>63</v>
      </c>
      <c r="I13">
        <f t="shared" si="20"/>
        <v>6</v>
      </c>
      <c r="J13">
        <f t="shared" si="21"/>
        <v>25</v>
      </c>
      <c r="K13">
        <f t="shared" si="21"/>
        <v>2</v>
      </c>
      <c r="L13">
        <f t="shared" si="21"/>
        <v>25</v>
      </c>
      <c r="M13">
        <f t="shared" si="21"/>
        <v>23</v>
      </c>
      <c r="N13" s="3">
        <f t="shared" si="5"/>
        <v>2760</v>
      </c>
      <c r="O13" s="3">
        <f t="shared" si="6"/>
        <v>3900</v>
      </c>
      <c r="P13" s="3">
        <f t="shared" si="7"/>
        <v>2520</v>
      </c>
      <c r="Q13" s="3">
        <f t="shared" si="8"/>
        <v>3900</v>
      </c>
      <c r="R13" s="3">
        <f t="shared" si="9"/>
        <v>3780</v>
      </c>
      <c r="S13" s="3">
        <f t="shared" si="10"/>
        <v>180</v>
      </c>
      <c r="T13" s="3">
        <f t="shared" si="11"/>
        <v>750</v>
      </c>
      <c r="U13" s="3">
        <f t="shared" si="12"/>
        <v>60</v>
      </c>
      <c r="V13" s="3">
        <f t="shared" si="13"/>
        <v>750</v>
      </c>
      <c r="W13" s="3">
        <f t="shared" si="14"/>
        <v>690</v>
      </c>
      <c r="X13" s="3">
        <f t="shared" si="15"/>
        <v>2940</v>
      </c>
      <c r="Y13" s="3">
        <f t="shared" si="16"/>
        <v>4650</v>
      </c>
      <c r="Z13" s="3">
        <f t="shared" si="17"/>
        <v>2580</v>
      </c>
      <c r="AA13" s="3">
        <f t="shared" si="18"/>
        <v>4650</v>
      </c>
      <c r="AB13" s="3">
        <f t="shared" si="19"/>
        <v>4470</v>
      </c>
      <c r="AC13" s="3"/>
      <c r="AD13" s="3">
        <f t="shared" si="22"/>
        <v>19290</v>
      </c>
    </row>
    <row r="14" spans="1:30" x14ac:dyDescent="0.3">
      <c r="A14" t="s">
        <v>24</v>
      </c>
      <c r="B14" t="s">
        <v>25</v>
      </c>
      <c r="C14" s="2">
        <v>24</v>
      </c>
      <c r="D14">
        <v>48</v>
      </c>
      <c r="E14">
        <v>57</v>
      </c>
      <c r="F14">
        <v>35</v>
      </c>
      <c r="G14">
        <v>53</v>
      </c>
      <c r="H14">
        <v>73</v>
      </c>
      <c r="I14">
        <f t="shared" si="20"/>
        <v>8</v>
      </c>
      <c r="J14">
        <f t="shared" si="21"/>
        <v>17</v>
      </c>
      <c r="K14">
        <f t="shared" si="21"/>
        <v>0</v>
      </c>
      <c r="L14">
        <f t="shared" si="21"/>
        <v>13</v>
      </c>
      <c r="M14">
        <f t="shared" si="21"/>
        <v>33</v>
      </c>
      <c r="N14" s="3">
        <f t="shared" si="5"/>
        <v>1152</v>
      </c>
      <c r="O14" s="3">
        <f t="shared" si="6"/>
        <v>1368</v>
      </c>
      <c r="P14" s="3">
        <f t="shared" si="7"/>
        <v>840</v>
      </c>
      <c r="Q14" s="3">
        <f t="shared" si="8"/>
        <v>1272</v>
      </c>
      <c r="R14" s="3">
        <f t="shared" si="9"/>
        <v>1752</v>
      </c>
      <c r="S14" s="3">
        <f t="shared" si="10"/>
        <v>96</v>
      </c>
      <c r="T14" s="3">
        <f t="shared" si="11"/>
        <v>204</v>
      </c>
      <c r="U14" s="3">
        <f t="shared" si="12"/>
        <v>0</v>
      </c>
      <c r="V14" s="3">
        <f t="shared" si="13"/>
        <v>156</v>
      </c>
      <c r="W14" s="3">
        <f t="shared" si="14"/>
        <v>396</v>
      </c>
      <c r="X14" s="3">
        <f t="shared" si="15"/>
        <v>1248</v>
      </c>
      <c r="Y14" s="3">
        <f t="shared" si="16"/>
        <v>1572</v>
      </c>
      <c r="Z14" s="3">
        <f t="shared" si="17"/>
        <v>840</v>
      </c>
      <c r="AA14" s="3">
        <f t="shared" si="18"/>
        <v>1428</v>
      </c>
      <c r="AB14" s="3">
        <f t="shared" si="19"/>
        <v>2148</v>
      </c>
      <c r="AC14" s="3"/>
      <c r="AD14" s="3">
        <f t="shared" si="22"/>
        <v>7236</v>
      </c>
    </row>
    <row r="15" spans="1:30" x14ac:dyDescent="0.3">
      <c r="A15" t="s">
        <v>9</v>
      </c>
      <c r="B15" t="s">
        <v>26</v>
      </c>
      <c r="C15" s="2">
        <v>30</v>
      </c>
      <c r="D15">
        <v>58</v>
      </c>
      <c r="E15">
        <v>48</v>
      </c>
      <c r="F15">
        <v>53</v>
      </c>
      <c r="G15">
        <v>54</v>
      </c>
      <c r="H15">
        <v>54</v>
      </c>
      <c r="I15">
        <f t="shared" si="20"/>
        <v>18</v>
      </c>
      <c r="J15">
        <f t="shared" si="21"/>
        <v>8</v>
      </c>
      <c r="K15">
        <f t="shared" si="21"/>
        <v>13</v>
      </c>
      <c r="L15">
        <f t="shared" si="21"/>
        <v>14</v>
      </c>
      <c r="M15">
        <f t="shared" si="21"/>
        <v>14</v>
      </c>
      <c r="N15" s="3">
        <f t="shared" si="5"/>
        <v>1740</v>
      </c>
      <c r="O15" s="3">
        <f t="shared" si="6"/>
        <v>1440</v>
      </c>
      <c r="P15" s="3">
        <f t="shared" si="7"/>
        <v>1590</v>
      </c>
      <c r="Q15" s="3">
        <f t="shared" si="8"/>
        <v>1620</v>
      </c>
      <c r="R15" s="3">
        <f t="shared" si="9"/>
        <v>1620</v>
      </c>
      <c r="S15" s="3">
        <f t="shared" si="10"/>
        <v>270</v>
      </c>
      <c r="T15" s="3">
        <f t="shared" si="11"/>
        <v>120</v>
      </c>
      <c r="U15" s="3">
        <f t="shared" si="12"/>
        <v>195</v>
      </c>
      <c r="V15" s="3">
        <f t="shared" si="13"/>
        <v>210</v>
      </c>
      <c r="W15" s="3">
        <f t="shared" si="14"/>
        <v>210</v>
      </c>
      <c r="X15" s="3">
        <f t="shared" si="15"/>
        <v>2010</v>
      </c>
      <c r="Y15" s="3">
        <f t="shared" si="16"/>
        <v>1560</v>
      </c>
      <c r="Z15" s="3">
        <f t="shared" si="17"/>
        <v>1785</v>
      </c>
      <c r="AA15" s="3">
        <f t="shared" si="18"/>
        <v>1830</v>
      </c>
      <c r="AB15" s="3">
        <f t="shared" si="19"/>
        <v>1830</v>
      </c>
      <c r="AC15" s="3"/>
      <c r="AD15" s="3">
        <f t="shared" si="22"/>
        <v>9015</v>
      </c>
    </row>
    <row r="16" spans="1:30" x14ac:dyDescent="0.3">
      <c r="A16" t="s">
        <v>6</v>
      </c>
      <c r="B16" t="s">
        <v>27</v>
      </c>
      <c r="C16" s="2">
        <v>45.8</v>
      </c>
      <c r="D16">
        <v>35</v>
      </c>
      <c r="E16">
        <v>56</v>
      </c>
      <c r="F16">
        <v>62</v>
      </c>
      <c r="G16">
        <v>64</v>
      </c>
      <c r="H16">
        <v>73</v>
      </c>
      <c r="I16">
        <f t="shared" si="20"/>
        <v>0</v>
      </c>
      <c r="J16">
        <f t="shared" si="21"/>
        <v>16</v>
      </c>
      <c r="K16">
        <f t="shared" si="21"/>
        <v>22</v>
      </c>
      <c r="L16">
        <f t="shared" si="21"/>
        <v>24</v>
      </c>
      <c r="M16">
        <f t="shared" si="21"/>
        <v>33</v>
      </c>
      <c r="N16" s="3">
        <f t="shared" si="5"/>
        <v>1603</v>
      </c>
      <c r="O16" s="3">
        <f t="shared" si="6"/>
        <v>2564.7999999999997</v>
      </c>
      <c r="P16" s="3">
        <f t="shared" si="7"/>
        <v>2839.6</v>
      </c>
      <c r="Q16" s="3">
        <f t="shared" si="8"/>
        <v>2931.2</v>
      </c>
      <c r="R16" s="3">
        <f t="shared" si="9"/>
        <v>3343.3999999999996</v>
      </c>
      <c r="S16" s="3">
        <f t="shared" si="10"/>
        <v>0</v>
      </c>
      <c r="T16" s="3">
        <f t="shared" si="11"/>
        <v>366.4</v>
      </c>
      <c r="U16" s="3">
        <f t="shared" si="12"/>
        <v>503.79999999999995</v>
      </c>
      <c r="V16" s="3">
        <f t="shared" si="13"/>
        <v>549.59999999999991</v>
      </c>
      <c r="W16" s="3">
        <f t="shared" si="14"/>
        <v>755.69999999999993</v>
      </c>
      <c r="X16" s="3">
        <f t="shared" si="15"/>
        <v>1603</v>
      </c>
      <c r="Y16" s="3">
        <f t="shared" si="16"/>
        <v>2931.2</v>
      </c>
      <c r="Z16" s="3">
        <f t="shared" si="17"/>
        <v>3343.3999999999996</v>
      </c>
      <c r="AA16" s="3">
        <f t="shared" si="18"/>
        <v>3480.7999999999997</v>
      </c>
      <c r="AB16" s="3">
        <f t="shared" si="19"/>
        <v>4099.0999999999995</v>
      </c>
      <c r="AC16" s="3"/>
      <c r="AD16" s="3">
        <f t="shared" si="22"/>
        <v>15457.5</v>
      </c>
    </row>
    <row r="17" spans="1:30" x14ac:dyDescent="0.3">
      <c r="A17" t="s">
        <v>28</v>
      </c>
      <c r="B17" t="s">
        <v>29</v>
      </c>
      <c r="C17" s="2">
        <v>16</v>
      </c>
      <c r="D17">
        <v>56</v>
      </c>
      <c r="E17">
        <v>47</v>
      </c>
      <c r="F17">
        <v>52</v>
      </c>
      <c r="G17">
        <v>63</v>
      </c>
      <c r="H17">
        <v>63</v>
      </c>
      <c r="I17">
        <f t="shared" si="20"/>
        <v>16</v>
      </c>
      <c r="J17">
        <f t="shared" si="21"/>
        <v>7</v>
      </c>
      <c r="K17">
        <f t="shared" si="21"/>
        <v>12</v>
      </c>
      <c r="L17">
        <f t="shared" si="21"/>
        <v>23</v>
      </c>
      <c r="M17">
        <f t="shared" si="21"/>
        <v>23</v>
      </c>
      <c r="N17" s="3">
        <f t="shared" si="5"/>
        <v>896</v>
      </c>
      <c r="O17" s="3">
        <f t="shared" si="6"/>
        <v>752</v>
      </c>
      <c r="P17" s="3">
        <f t="shared" si="7"/>
        <v>832</v>
      </c>
      <c r="Q17" s="3">
        <f t="shared" si="8"/>
        <v>1008</v>
      </c>
      <c r="R17" s="3">
        <f t="shared" si="9"/>
        <v>1008</v>
      </c>
      <c r="S17" s="3">
        <f t="shared" si="10"/>
        <v>128</v>
      </c>
      <c r="T17" s="3">
        <f t="shared" si="11"/>
        <v>56</v>
      </c>
      <c r="U17" s="3">
        <f t="shared" si="12"/>
        <v>96</v>
      </c>
      <c r="V17" s="3">
        <f t="shared" si="13"/>
        <v>184</v>
      </c>
      <c r="W17" s="3">
        <f t="shared" si="14"/>
        <v>184</v>
      </c>
      <c r="X17" s="3">
        <f t="shared" si="15"/>
        <v>1024</v>
      </c>
      <c r="Y17" s="3">
        <f t="shared" si="16"/>
        <v>808</v>
      </c>
      <c r="Z17" s="3">
        <f t="shared" si="17"/>
        <v>928</v>
      </c>
      <c r="AA17" s="3">
        <f t="shared" si="18"/>
        <v>1192</v>
      </c>
      <c r="AB17" s="3">
        <f t="shared" si="19"/>
        <v>1192</v>
      </c>
      <c r="AC17" s="3"/>
      <c r="AD17" s="3">
        <f t="shared" si="22"/>
        <v>5144</v>
      </c>
    </row>
    <row r="18" spans="1:30" x14ac:dyDescent="0.3">
      <c r="A18" t="s">
        <v>30</v>
      </c>
      <c r="B18" t="s">
        <v>31</v>
      </c>
      <c r="C18" s="2">
        <v>17.399999999999999</v>
      </c>
      <c r="D18">
        <v>56</v>
      </c>
      <c r="E18">
        <v>45</v>
      </c>
      <c r="F18">
        <v>43</v>
      </c>
      <c r="G18">
        <v>53</v>
      </c>
      <c r="H18">
        <v>63</v>
      </c>
      <c r="I18">
        <f t="shared" si="20"/>
        <v>16</v>
      </c>
      <c r="J18">
        <f t="shared" si="21"/>
        <v>5</v>
      </c>
      <c r="K18">
        <f t="shared" si="21"/>
        <v>3</v>
      </c>
      <c r="L18">
        <f t="shared" si="21"/>
        <v>13</v>
      </c>
      <c r="M18">
        <f t="shared" si="21"/>
        <v>23</v>
      </c>
      <c r="N18" s="3">
        <f t="shared" si="5"/>
        <v>974.39999999999986</v>
      </c>
      <c r="O18" s="3">
        <f t="shared" si="6"/>
        <v>782.99999999999989</v>
      </c>
      <c r="P18" s="3">
        <f t="shared" si="7"/>
        <v>748.19999999999993</v>
      </c>
      <c r="Q18" s="3">
        <f t="shared" si="8"/>
        <v>922.19999999999993</v>
      </c>
      <c r="R18" s="3">
        <f t="shared" si="9"/>
        <v>1096.1999999999998</v>
      </c>
      <c r="S18" s="3">
        <f t="shared" si="10"/>
        <v>139.19999999999999</v>
      </c>
      <c r="T18" s="3">
        <f t="shared" si="11"/>
        <v>43.5</v>
      </c>
      <c r="U18" s="3">
        <f t="shared" si="12"/>
        <v>26.099999999999998</v>
      </c>
      <c r="V18" s="3">
        <f t="shared" si="13"/>
        <v>113.1</v>
      </c>
      <c r="W18" s="3">
        <f t="shared" si="14"/>
        <v>200.1</v>
      </c>
      <c r="X18" s="3">
        <f t="shared" si="15"/>
        <v>1113.5999999999999</v>
      </c>
      <c r="Y18" s="3">
        <f t="shared" si="16"/>
        <v>826.49999999999989</v>
      </c>
      <c r="Z18" s="3">
        <f t="shared" si="17"/>
        <v>774.3</v>
      </c>
      <c r="AA18" s="3">
        <f t="shared" si="18"/>
        <v>1035.3</v>
      </c>
      <c r="AB18" s="3">
        <f t="shared" si="19"/>
        <v>1296.2999999999997</v>
      </c>
      <c r="AC18" s="3"/>
      <c r="AD18" s="3">
        <f t="shared" si="22"/>
        <v>5046</v>
      </c>
    </row>
    <row r="19" spans="1:30" x14ac:dyDescent="0.3">
      <c r="A19" t="s">
        <v>32</v>
      </c>
      <c r="B19" t="s">
        <v>33</v>
      </c>
      <c r="C19" s="2">
        <v>20.9</v>
      </c>
      <c r="D19">
        <v>49</v>
      </c>
      <c r="E19">
        <v>54</v>
      </c>
      <c r="F19">
        <v>56</v>
      </c>
      <c r="G19">
        <v>54</v>
      </c>
      <c r="H19">
        <v>73</v>
      </c>
      <c r="I19">
        <f t="shared" si="20"/>
        <v>9</v>
      </c>
      <c r="J19">
        <f t="shared" si="21"/>
        <v>14</v>
      </c>
      <c r="K19">
        <f t="shared" si="21"/>
        <v>16</v>
      </c>
      <c r="L19">
        <f t="shared" si="21"/>
        <v>14</v>
      </c>
      <c r="M19">
        <f t="shared" si="21"/>
        <v>33</v>
      </c>
      <c r="N19" s="3">
        <f t="shared" si="5"/>
        <v>1024.0999999999999</v>
      </c>
      <c r="O19" s="3">
        <f t="shared" si="6"/>
        <v>1128.5999999999999</v>
      </c>
      <c r="P19" s="3">
        <f t="shared" si="7"/>
        <v>1170.3999999999999</v>
      </c>
      <c r="Q19" s="3">
        <f t="shared" si="8"/>
        <v>1128.5999999999999</v>
      </c>
      <c r="R19" s="3">
        <f t="shared" si="9"/>
        <v>1525.6999999999998</v>
      </c>
      <c r="S19" s="3">
        <f t="shared" si="10"/>
        <v>94.05</v>
      </c>
      <c r="T19" s="3">
        <f t="shared" si="11"/>
        <v>146.29999999999998</v>
      </c>
      <c r="U19" s="3">
        <f t="shared" si="12"/>
        <v>167.2</v>
      </c>
      <c r="V19" s="3">
        <f t="shared" si="13"/>
        <v>146.29999999999998</v>
      </c>
      <c r="W19" s="3">
        <f t="shared" si="14"/>
        <v>344.84999999999997</v>
      </c>
      <c r="X19" s="3">
        <f t="shared" si="15"/>
        <v>1118.1499999999999</v>
      </c>
      <c r="Y19" s="3">
        <f t="shared" si="16"/>
        <v>1274.8999999999999</v>
      </c>
      <c r="Z19" s="3">
        <f t="shared" si="17"/>
        <v>1337.6</v>
      </c>
      <c r="AA19" s="3">
        <f t="shared" si="18"/>
        <v>1274.8999999999999</v>
      </c>
      <c r="AB19" s="3">
        <f t="shared" si="19"/>
        <v>1870.5499999999997</v>
      </c>
      <c r="AC19" s="3"/>
      <c r="AD19" s="3">
        <f t="shared" si="22"/>
        <v>6876.0999999999985</v>
      </c>
    </row>
    <row r="20" spans="1:30" x14ac:dyDescent="0.3">
      <c r="A20" t="s">
        <v>34</v>
      </c>
      <c r="B20" t="s">
        <v>35</v>
      </c>
      <c r="C20" s="2">
        <v>30</v>
      </c>
      <c r="D20">
        <v>60</v>
      </c>
      <c r="E20">
        <v>60</v>
      </c>
      <c r="F20">
        <v>60</v>
      </c>
      <c r="G20">
        <v>60</v>
      </c>
      <c r="H20">
        <v>60</v>
      </c>
      <c r="I20">
        <f t="shared" si="20"/>
        <v>20</v>
      </c>
      <c r="J20">
        <f t="shared" si="21"/>
        <v>20</v>
      </c>
      <c r="K20">
        <f t="shared" si="21"/>
        <v>20</v>
      </c>
      <c r="L20">
        <f t="shared" si="21"/>
        <v>20</v>
      </c>
      <c r="M20">
        <f t="shared" si="21"/>
        <v>20</v>
      </c>
      <c r="N20" s="3">
        <f t="shared" si="5"/>
        <v>1800</v>
      </c>
      <c r="O20" s="3">
        <f t="shared" si="6"/>
        <v>1800</v>
      </c>
      <c r="P20" s="3">
        <f t="shared" si="7"/>
        <v>1800</v>
      </c>
      <c r="Q20" s="3">
        <f t="shared" si="8"/>
        <v>1800</v>
      </c>
      <c r="R20" s="3">
        <f t="shared" si="9"/>
        <v>1800</v>
      </c>
      <c r="S20" s="3">
        <f t="shared" si="10"/>
        <v>300</v>
      </c>
      <c r="T20" s="3">
        <f t="shared" si="11"/>
        <v>300</v>
      </c>
      <c r="U20" s="3">
        <f t="shared" si="12"/>
        <v>300</v>
      </c>
      <c r="V20" s="3">
        <f t="shared" si="13"/>
        <v>300</v>
      </c>
      <c r="W20" s="3">
        <f t="shared" si="14"/>
        <v>300</v>
      </c>
      <c r="X20" s="3">
        <f t="shared" si="15"/>
        <v>2100</v>
      </c>
      <c r="Y20" s="3">
        <f t="shared" si="16"/>
        <v>2100</v>
      </c>
      <c r="Z20" s="3">
        <f t="shared" si="17"/>
        <v>2100</v>
      </c>
      <c r="AA20" s="3">
        <f t="shared" si="18"/>
        <v>2100</v>
      </c>
      <c r="AB20" s="3">
        <f t="shared" si="19"/>
        <v>2100</v>
      </c>
      <c r="AC20" s="3"/>
      <c r="AD20" s="3">
        <f t="shared" si="22"/>
        <v>10500</v>
      </c>
    </row>
    <row r="21" spans="1:30" x14ac:dyDescent="0.3">
      <c r="S21" s="3"/>
      <c r="T21" s="3"/>
      <c r="U21" s="3"/>
      <c r="V21" s="3"/>
      <c r="W21" s="3"/>
      <c r="X21" s="3"/>
    </row>
    <row r="22" spans="1:30" x14ac:dyDescent="0.3">
      <c r="A22" t="s">
        <v>36</v>
      </c>
      <c r="C22" s="3">
        <f t="shared" ref="C22:M22" si="23">MAX(C4:C20)</f>
        <v>67.3</v>
      </c>
      <c r="D22" s="4">
        <f t="shared" si="23"/>
        <v>65</v>
      </c>
      <c r="E22" s="4">
        <f t="shared" si="23"/>
        <v>86</v>
      </c>
      <c r="F22" s="4">
        <f t="shared" si="23"/>
        <v>64</v>
      </c>
      <c r="G22" s="4">
        <f t="shared" si="23"/>
        <v>73</v>
      </c>
      <c r="H22" s="4">
        <f t="shared" si="23"/>
        <v>73</v>
      </c>
      <c r="I22" s="4">
        <f t="shared" si="23"/>
        <v>25</v>
      </c>
      <c r="J22" s="4">
        <f t="shared" si="23"/>
        <v>46</v>
      </c>
      <c r="K22" s="4">
        <f t="shared" si="23"/>
        <v>24</v>
      </c>
      <c r="L22" s="4">
        <f t="shared" si="23"/>
        <v>33</v>
      </c>
      <c r="M22" s="4">
        <f t="shared" si="23"/>
        <v>33</v>
      </c>
      <c r="N22" s="2">
        <f>MAX(N4:N20)</f>
        <v>4374.5</v>
      </c>
      <c r="O22" s="2">
        <f t="shared" ref="O22:AD22" si="24">MAX(O4:O20)</f>
        <v>3900</v>
      </c>
      <c r="P22" s="2">
        <f t="shared" si="24"/>
        <v>2893.9</v>
      </c>
      <c r="Q22" s="2">
        <f t="shared" si="24"/>
        <v>3900</v>
      </c>
      <c r="R22" s="2">
        <f t="shared" si="24"/>
        <v>4374.5</v>
      </c>
      <c r="S22" s="2">
        <f t="shared" si="24"/>
        <v>841.25</v>
      </c>
      <c r="T22" s="2">
        <f t="shared" si="24"/>
        <v>750</v>
      </c>
      <c r="U22" s="2">
        <f t="shared" si="24"/>
        <v>503.79999999999995</v>
      </c>
      <c r="V22" s="2">
        <f t="shared" si="24"/>
        <v>750</v>
      </c>
      <c r="W22" s="2">
        <f t="shared" si="24"/>
        <v>841.25</v>
      </c>
      <c r="X22" s="2">
        <f t="shared" si="24"/>
        <v>5215.75</v>
      </c>
      <c r="Y22" s="2">
        <f t="shared" si="24"/>
        <v>4650</v>
      </c>
      <c r="Z22" s="2">
        <f t="shared" si="24"/>
        <v>3343.3999999999996</v>
      </c>
      <c r="AA22" s="2">
        <f t="shared" si="24"/>
        <v>4650</v>
      </c>
      <c r="AB22" s="2">
        <f t="shared" si="24"/>
        <v>5215.75</v>
      </c>
      <c r="AC22" s="2"/>
      <c r="AD22" s="2">
        <f t="shared" si="24"/>
        <v>19718.900000000001</v>
      </c>
    </row>
    <row r="23" spans="1:30" x14ac:dyDescent="0.3">
      <c r="A23" t="s">
        <v>37</v>
      </c>
      <c r="C23" s="3">
        <f t="shared" ref="C23:M23" si="25">MIN(C4:C20)</f>
        <v>10</v>
      </c>
      <c r="D23" s="4">
        <f t="shared" si="25"/>
        <v>30</v>
      </c>
      <c r="E23" s="4">
        <f t="shared" si="25"/>
        <v>37</v>
      </c>
      <c r="F23" s="4">
        <f t="shared" si="25"/>
        <v>35</v>
      </c>
      <c r="G23" s="4">
        <f t="shared" si="25"/>
        <v>43</v>
      </c>
      <c r="H23" s="4">
        <f t="shared" si="25"/>
        <v>43</v>
      </c>
      <c r="I23" s="4">
        <f t="shared" si="25"/>
        <v>0</v>
      </c>
      <c r="J23" s="4">
        <f t="shared" si="25"/>
        <v>0</v>
      </c>
      <c r="K23" s="4">
        <f t="shared" si="25"/>
        <v>0</v>
      </c>
      <c r="L23" s="4">
        <f t="shared" si="25"/>
        <v>3</v>
      </c>
      <c r="M23" s="4">
        <f t="shared" si="25"/>
        <v>3</v>
      </c>
      <c r="N23" s="2">
        <f>MIN(N4:N20)</f>
        <v>474</v>
      </c>
      <c r="O23" s="2">
        <f t="shared" ref="O23:AD23" si="26">MIN(O4:O20)</f>
        <v>370</v>
      </c>
      <c r="P23" s="2">
        <f t="shared" si="26"/>
        <v>540</v>
      </c>
      <c r="Q23" s="2">
        <f t="shared" si="26"/>
        <v>620</v>
      </c>
      <c r="R23" s="2">
        <f t="shared" si="26"/>
        <v>530</v>
      </c>
      <c r="S23" s="2">
        <f t="shared" si="26"/>
        <v>0</v>
      </c>
      <c r="T23" s="2">
        <f t="shared" si="26"/>
        <v>0</v>
      </c>
      <c r="U23" s="2">
        <f t="shared" si="26"/>
        <v>0</v>
      </c>
      <c r="V23" s="2">
        <f t="shared" si="26"/>
        <v>52.199999999999996</v>
      </c>
      <c r="W23" s="2">
        <f t="shared" si="26"/>
        <v>52.199999999999996</v>
      </c>
      <c r="X23" s="2">
        <f t="shared" si="26"/>
        <v>474</v>
      </c>
      <c r="Y23" s="2">
        <f t="shared" si="26"/>
        <v>370</v>
      </c>
      <c r="Z23" s="2">
        <f t="shared" si="26"/>
        <v>610</v>
      </c>
      <c r="AA23" s="2">
        <f t="shared" si="26"/>
        <v>730</v>
      </c>
      <c r="AB23" s="2">
        <f t="shared" si="26"/>
        <v>595</v>
      </c>
      <c r="AC23" s="2"/>
      <c r="AD23" s="2">
        <f t="shared" si="26"/>
        <v>2945</v>
      </c>
    </row>
    <row r="24" spans="1:30" x14ac:dyDescent="0.3">
      <c r="A24" t="s">
        <v>39</v>
      </c>
      <c r="C24" s="3">
        <f t="shared" ref="C24:M24" si="27">AVERAGE(C4:C20)</f>
        <v>27.005882352941175</v>
      </c>
      <c r="D24" s="4">
        <f t="shared" si="27"/>
        <v>47.117647058823529</v>
      </c>
      <c r="E24" s="4">
        <f t="shared" si="27"/>
        <v>52.470588235294116</v>
      </c>
      <c r="F24" s="4">
        <f t="shared" si="27"/>
        <v>51.941176470588232</v>
      </c>
      <c r="G24" s="4">
        <f t="shared" si="27"/>
        <v>57.117647058823529</v>
      </c>
      <c r="H24" s="4">
        <f t="shared" si="27"/>
        <v>60.823529411764703</v>
      </c>
      <c r="I24" s="4">
        <f t="shared" si="27"/>
        <v>8.764705882352942</v>
      </c>
      <c r="J24" s="4">
        <f t="shared" si="27"/>
        <v>12.647058823529411</v>
      </c>
      <c r="K24" s="4">
        <f t="shared" si="27"/>
        <v>12.235294117647058</v>
      </c>
      <c r="L24" s="4">
        <f t="shared" si="27"/>
        <v>17.117647058823529</v>
      </c>
      <c r="M24" s="4">
        <f t="shared" si="27"/>
        <v>20.823529411764707</v>
      </c>
      <c r="N24" s="2">
        <f>AVERAGE(N4:N20)</f>
        <v>1310.3941176470589</v>
      </c>
      <c r="O24" s="2">
        <f t="shared" ref="O24:AD24" si="28">AVERAGE(O4:O20)</f>
        <v>1437.076470588235</v>
      </c>
      <c r="P24" s="2">
        <f t="shared" si="28"/>
        <v>1364.1882352941177</v>
      </c>
      <c r="Q24" s="2">
        <f t="shared" si="28"/>
        <v>1513.4117647058824</v>
      </c>
      <c r="R24" s="2">
        <f t="shared" si="28"/>
        <v>1671.9823529411767</v>
      </c>
      <c r="S24" s="2">
        <f t="shared" si="28"/>
        <v>134.73529411764707</v>
      </c>
      <c r="T24" s="2">
        <f t="shared" si="28"/>
        <v>179.3029411764706</v>
      </c>
      <c r="U24" s="2">
        <f t="shared" si="28"/>
        <v>145.50588235294117</v>
      </c>
      <c r="V24" s="2">
        <f t="shared" si="28"/>
        <v>216.58823529411765</v>
      </c>
      <c r="W24" s="2">
        <f t="shared" si="28"/>
        <v>295.87352941176471</v>
      </c>
      <c r="X24" s="2">
        <f t="shared" si="28"/>
        <v>1445.129411764706</v>
      </c>
      <c r="Y24" s="2">
        <f t="shared" si="28"/>
        <v>1616.379411764706</v>
      </c>
      <c r="Z24" s="2">
        <f t="shared" si="28"/>
        <v>1509.6941176470589</v>
      </c>
      <c r="AA24" s="2">
        <f t="shared" si="28"/>
        <v>1730</v>
      </c>
      <c r="AB24" s="2">
        <f t="shared" si="28"/>
        <v>1967.8558823529413</v>
      </c>
      <c r="AC24" s="2"/>
      <c r="AD24" s="2">
        <f t="shared" si="28"/>
        <v>8269.0588235294126</v>
      </c>
    </row>
    <row r="25" spans="1:30" x14ac:dyDescent="0.3">
      <c r="A25" t="s">
        <v>38</v>
      </c>
      <c r="C25" s="6">
        <f>SUM(C4:C20)</f>
        <v>459.09999999999997</v>
      </c>
      <c r="D25">
        <f>SUM(D4:D20)</f>
        <v>801</v>
      </c>
      <c r="E25">
        <f>SUM(E4:E20)</f>
        <v>892</v>
      </c>
      <c r="F25">
        <f>SUM(F4:F20)</f>
        <v>883</v>
      </c>
      <c r="G25">
        <f>SUM(G4:G20)</f>
        <v>971</v>
      </c>
      <c r="H25">
        <f>SUM(H4:H20)</f>
        <v>1034</v>
      </c>
      <c r="I25">
        <f t="shared" ref="I25:M25" si="29">SUM(I4:I20)</f>
        <v>149</v>
      </c>
      <c r="J25">
        <f t="shared" si="29"/>
        <v>215</v>
      </c>
      <c r="K25">
        <f t="shared" si="29"/>
        <v>208</v>
      </c>
      <c r="L25">
        <f t="shared" si="29"/>
        <v>291</v>
      </c>
      <c r="M25">
        <f t="shared" si="29"/>
        <v>354</v>
      </c>
      <c r="N25" s="2">
        <f>SUM(N4:N20)</f>
        <v>22276.7</v>
      </c>
      <c r="O25" s="2">
        <f t="shared" ref="O25:AD25" si="30">SUM(O4:O20)</f>
        <v>24430.299999999996</v>
      </c>
      <c r="P25" s="2">
        <f t="shared" si="30"/>
        <v>23191.200000000001</v>
      </c>
      <c r="Q25" s="2">
        <f t="shared" si="30"/>
        <v>25728</v>
      </c>
      <c r="R25" s="2">
        <f t="shared" si="30"/>
        <v>28423.700000000004</v>
      </c>
      <c r="S25" s="2">
        <f t="shared" si="30"/>
        <v>2290.5</v>
      </c>
      <c r="T25" s="2">
        <f t="shared" si="30"/>
        <v>3048.15</v>
      </c>
      <c r="U25" s="2">
        <f t="shared" si="30"/>
        <v>2473.6</v>
      </c>
      <c r="V25" s="2">
        <f t="shared" si="30"/>
        <v>3682</v>
      </c>
      <c r="W25" s="2">
        <f t="shared" si="30"/>
        <v>5029.8500000000004</v>
      </c>
      <c r="X25" s="2">
        <f t="shared" si="30"/>
        <v>24567.200000000001</v>
      </c>
      <c r="Y25" s="2">
        <f>SUM(Y4:Y20)</f>
        <v>27478.45</v>
      </c>
      <c r="Z25" s="2">
        <f t="shared" si="30"/>
        <v>25664.799999999999</v>
      </c>
      <c r="AA25" s="2">
        <f t="shared" si="30"/>
        <v>29410</v>
      </c>
      <c r="AB25" s="2">
        <f t="shared" si="30"/>
        <v>33453.550000000003</v>
      </c>
      <c r="AC25" s="2"/>
      <c r="AD25" s="2">
        <f t="shared" si="30"/>
        <v>140574</v>
      </c>
    </row>
    <row r="26" spans="1:30" x14ac:dyDescent="0.3">
      <c r="X26" s="3"/>
    </row>
    <row r="28" spans="1:30" x14ac:dyDescent="0.3">
      <c r="C28" s="3"/>
      <c r="N28" s="3"/>
      <c r="S28" s="3"/>
    </row>
    <row r="30" spans="1:30" x14ac:dyDescent="0.3">
      <c r="N30" s="3"/>
      <c r="S30" s="3"/>
    </row>
  </sheetData>
  <conditionalFormatting sqref="D4:H20">
    <cfRule type="colorScale" priority="5">
      <colorScale>
        <cfvo type="min"/>
        <cfvo type="max"/>
        <color rgb="FF63BE7B"/>
        <color rgb="FFFCFCFF"/>
      </colorScale>
    </cfRule>
  </conditionalFormatting>
  <conditionalFormatting sqref="X4:AD20">
    <cfRule type="colorScale" priority="1">
      <colorScale>
        <cfvo type="min"/>
        <cfvo type="max"/>
        <color rgb="FF63BE7B"/>
        <color rgb="FFFFEF9C"/>
      </colorScale>
    </cfRule>
  </conditionalFormatting>
  <conditionalFormatting sqref="I4:M20">
    <cfRule type="colorScale" priority="6">
      <colorScale>
        <cfvo type="min"/>
        <cfvo type="max"/>
        <color rgb="FFF8696B"/>
        <color rgb="FFFCFCFF"/>
      </colorScale>
    </cfRule>
  </conditionalFormatting>
  <conditionalFormatting sqref="N4:R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W20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3F913-1D1F-447A-A451-7F31A703666D}">
  <dimension ref="B1:D4"/>
  <sheetViews>
    <sheetView workbookViewId="0">
      <selection activeCell="E18" sqref="E18"/>
    </sheetView>
  </sheetViews>
  <sheetFormatPr defaultRowHeight="14.4" x14ac:dyDescent="0.3"/>
  <sheetData>
    <row r="1" spans="2:4" x14ac:dyDescent="0.3">
      <c r="B1" t="s">
        <v>42</v>
      </c>
    </row>
    <row r="3" spans="2:4" x14ac:dyDescent="0.3">
      <c r="B3" t="s">
        <v>44</v>
      </c>
      <c r="D3">
        <v>18000</v>
      </c>
    </row>
    <row r="4" spans="2:4" x14ac:dyDescent="0.3">
      <c r="B4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2024-06-29T08:58:02Z</dcterms:created>
  <dcterms:modified xsi:type="dcterms:W3CDTF">2024-10-20T14:08:20Z</dcterms:modified>
</cp:coreProperties>
</file>