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6860" windowHeight="6615"/>
  </bookViews>
  <sheets>
    <sheet name="Sheet1" sheetId="1" r:id="rId1"/>
    <sheet name="Sheet2" sheetId="2" r:id="rId2"/>
    <sheet name="Sheet3" sheetId="3" r:id="rId3"/>
  </sheets>
  <definedNames>
    <definedName name="__xlnm._FilterDatabase" localSheetId="0">Sheet1!$A$1:$K$110</definedName>
    <definedName name="__xlnm._FilterDatabase_1">Sheet1!$A$1:$K$110</definedName>
    <definedName name="_xlnm._FilterDatabase" localSheetId="0" hidden="1">Sheet1!$A$1:$K$110</definedName>
  </definedNames>
  <calcPr calcId="124519" iterateDelta="1E-4"/>
  <oleSize ref="A1"/>
</workbook>
</file>

<file path=xl/sharedStrings.xml><?xml version="1.0" encoding="utf-8"?>
<sst xmlns="http://schemas.openxmlformats.org/spreadsheetml/2006/main" count="1090" uniqueCount="712">
  <si>
    <t>Farm/Business Name</t>
  </si>
  <si>
    <t>Street Address</t>
  </si>
  <si>
    <t>City</t>
  </si>
  <si>
    <t>State</t>
  </si>
  <si>
    <t>Zip</t>
  </si>
  <si>
    <t>Phone</t>
  </si>
  <si>
    <t>Website</t>
  </si>
  <si>
    <t xml:space="preserve">Specialties </t>
  </si>
  <si>
    <t>Products</t>
  </si>
  <si>
    <t>Latitude</t>
  </si>
  <si>
    <t>Longitude</t>
  </si>
  <si>
    <t>Pete's Produce Farm at Westtown School</t>
  </si>
  <si>
    <t>1225 East Street Rd.</t>
  </si>
  <si>
    <t>West Chester</t>
  </si>
  <si>
    <t>PA</t>
  </si>
  <si>
    <t>610-399-3711</t>
  </si>
  <si>
    <t>CSA, Food Bank partner, Accepts SNAP</t>
  </si>
  <si>
    <t xml:space="preserve">Cheese, Eggs, Produce, Honey, Meat  </t>
  </si>
  <si>
    <t>39.9393476</t>
  </si>
  <si>
    <t>-75.5354205</t>
  </si>
  <si>
    <t>Anselma Farmers’ and Artisans’ Market</t>
  </si>
  <si>
    <t>1730 Conestoga Rd.</t>
  </si>
  <si>
    <t>Chester Springs</t>
  </si>
  <si>
    <t>610-827-1906</t>
  </si>
  <si>
    <t>www.anselmamill.org</t>
  </si>
  <si>
    <t>Farmers' market</t>
  </si>
  <si>
    <t xml:space="preserve">Cheese, Eggs, Meat, Produce </t>
  </si>
  <si>
    <t>40.0811935</t>
  </si>
  <si>
    <t>-75.64406169999999</t>
  </si>
  <si>
    <t>Artisan Exchange West Chester</t>
  </si>
  <si>
    <t>208 Carter Drive Suite 13-B</t>
  </si>
  <si>
    <t>610-719-0232</t>
  </si>
  <si>
    <t>www.artisanexchangewcpa.com</t>
  </si>
  <si>
    <t xml:space="preserve">Cheese, Eggs, Honey, Meat, Produce </t>
  </si>
  <si>
    <t>39.9489353</t>
  </si>
  <si>
    <t>-75.5879947</t>
  </si>
  <si>
    <t>Downingtown Farmers Market</t>
  </si>
  <si>
    <t>216 Washington Avenue</t>
  </si>
  <si>
    <t>Downingtown</t>
  </si>
  <si>
    <t>na</t>
  </si>
  <si>
    <t>www.growingrootspartners.com</t>
  </si>
  <si>
    <t>40.0061279</t>
  </si>
  <si>
    <t>-75.69991399999999</t>
  </si>
  <si>
    <t>Eagleview Farmers Market at Town Center</t>
  </si>
  <si>
    <t>549 Wellington Square</t>
  </si>
  <si>
    <t>Exton</t>
  </si>
  <si>
    <t>40.0626988</t>
  </si>
  <si>
    <t>-75.6855783</t>
  </si>
  <si>
    <t>East Goshen Farmers’ Market</t>
  </si>
  <si>
    <t>East Goshen Park, 1661 Paoli Pike</t>
  </si>
  <si>
    <t>www.eastgoshenfarmersmarket.org</t>
  </si>
  <si>
    <t xml:space="preserve">Cheese, Eggs,  Meat, Produce </t>
  </si>
  <si>
    <t>40.0020326</t>
  </si>
  <si>
    <t>-75.54004329999999</t>
  </si>
  <si>
    <t>Jennersville Farmer’s Market</t>
  </si>
  <si>
    <t>352 N. Jennersville Road</t>
  </si>
  <si>
    <t>West Grove</t>
  </si>
  <si>
    <t>610-345-1763</t>
  </si>
  <si>
    <t>www.facebook.com/jennersvillefarmersmarket</t>
  </si>
  <si>
    <t>39.8314869</t>
  </si>
  <si>
    <t>-75.8714057</t>
  </si>
  <si>
    <t>Kennett Square Farmers Market</t>
  </si>
  <si>
    <t>101 East State Street</t>
  </si>
  <si>
    <t>Kennett Square</t>
  </si>
  <si>
    <t>610-444-8188</t>
  </si>
  <si>
    <t>39.847072</t>
  </si>
  <si>
    <t>-75.711575</t>
  </si>
  <si>
    <t>Malvern Farmers Market</t>
  </si>
  <si>
    <t xml:space="preserve">146 Channing Avenue </t>
  </si>
  <si>
    <t>Malvern</t>
  </si>
  <si>
    <t>40.0344895</t>
  </si>
  <si>
    <t>-75.5125735</t>
  </si>
  <si>
    <t>New Garden Growers Market</t>
  </si>
  <si>
    <t>8943 Newport Gap Pike</t>
  </si>
  <si>
    <t>Avondale</t>
  </si>
  <si>
    <t>610-268-2150</t>
  </si>
  <si>
    <t>www.newgardengrowers.com</t>
  </si>
  <si>
    <t>Farmers' market, Accepts SNAP</t>
  </si>
  <si>
    <t>39.80954819999999</t>
  </si>
  <si>
    <t>-75.75204769999999</t>
  </si>
  <si>
    <t>Oxford Village Market</t>
  </si>
  <si>
    <t>3rd &amp; Locust Streets</t>
  </si>
  <si>
    <t>Oxford</t>
  </si>
  <si>
    <t>610-998-9494</t>
  </si>
  <si>
    <t>www.downtownoxfordpa.org</t>
  </si>
  <si>
    <t>39.78444289999999</t>
  </si>
  <si>
    <t>-75.9791889</t>
  </si>
  <si>
    <t>Phoenixville Farmers’ Market</t>
  </si>
  <si>
    <t>300 Mill St.</t>
  </si>
  <si>
    <t>Phoenixville</t>
  </si>
  <si>
    <t>www.phoenixvillefarmersmarket.org</t>
  </si>
  <si>
    <t>40.134333</t>
  </si>
  <si>
    <t>-75.519194</t>
  </si>
  <si>
    <t>West Chester Growers Market</t>
  </si>
  <si>
    <t xml:space="preserve">200 N. Church St. </t>
  </si>
  <si>
    <t>www.westchestergrowersmarket.com</t>
  </si>
  <si>
    <t>39.9608915</t>
  </si>
  <si>
    <t>-75.6075683</t>
  </si>
  <si>
    <t>Baily’s Dairy of Pocopson Meadow Farm</t>
  </si>
  <si>
    <t>1821 Lenape Unionville Road</t>
  </si>
  <si>
    <t>610-793-1151</t>
  </si>
  <si>
    <t>www.bailysdairy.com</t>
  </si>
  <si>
    <t>Farm outlet</t>
  </si>
  <si>
    <t>Cheese, Milk and ice cream,  Produce</t>
  </si>
  <si>
    <t>39.899828</t>
  </si>
  <si>
    <t>-75.67393799999999</t>
  </si>
  <si>
    <t>Barnard’s Orchard &amp; Greenhouses</t>
  </si>
  <si>
    <t>1079 Wawaset Road</t>
  </si>
  <si>
    <t>610-347-2151</t>
  </si>
  <si>
    <t>Farm outlet, Pick your own</t>
  </si>
  <si>
    <t xml:space="preserve">Orchard, Produce </t>
  </si>
  <si>
    <t>39.9076354</t>
  </si>
  <si>
    <t>-75.7051838</t>
  </si>
  <si>
    <t>Becky’s Bakery and Produce</t>
  </si>
  <si>
    <t>2163 Compass Road</t>
  </si>
  <si>
    <t>Honey Brook</t>
  </si>
  <si>
    <t>610-273-7745</t>
  </si>
  <si>
    <t xml:space="preserve">Farm outlet  </t>
  </si>
  <si>
    <t xml:space="preserve">Produce </t>
  </si>
  <si>
    <t>40.067653</t>
  </si>
  <si>
    <t>-75.918565</t>
  </si>
  <si>
    <t>Bethany Farm</t>
  </si>
  <si>
    <t>71 Fairview Road</t>
  </si>
  <si>
    <t>Glenmoore</t>
  </si>
  <si>
    <t>610-942-4004</t>
  </si>
  <si>
    <t>Cheese, Christmas trees, Eggs, Honey, Meat, Milk and ice cream, Produce</t>
  </si>
  <si>
    <t>40.0921838</t>
  </si>
  <si>
    <t>-75.8087166</t>
  </si>
  <si>
    <t>Brandywine Produce</t>
  </si>
  <si>
    <t>180 Beaver Dam Road</t>
  </si>
  <si>
    <t>610-273-7817</t>
  </si>
  <si>
    <t>Produce</t>
  </si>
  <si>
    <t>40.069682</t>
  </si>
  <si>
    <t>-75.867037</t>
  </si>
  <si>
    <t>Briar Hollow Farm Market</t>
  </si>
  <si>
    <t>476 Little Elk Creek Road</t>
  </si>
  <si>
    <t>Lincoln University</t>
  </si>
  <si>
    <t>610-932-0914</t>
  </si>
  <si>
    <t>39.78138999999999</t>
  </si>
  <si>
    <t>-75.92773099999999</t>
  </si>
  <si>
    <t>Brook Side Greenhouse and Produce</t>
  </si>
  <si>
    <t>170 Catamount Road</t>
  </si>
  <si>
    <t>610-932-5510</t>
  </si>
  <si>
    <t>39.83527309999999</t>
  </si>
  <si>
    <t>-75.9534649</t>
  </si>
  <si>
    <t>Canter Hill Farm</t>
  </si>
  <si>
    <t>2138 Valley Hill Road</t>
  </si>
  <si>
    <t>610-827-1594</t>
  </si>
  <si>
    <t>Meat</t>
  </si>
  <si>
    <t>40.060617</t>
  </si>
  <si>
    <t>-75.585555</t>
  </si>
  <si>
    <t>Farmer’s Daughter Farm Market Ltd</t>
  </si>
  <si>
    <t>3190 Schuylkill Road</t>
  </si>
  <si>
    <t>Spring City</t>
  </si>
  <si>
    <t>610-495-4555</t>
  </si>
  <si>
    <t>www.farmersdaughterfarmmarket.com</t>
  </si>
  <si>
    <t>Honey, Produce</t>
  </si>
  <si>
    <t>40.19320889999999</t>
  </si>
  <si>
    <t>-75.57916090000001</t>
  </si>
  <si>
    <t>Gladiolus Farm</t>
  </si>
  <si>
    <t>191 Pine Swamp Road</t>
  </si>
  <si>
    <t>Elverson</t>
  </si>
  <si>
    <t>40.172613</t>
  </si>
  <si>
    <t>-75.788353</t>
  </si>
  <si>
    <t>Glen Willow Orchards</t>
  </si>
  <si>
    <t>1657 Glen Willow Road</t>
  </si>
  <si>
    <t>610-268-8743</t>
  </si>
  <si>
    <t>Orchard, Produce, Pick your own</t>
  </si>
  <si>
    <t>39.836341</t>
  </si>
  <si>
    <t>-75.78641</t>
  </si>
  <si>
    <t>Highland Orchards</t>
  </si>
  <si>
    <t>1000 Marshallton-Thorndale Road</t>
  </si>
  <si>
    <t>610-269-3494</t>
  </si>
  <si>
    <t>www.highlandOrchards.net</t>
  </si>
  <si>
    <t>Farm outlet, CSA, Food Bank partner, Accepts SNAP, Pick your own, Kids' activities</t>
  </si>
  <si>
    <t>Cheese, Orchard, Honey, Milk and ice cream, Produce, Kids' activities, Pick your own</t>
  </si>
  <si>
    <t>39.9610195</t>
  </si>
  <si>
    <t>-75.6977383</t>
  </si>
  <si>
    <t>Highspire Hills Farm LLC</t>
  </si>
  <si>
    <t>709 Highspire Road</t>
  </si>
  <si>
    <t>610-942-9634</t>
  </si>
  <si>
    <t>http://www.localharvest.org/highspire-hills-farm-M6683</t>
  </si>
  <si>
    <t>Eggs</t>
  </si>
  <si>
    <t>40.063597</t>
  </si>
  <si>
    <t>-75.79679</t>
  </si>
  <si>
    <t>Hill Creek Farm</t>
  </si>
  <si>
    <t>75 Creamery Road</t>
  </si>
  <si>
    <t>Pottstown</t>
  </si>
  <si>
    <t>610-506-3372</t>
  </si>
  <si>
    <t>www.hillcreekfarmpa.com</t>
  </si>
  <si>
    <t>40.189647</t>
  </si>
  <si>
    <t>-75.60732399999999</t>
  </si>
  <si>
    <t>Hurricane Hill Farm &amp; Corn Maze</t>
  </si>
  <si>
    <t>704 East Reeceville Road</t>
  </si>
  <si>
    <t>Coatesville</t>
  </si>
  <si>
    <t>610-213-5944</t>
  </si>
  <si>
    <t>www.hhfmaze.com</t>
  </si>
  <si>
    <t>Farm outlet, Kids' activities, Pick your own</t>
  </si>
  <si>
    <t>40.0273619</t>
  </si>
  <si>
    <t>-75.80941199999999</t>
  </si>
  <si>
    <t>Jack's Farm</t>
  </si>
  <si>
    <t>1370 West Schuylkill Road</t>
  </si>
  <si>
    <t>610-413-9088</t>
  </si>
  <si>
    <t>www.jacksfarm.net</t>
  </si>
  <si>
    <t>Farm outlet, CSA, Accepts SNAP</t>
  </si>
  <si>
    <t xml:space="preserve">Produce, Certified organic </t>
  </si>
  <si>
    <t>40.23443</t>
  </si>
  <si>
    <t>-75.687032</t>
  </si>
  <si>
    <t>King’s Herb Nook of Honey Brook</t>
  </si>
  <si>
    <t>1060 Compass Road</t>
  </si>
  <si>
    <t>610-273-4583</t>
  </si>
  <si>
    <t>http://agmap.psu.edu/businesses/4084</t>
  </si>
  <si>
    <t>40.077274</t>
  </si>
  <si>
    <t>-75.914203</t>
  </si>
  <si>
    <t>King’s Potato Farm</t>
  </si>
  <si>
    <t>302 Daleville Road</t>
  </si>
  <si>
    <t>Cochranville</t>
  </si>
  <si>
    <t>610-593-5345</t>
  </si>
  <si>
    <t>www.kingpotato.com</t>
  </si>
  <si>
    <t xml:space="preserve">Produce  </t>
  </si>
  <si>
    <t>39.882214</t>
  </si>
  <si>
    <t>-75.915223</t>
  </si>
  <si>
    <t>Kolb’s Farm Store</t>
  </si>
  <si>
    <t>151 Kolb Road</t>
  </si>
  <si>
    <t>610-495-7841</t>
  </si>
  <si>
    <t>www.kolbsfarmstore.com</t>
  </si>
  <si>
    <t>Farm outlet, Accepts SNAP</t>
  </si>
  <si>
    <t>Cheese, Eggs, Meat, Milk and ice cream, Produce</t>
  </si>
  <si>
    <t>40.1954321</t>
  </si>
  <si>
    <t>-75.5954248</t>
  </si>
  <si>
    <t>Maple Arch organic Produce Farm</t>
  </si>
  <si>
    <t>3418 Limestone Road</t>
  </si>
  <si>
    <t>Parkesburg</t>
  </si>
  <si>
    <t>610-593-7105</t>
  </si>
  <si>
    <t>Produce, Certified organic</t>
  </si>
  <si>
    <t>39.920148</t>
  </si>
  <si>
    <t>-75.917524</t>
  </si>
  <si>
    <t>Meadowset Farm &amp; Apiary</t>
  </si>
  <si>
    <t>210 North Creek Road</t>
  </si>
  <si>
    <t>Landenberg</t>
  </si>
  <si>
    <t>484-620-9132</t>
  </si>
  <si>
    <t>www.meadowsetfarm.com</t>
  </si>
  <si>
    <t>Cheese, Honey, Meat</t>
  </si>
  <si>
    <t>39.766221</t>
  </si>
  <si>
    <t>-75.7981779</t>
  </si>
  <si>
    <t>Milky Way Farm and Chester Springs Creamery</t>
  </si>
  <si>
    <t>521 East Uwchlan Avenue</t>
  </si>
  <si>
    <t>610-363-8500</t>
  </si>
  <si>
    <t>www.Milkywayfarm.com</t>
  </si>
  <si>
    <t>Farm outlet, Kids' activities</t>
  </si>
  <si>
    <t>Eggs, Milk and ice cream, Produce</t>
  </si>
  <si>
    <t>40.0659553</t>
  </si>
  <si>
    <t>-75.64874259999999</t>
  </si>
  <si>
    <t>Olszanowski Farm</t>
  </si>
  <si>
    <t>315 Pughtown Road</t>
  </si>
  <si>
    <t>610-476-0737</t>
  </si>
  <si>
    <t>Farm outlet, Pick your own, Kids' activities</t>
  </si>
  <si>
    <t xml:space="preserve">Christmas trees </t>
  </si>
  <si>
    <t>40.1388734</t>
  </si>
  <si>
    <t>-75.59722150000002</t>
  </si>
  <si>
    <t>Vollmecke Orchards and CSA</t>
  </si>
  <si>
    <t>155 Cedar Knoll Road</t>
  </si>
  <si>
    <t>610-383-4616</t>
  </si>
  <si>
    <t>www.csachestercounty.com</t>
  </si>
  <si>
    <t>Farm outlet, CSA, Food Bank partner</t>
  </si>
  <si>
    <t>40.0310674</t>
  </si>
  <si>
    <t>-75.8181331</t>
  </si>
  <si>
    <t>The Woodlands at Phillips</t>
  </si>
  <si>
    <t>1020 Kaolin Road</t>
  </si>
  <si>
    <t>610-444-2192</t>
  </si>
  <si>
    <t>www.thewoodlandsatphillips.com</t>
  </si>
  <si>
    <t>Mushrooms</t>
  </si>
  <si>
    <t>39.8278165</t>
  </si>
  <si>
    <t>-75.7071246</t>
  </si>
  <si>
    <t>Why Not Farm</t>
  </si>
  <si>
    <t>3108 Conestoga Road</t>
  </si>
  <si>
    <t>610-458-5408</t>
  </si>
  <si>
    <t>www.whynotfarm.com</t>
  </si>
  <si>
    <t>Cheese, Eggs, Honey, Meat</t>
  </si>
  <si>
    <t>40.1179569</t>
  </si>
  <si>
    <t>-75.70521699999999</t>
  </si>
  <si>
    <t>Wyebrook Farm</t>
  </si>
  <si>
    <t>150 Wyebrook Road</t>
  </si>
  <si>
    <t>610-942-7481</t>
  </si>
  <si>
    <t>www.wyebrookfarm.com</t>
  </si>
  <si>
    <t xml:space="preserve">Farm outlet, Kids' activities </t>
  </si>
  <si>
    <t xml:space="preserve">Cheese, Meat, Produce </t>
  </si>
  <si>
    <t>40.102463</t>
  </si>
  <si>
    <t>-75.824913</t>
  </si>
  <si>
    <t>Yeager’s Farm &amp; Market, Inc.</t>
  </si>
  <si>
    <t>1015 Pike Springs Road</t>
  </si>
  <si>
    <t>610-935-8244</t>
  </si>
  <si>
    <t>www.yeagersfarm.com</t>
  </si>
  <si>
    <t>Christmas trees, Produce</t>
  </si>
  <si>
    <t>40.1187953</t>
  </si>
  <si>
    <t>-75.58497819999999</t>
  </si>
  <si>
    <t>Yellow Springs Farm</t>
  </si>
  <si>
    <t>1165 Yellow Springs Road</t>
  </si>
  <si>
    <t>610-827-2014</t>
  </si>
  <si>
    <t>www.yellowspringsfarm.com</t>
  </si>
  <si>
    <t>Farm outlet, CSA</t>
  </si>
  <si>
    <t xml:space="preserve">Cheese </t>
  </si>
  <si>
    <t>40.08181039999999</t>
  </si>
  <si>
    <t>-75.59899009999999</t>
  </si>
  <si>
    <t>Great Pumpkin Health Foods</t>
  </si>
  <si>
    <t>607 E. Market Street</t>
  </si>
  <si>
    <t>610-696-0741</t>
  </si>
  <si>
    <t>www.mygreatpumpkin.com</t>
  </si>
  <si>
    <t>Retail outlet, Accepts SNAP</t>
  </si>
  <si>
    <t>Cheese, Honey, Meat, Milk and ice cream, Mushrooms, Produce, Certified organic</t>
  </si>
  <si>
    <t>39.964117</t>
  </si>
  <si>
    <t>-75.595269</t>
  </si>
  <si>
    <t>Hershey’s Farm Market</t>
  </si>
  <si>
    <t>959 South Octorara Trail</t>
  </si>
  <si>
    <t>610-857-5053</t>
  </si>
  <si>
    <t>www.hersheysfarmmarket.com</t>
  </si>
  <si>
    <t>Cheese, Honey, Meat, Milk and ice cream, Mushrooms, Produce</t>
  </si>
  <si>
    <t>39.9786148</t>
  </si>
  <si>
    <t>-75.9311036</t>
  </si>
  <si>
    <t>Kimberton Whole Foods</t>
  </si>
  <si>
    <t>2140 Kimberton Road</t>
  </si>
  <si>
    <t>Kimberton</t>
  </si>
  <si>
    <t>610-935-1444</t>
  </si>
  <si>
    <t>www.kimbertonwholefoods.com</t>
  </si>
  <si>
    <t>Cheese, Eggs, Honey, Meat, Milk and ice cream, Mushrooms, Produce, Certified organic</t>
  </si>
  <si>
    <t>40.130059</t>
  </si>
  <si>
    <t>-75.5740509</t>
  </si>
  <si>
    <t>429 East King Road</t>
  </si>
  <si>
    <t>484-324-2800</t>
  </si>
  <si>
    <t>40.038289</t>
  </si>
  <si>
    <t>-75.50789</t>
  </si>
  <si>
    <t>150 East Pennsylvania Avenue</t>
  </si>
  <si>
    <t>610-873-8225</t>
  </si>
  <si>
    <t>40.0085249</t>
  </si>
  <si>
    <t>-75.70196779999999</t>
  </si>
  <si>
    <t>Northbrook Country Market</t>
  </si>
  <si>
    <t>1805 Unionville-Wawaset Road</t>
  </si>
  <si>
    <t>610-793-1210</t>
  </si>
  <si>
    <t>www.northbrookmarketplace.com</t>
  </si>
  <si>
    <t>Retail outlet</t>
  </si>
  <si>
    <t>Cheese, Honey, Meat, Milk and ice cream, Produce</t>
  </si>
  <si>
    <t>39.912742</t>
  </si>
  <si>
    <t>-75.685164</t>
  </si>
  <si>
    <t>Oxford Farm Market</t>
  </si>
  <si>
    <t>193 Limestone Road</t>
  </si>
  <si>
    <t>610-932-8048</t>
  </si>
  <si>
    <t>Cheese, Eggs, Meat, Milk and icecream, Produce</t>
  </si>
  <si>
    <t>39.800275</t>
  </si>
  <si>
    <t>-75.97321199999999</t>
  </si>
  <si>
    <t>September Farm Cheese</t>
  </si>
  <si>
    <t>5287 Horseshoe Pike</t>
  </si>
  <si>
    <t>610-273-3552</t>
  </si>
  <si>
    <t>www.septemberfarmCheese.com</t>
  </si>
  <si>
    <t xml:space="preserve">Cheese, Eggs, Honey, Meat, Milk and ice cream, Mushrooms, Produce </t>
  </si>
  <si>
    <t>40.1034118</t>
  </si>
  <si>
    <t>-75.9310234</t>
  </si>
  <si>
    <t>Charlestown Farm</t>
  </si>
  <si>
    <t>2565 Charlestown Road</t>
  </si>
  <si>
    <t>610-917-0252</t>
  </si>
  <si>
    <t>www.charlestownfarm.com</t>
  </si>
  <si>
    <t>CSA, Food Bank partner</t>
  </si>
  <si>
    <t>40.109262</t>
  </si>
  <si>
    <t>-75.555882</t>
  </si>
  <si>
    <t>Down to Earth Harvest</t>
  </si>
  <si>
    <t>912 South Union Street</t>
  </si>
  <si>
    <t>913-775-3711</t>
  </si>
  <si>
    <t>www.downtoearthharvest.com</t>
  </si>
  <si>
    <t>CSA, Accepts SNAP</t>
  </si>
  <si>
    <t xml:space="preserve">Eggs, Produce </t>
  </si>
  <si>
    <t>39.8343196</t>
  </si>
  <si>
    <t>-75.70929</t>
  </si>
  <si>
    <t>FarmHouse Markets CSA</t>
  </si>
  <si>
    <t>www.farmhousemarkets.com</t>
  </si>
  <si>
    <t>CSA</t>
  </si>
  <si>
    <t>Eggs, Mushrooms, Produce</t>
  </si>
  <si>
    <t>Full Circle CSA</t>
  </si>
  <si>
    <t>15 St. Andrews Lane</t>
  </si>
  <si>
    <t>www.fullcirclecsa.com</t>
  </si>
  <si>
    <t>40.1136207</t>
  </si>
  <si>
    <t>-75.6985006</t>
  </si>
  <si>
    <t>In My Back Yard at Misty Hollow CSA</t>
  </si>
  <si>
    <t>1020 East Street Road</t>
  </si>
  <si>
    <t>610-717-6949</t>
  </si>
  <si>
    <t>www.imbymistyhollow.com</t>
  </si>
  <si>
    <t>39.934058</t>
  </si>
  <si>
    <t>-75.5441419</t>
  </si>
  <si>
    <t>Kimberton CSA</t>
  </si>
  <si>
    <t>415 West Seven Stars Road</t>
  </si>
  <si>
    <t>610-933-8339</t>
  </si>
  <si>
    <t>40.1407996</t>
  </si>
  <si>
    <t>-75.57681049999999</t>
  </si>
  <si>
    <t>Moriah’s Farm</t>
  </si>
  <si>
    <t>3500 Coventryville Road</t>
  </si>
  <si>
    <t>215-384-3239</t>
  </si>
  <si>
    <t>www.moriahsfarm.com</t>
  </si>
  <si>
    <t>40.1706255</t>
  </si>
  <si>
    <t>-75.6900818</t>
  </si>
  <si>
    <t>North Star Orchard</t>
  </si>
  <si>
    <t>3226 Limestone Road</t>
  </si>
  <si>
    <t>610-593-0314</t>
  </si>
  <si>
    <t>www.northstarOrchard.com</t>
  </si>
  <si>
    <t>Orchard, Produce</t>
  </si>
  <si>
    <t>39.8966595</t>
  </si>
  <si>
    <t>-75.9147395</t>
  </si>
  <si>
    <t>Paradocx Vineyard</t>
  </si>
  <si>
    <t>1833 Flint Hill Road</t>
  </si>
  <si>
    <t>610-255-5684</t>
  </si>
  <si>
    <t>www.paradocx.com</t>
  </si>
  <si>
    <t xml:space="preserve">Wine </t>
  </si>
  <si>
    <t>39.770102</t>
  </si>
  <si>
    <t>-75.811791</t>
  </si>
  <si>
    <t>Rainbows End Farm</t>
  </si>
  <si>
    <t>451 Pusey Mill Road</t>
  </si>
  <si>
    <t>610-324-9432</t>
  </si>
  <si>
    <t>www.rainbowsendfarm.info</t>
  </si>
  <si>
    <t>39.831112</t>
  </si>
  <si>
    <t>-75.90673799999999</t>
  </si>
  <si>
    <t>Rambling Roots Farm</t>
  </si>
  <si>
    <t>7 Faggs Manor Road</t>
  </si>
  <si>
    <t>484-748-0649</t>
  </si>
  <si>
    <t>www.ramblingrootsfarm.wordpress.com</t>
  </si>
  <si>
    <t>39.8491898</t>
  </si>
  <si>
    <t>-75.8726568</t>
  </si>
  <si>
    <t>Rushton Farm CSA</t>
  </si>
  <si>
    <t>Goshen &amp; Delchester Roads</t>
  </si>
  <si>
    <t>Newtown Square</t>
  </si>
  <si>
    <t>610-353-2563</t>
  </si>
  <si>
    <t>Sankanac CSA</t>
  </si>
  <si>
    <t>1852 French Creek Road</t>
  </si>
  <si>
    <t>610-495-7295</t>
  </si>
  <si>
    <t>www.sankanac.com</t>
  </si>
  <si>
    <t>40.1468221</t>
  </si>
  <si>
    <t>-75.6057582</t>
  </si>
  <si>
    <t>SIW Produce</t>
  </si>
  <si>
    <t>4317 South Creek Road</t>
  </si>
  <si>
    <t>Chadds Ford</t>
  </si>
  <si>
    <t>610-388-0656</t>
  </si>
  <si>
    <t>www.siw-Produce.blogspot.com</t>
  </si>
  <si>
    <t>39.8451189</t>
  </si>
  <si>
    <t>-75.59739669999999</t>
  </si>
  <si>
    <t>Sugartown Strawberries</t>
  </si>
  <si>
    <t>650 Sugartown Road</t>
  </si>
  <si>
    <t>610-647-0711</t>
  </si>
  <si>
    <t>www.sugartownstrawberries.com</t>
  </si>
  <si>
    <t xml:space="preserve">Cheese, Honey, Meat, Produce </t>
  </si>
  <si>
    <t>40.0016506</t>
  </si>
  <si>
    <t>-75.50946920000001</t>
  </si>
  <si>
    <t>Swallow Hill Farm</t>
  </si>
  <si>
    <t>Route 926 and Ewing Road</t>
  </si>
  <si>
    <t>610-932-9619</t>
  </si>
  <si>
    <t xml:space="preserve"> Produce</t>
  </si>
  <si>
    <t>39.8534228</t>
  </si>
  <si>
    <t>-75.9211481</t>
  </si>
  <si>
    <t>Thornbury Farm CSA</t>
  </si>
  <si>
    <t xml:space="preserve">1256 Thornbury Road </t>
  </si>
  <si>
    <t>610-793-2933</t>
  </si>
  <si>
    <t>www.thornburyfarmcsa.com</t>
  </si>
  <si>
    <t xml:space="preserve">Cheese, Eggs, Honey, Meat, Milk and ice cream, Wine, Produce </t>
  </si>
  <si>
    <t>39.9095564</t>
  </si>
  <si>
    <t>-75.59007939999999</t>
  </si>
  <si>
    <t>Amazing Acres Goat Dairy</t>
  </si>
  <si>
    <t>184 Grove Road</t>
  </si>
  <si>
    <t xml:space="preserve"> 610-913-7002</t>
  </si>
  <si>
    <t>www.amazingacresgoatdairy.com</t>
  </si>
  <si>
    <t xml:space="preserve"> </t>
  </si>
  <si>
    <t>Cheese</t>
  </si>
  <si>
    <t>40.159913</t>
  </si>
  <si>
    <t>-75.758589</t>
  </si>
  <si>
    <t>Birchrun Hills Farm</t>
  </si>
  <si>
    <t>2573 Horseshoe Trail</t>
  </si>
  <si>
    <t>610-827-1603</t>
  </si>
  <si>
    <t>www.birchrunhillsfarm.com</t>
  </si>
  <si>
    <t>Accepts SNAP</t>
  </si>
  <si>
    <t>40.119782</t>
  </si>
  <si>
    <t>-75.66490499999999</t>
  </si>
  <si>
    <t>Conebella Farm</t>
  </si>
  <si>
    <t>337 Chestnut Tree Road</t>
  </si>
  <si>
    <t>19520-9115</t>
  </si>
  <si>
    <t>610-286-2967</t>
  </si>
  <si>
    <t>www.conebellafarm.com</t>
  </si>
  <si>
    <t>40.1291794</t>
  </si>
  <si>
    <t>-75.84161499999999</t>
  </si>
  <si>
    <t xml:space="preserve"> Shellbark Hollow Farm</t>
  </si>
  <si>
    <t>942 Cornwallis Drive</t>
  </si>
  <si>
    <t>610-431-0786</t>
  </si>
  <si>
    <t>www.shellbarkhollow.com</t>
  </si>
  <si>
    <t>39.997164</t>
  </si>
  <si>
    <t>-75.55088599999999</t>
  </si>
  <si>
    <t>Biondi’s Local Honey</t>
  </si>
  <si>
    <t>812 Sharon Circle</t>
  </si>
  <si>
    <t>484-432-2741</t>
  </si>
  <si>
    <t>www.teslabeesupply.com</t>
  </si>
  <si>
    <t>Honey</t>
  </si>
  <si>
    <t>39.929492</t>
  </si>
  <si>
    <t>-75.60746999999999</t>
  </si>
  <si>
    <t>Bloomsberry Honey</t>
  </si>
  <si>
    <t>485 Webb Road</t>
  </si>
  <si>
    <t>484-315-8083</t>
  </si>
  <si>
    <t>39.891324</t>
  </si>
  <si>
    <t>-75.572981</t>
  </si>
  <si>
    <t>Carmen B’s Honey</t>
  </si>
  <si>
    <t>1607 Williams Way</t>
  </si>
  <si>
    <t>610-436-6760</t>
  </si>
  <si>
    <t>www.carmenbsHoney.com</t>
  </si>
  <si>
    <t>39.971906</t>
  </si>
  <si>
    <t>-75.5289729</t>
  </si>
  <si>
    <t>Friendship Lane Honey</t>
  </si>
  <si>
    <t>1 Friendship Lane</t>
  </si>
  <si>
    <t>610-368-7172</t>
  </si>
  <si>
    <t>39.8087623</t>
  </si>
  <si>
    <t>-75.7906048</t>
  </si>
  <si>
    <t>Swarmbustin’ Honey</t>
  </si>
  <si>
    <t>190 Thouron Road</t>
  </si>
  <si>
    <t>610-384-2384</t>
  </si>
  <si>
    <t>www.911Honey.com</t>
  </si>
  <si>
    <t>39.8869374</t>
  </si>
  <si>
    <t>-75.8242862</t>
  </si>
  <si>
    <t>Clarks Christmas Tree Farm</t>
  </si>
  <si>
    <t>235 Pusey Mill Road</t>
  </si>
  <si>
    <t>610-358-4933</t>
  </si>
  <si>
    <t>www.clarksChristmastrees.com</t>
  </si>
  <si>
    <t>Christmas trees</t>
  </si>
  <si>
    <t>39.837367</t>
  </si>
  <si>
    <t>-75.92165039999999</t>
  </si>
  <si>
    <t>CT Farm</t>
  </si>
  <si>
    <t>175 South Church Street</t>
  </si>
  <si>
    <t>717-442-3132</t>
  </si>
  <si>
    <t>www.ctfarmtrees.com</t>
  </si>
  <si>
    <t>39.9569309</t>
  </si>
  <si>
    <t>-75.9123764</t>
  </si>
  <si>
    <t>Old Stone Farm</t>
  </si>
  <si>
    <t>688 Strickersville Road</t>
  </si>
  <si>
    <t>484-798-8413</t>
  </si>
  <si>
    <t>www.oldstonefarm.com</t>
  </si>
  <si>
    <t>39.7260113</t>
  </si>
  <si>
    <t>-75.8692691</t>
  </si>
  <si>
    <t>Heylmun’s Pine Hill Tree Farm</t>
  </si>
  <si>
    <t>1174 Sheep Hill Road</t>
  </si>
  <si>
    <t>610-323-8045</t>
  </si>
  <si>
    <t>www.pinehilltreefarm.com</t>
  </si>
  <si>
    <t>40.22432</t>
  </si>
  <si>
    <t>-75.670013</t>
  </si>
  <si>
    <t>Marsh Creek Tree Farm</t>
  </si>
  <si>
    <t>301 Marsh Creek Road</t>
  </si>
  <si>
    <t>610-996-TREE</t>
  </si>
  <si>
    <t>www.marshcreektree.com</t>
  </si>
  <si>
    <t>Schmidts’ Tree Farm</t>
  </si>
  <si>
    <t>1741 Flint Hill Road</t>
  </si>
  <si>
    <t>Landenburg</t>
  </si>
  <si>
    <t>610-274-8560</t>
  </si>
  <si>
    <t>www.schmidtstreefarm.com</t>
  </si>
  <si>
    <t>39.759603</t>
  </si>
  <si>
    <t>-75.80654799999999</t>
  </si>
  <si>
    <t>Tricolor Tree Farm</t>
  </si>
  <si>
    <t>1480 Hall Road</t>
  </si>
  <si>
    <t>610-269-1034</t>
  </si>
  <si>
    <t>www.tricolortree.com</t>
  </si>
  <si>
    <t>39.963158</t>
  </si>
  <si>
    <t>-75.69387499999999</t>
  </si>
  <si>
    <t>Westlake Tree Farms LLC</t>
  </si>
  <si>
    <t>2421 North Hill Camp Road</t>
  </si>
  <si>
    <t>800-564-TREE</t>
  </si>
  <si>
    <t>www.westlaketreefarms.com</t>
  </si>
  <si>
    <t>40.20283999999999</t>
  </si>
  <si>
    <t>-75.72815</t>
  </si>
  <si>
    <t>Wiggins Christmas Trees</t>
  </si>
  <si>
    <t>1257 Westtown Thornton Road</t>
  </si>
  <si>
    <t>610-344-7822</t>
  </si>
  <si>
    <t>www.wigginsChristmastrees.com</t>
  </si>
  <si>
    <t>39.9362485</t>
  </si>
  <si>
    <t>-75.52678829999999</t>
  </si>
  <si>
    <t>2176 Gap Newport Pike</t>
  </si>
  <si>
    <t>39.86674</t>
  </si>
  <si>
    <t>-75.866719</t>
  </si>
  <si>
    <t>Windridge Farm</t>
  </si>
  <si>
    <t>1049 Bartlett Lane</t>
  </si>
  <si>
    <t>610-469-9299</t>
  </si>
  <si>
    <t>www.cutyourownChristmastree.net</t>
  </si>
  <si>
    <t>40.1351786</t>
  </si>
  <si>
    <t>-75.6806672</t>
  </si>
  <si>
    <t>Mother Earth organic Mushrooms</t>
  </si>
  <si>
    <t>600 North Baker Station Road</t>
  </si>
  <si>
    <t>West Grove,</t>
  </si>
  <si>
    <t>610-869-3595</t>
  </si>
  <si>
    <t>www.organicMushrooms.com</t>
  </si>
  <si>
    <t>Mushrooms, Certified organic</t>
  </si>
  <si>
    <t>39.8368086</t>
  </si>
  <si>
    <t>-75.80682229999999</t>
  </si>
  <si>
    <t>740 Penn Green Road</t>
  </si>
  <si>
    <t>610-268-5904</t>
  </si>
  <si>
    <t>39.808741</t>
  </si>
  <si>
    <t>-75.7695789</t>
  </si>
  <si>
    <t>The Mushroom Cap</t>
  </si>
  <si>
    <t>114 West State Street</t>
  </si>
  <si>
    <t>610-444-8484</t>
  </si>
  <si>
    <t>www.theMushroomcap.com</t>
  </si>
  <si>
    <t>39.8464496</t>
  </si>
  <si>
    <t>-75.712172</t>
  </si>
  <si>
    <t>Sher-Rockee Mushroom Farms</t>
  </si>
  <si>
    <t>170 SherRockee Lane</t>
  </si>
  <si>
    <t>610-869-8048</t>
  </si>
  <si>
    <t>www.sherrockmush.com</t>
  </si>
  <si>
    <t>39.8157707</t>
  </si>
  <si>
    <t>-75.9174982</t>
  </si>
  <si>
    <t>To-Jo Mushroom</t>
  </si>
  <si>
    <t>974 Penn Green Road</t>
  </si>
  <si>
    <t>610-268-8082</t>
  </si>
  <si>
    <t>www.To-Jo.com</t>
  </si>
  <si>
    <t>39.8262298</t>
  </si>
  <si>
    <t>-75.7690473</t>
  </si>
  <si>
    <t xml:space="preserve"> Black Walnut Winery</t>
  </si>
  <si>
    <t>3000 Lincoln Highway</t>
  </si>
  <si>
    <t>Sadsburyville</t>
  </si>
  <si>
    <t>610-857-5566</t>
  </si>
  <si>
    <t>www.blackwalnutWinery.com</t>
  </si>
  <si>
    <t>Wine</t>
  </si>
  <si>
    <t>39.9822443</t>
  </si>
  <si>
    <t>-75.8853044</t>
  </si>
  <si>
    <t>Borderland Vineyard</t>
  </si>
  <si>
    <t>332 Indiantown Road</t>
  </si>
  <si>
    <t>215-436-9154</t>
  </si>
  <si>
    <t>www.borderlandvineyard.com</t>
  </si>
  <si>
    <t>39.7464337</t>
  </si>
  <si>
    <t>-75.7899329</t>
  </si>
  <si>
    <t>Chaddsford Winery</t>
  </si>
  <si>
    <t>632 Baltimore Pike</t>
  </si>
  <si>
    <t>610-388-6221</t>
  </si>
  <si>
    <t>www.chaddsford.com</t>
  </si>
  <si>
    <t>39.8726031</t>
  </si>
  <si>
    <t>-75.6267812</t>
  </si>
  <si>
    <t>Galer Estates</t>
  </si>
  <si>
    <t>700 Folly Hill Road</t>
  </si>
  <si>
    <t>610-793-5134</t>
  </si>
  <si>
    <t>www.galerestate.com</t>
  </si>
  <si>
    <t>39.8793787</t>
  </si>
  <si>
    <t>-75.6819928</t>
  </si>
  <si>
    <t>J. Maki Winery</t>
  </si>
  <si>
    <t>200 Grove Road</t>
  </si>
  <si>
    <t>610-286-7754</t>
  </si>
  <si>
    <t>www.jmakiWinery.com</t>
  </si>
  <si>
    <t>40.1574671</t>
  </si>
  <si>
    <t>-75.75826410000001</t>
  </si>
  <si>
    <t>Kreutz Creek Vineyards</t>
  </si>
  <si>
    <t>553 South Guernsey Road</t>
  </si>
  <si>
    <t>610-869-4412</t>
  </si>
  <si>
    <t>www.kreutzcreekvineyards.com</t>
  </si>
  <si>
    <t>39.8070465</t>
  </si>
  <si>
    <t>-75.8354033</t>
  </si>
  <si>
    <t>Stargazers Vineyard</t>
  </si>
  <si>
    <t>1024 Wheatland Drive</t>
  </si>
  <si>
    <t>610-486-0422</t>
  </si>
  <si>
    <t>www.stargazersvineyard.com</t>
  </si>
  <si>
    <t>39.9415793</t>
  </si>
  <si>
    <t>-75.76189789999999</t>
  </si>
  <si>
    <t>Stone Barn Cellars Winery</t>
  </si>
  <si>
    <t>3050 Pottstown Pike</t>
  </si>
  <si>
    <t>484-985-8077</t>
  </si>
  <si>
    <t>www.stonebarncellars.com</t>
  </si>
  <si>
    <t>40.160308</t>
  </si>
  <si>
    <t>-75.6691598</t>
  </si>
  <si>
    <t>Va La Vineyards</t>
  </si>
  <si>
    <t>8820-8824 Gap-Newport Pike (Rt 41)</t>
  </si>
  <si>
    <t>610-268-2702</t>
  </si>
  <si>
    <t>www.valavineyards.com</t>
  </si>
  <si>
    <t>Wilson Vineyard</t>
  </si>
  <si>
    <t>4374 Forge Road</t>
  </si>
  <si>
    <t>Nottingham</t>
  </si>
  <si>
    <t>610-220-0128</t>
  </si>
  <si>
    <t>www.wilsonvineyard.com</t>
  </si>
  <si>
    <t>39.7819676</t>
  </si>
  <si>
    <t>-76.03514539999999</t>
  </si>
  <si>
    <t>Howe Turkey Farm</t>
  </si>
  <si>
    <t>152 Culbertson Run Rd</t>
  </si>
  <si>
    <t>610-384-5508</t>
  </si>
  <si>
    <t>40.0448499</t>
  </si>
  <si>
    <t>-75.793593</t>
  </si>
  <si>
    <t>Stratton's Wynnorr Farm</t>
  </si>
  <si>
    <t>1631 East Street Rd.</t>
  </si>
  <si>
    <t>Glen Mills</t>
  </si>
  <si>
    <t> 19342</t>
  </si>
  <si>
    <t>Pick your own</t>
  </si>
  <si>
    <t xml:space="preserve">Meat </t>
  </si>
  <si>
    <t>39.9547553</t>
  </si>
  <si>
    <t>-75.509241</t>
  </si>
  <si>
    <t>Loag's Corner Turkey Farm</t>
  </si>
  <si>
    <t>590 N Manor Rd</t>
  </si>
  <si>
    <t>(610) 286-6084</t>
  </si>
  <si>
    <t>40.1247585</t>
  </si>
  <si>
    <t>-75.8136732</t>
  </si>
  <si>
    <t>Nunamaker Farms</t>
  </si>
  <si>
    <t>396 Valley Road</t>
  </si>
  <si>
    <t>610-960-8968</t>
  </si>
  <si>
    <t>39.81230499999999</t>
  </si>
  <si>
    <t>-75.85199899999999</t>
  </si>
  <si>
    <t>Jim's Market</t>
  </si>
  <si>
    <t>314 Chrome Rd.</t>
  </si>
  <si>
    <t>443-993-7702</t>
  </si>
  <si>
    <t>Eggs, Meat, Produce</t>
  </si>
  <si>
    <t>39.733614</t>
  </si>
  <si>
    <t>-75.98213299999999</t>
  </si>
  <si>
    <t xml:space="preserve">Two Gander Farm </t>
  </si>
  <si>
    <t>110 Buck Road</t>
  </si>
  <si>
    <t>610-812-2582</t>
  </si>
  <si>
    <t xml:space="preserve">Honey, Produce, Certified organic </t>
  </si>
  <si>
    <t>40.028847</t>
  </si>
  <si>
    <t>-75.72872</t>
  </si>
  <si>
    <t>Walnut Run Farm</t>
  </si>
  <si>
    <t xml:space="preserve">284 Walnut Rd. </t>
  </si>
  <si>
    <t>484-796-1405</t>
  </si>
  <si>
    <t>Milk and ice cream</t>
  </si>
  <si>
    <t>40.097583</t>
  </si>
  <si>
    <t>-75.8990139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</si>
</sst>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sz val="14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11"/>
      <name val="Georgia"/>
      <family val="1"/>
      <charset val="1"/>
    </font>
    <font>
      <sz val="9"/>
      <name val="Trebuchet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horizontal="right"/>
    </xf>
    <xf numFmtId="0" fontId="3" fillId="0" borderId="1" xfId="1" applyFont="1" applyBorder="1"/>
    <xf numFmtId="0" fontId="1" fillId="0" borderId="1" xfId="1" applyFont="1" applyBorder="1"/>
    <xf numFmtId="0" fontId="1" fillId="0" borderId="1" xfId="1" applyFont="1" applyBorder="1" applyAlignment="1">
      <alignment horizontal="right"/>
    </xf>
    <xf numFmtId="0" fontId="4" fillId="0" borderId="1" xfId="1" applyFont="1" applyBorder="1"/>
    <xf numFmtId="0" fontId="5" fillId="0" borderId="1" xfId="1" applyFont="1" applyBorder="1"/>
    <xf numFmtId="0" fontId="1" fillId="2" borderId="1" xfId="1" applyFont="1" applyFill="1" applyBorder="1"/>
    <xf numFmtId="0" fontId="6" fillId="0" borderId="1" xfId="1" applyFont="1" applyBorder="1"/>
    <xf numFmtId="49" fontId="2" fillId="0" borderId="1" xfId="1" applyNumberFormat="1" applyFont="1" applyBorder="1"/>
    <xf numFmtId="49" fontId="1" fillId="0" borderId="1" xfId="1" applyNumberFormat="1" applyFont="1" applyBorder="1"/>
    <xf numFmtId="49" fontId="1" fillId="0" borderId="1" xfId="1" applyNumberFormat="1" applyFont="1" applyBorder="1" applyAlignment="1">
      <alignment horizontal="left"/>
    </xf>
    <xf numFmtId="49" fontId="1" fillId="0" borderId="0" xfId="1" applyNumberForma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9"/>
  <sheetViews>
    <sheetView tabSelected="1" topLeftCell="A61" workbookViewId="0">
      <selection activeCell="L64" sqref="L64"/>
    </sheetView>
  </sheetViews>
  <sheetFormatPr defaultColWidth="15.28515625" defaultRowHeight="15" customHeight="1"/>
  <cols>
    <col min="1" max="1" width="40.28515625" style="1" customWidth="1"/>
    <col min="2" max="2" width="26" style="1" customWidth="1"/>
    <col min="3" max="3" width="11.42578125" style="1" customWidth="1"/>
    <col min="4" max="4" width="12.42578125" style="1" customWidth="1"/>
    <col min="5" max="5" width="14.28515625" style="1" customWidth="1"/>
    <col min="6" max="6" width="15.28515625" style="1"/>
    <col min="7" max="7" width="22.85546875" style="1" customWidth="1"/>
    <col min="8" max="8" width="35.140625" style="1" customWidth="1"/>
    <col min="9" max="9" width="65.85546875" style="1" customWidth="1"/>
    <col min="10" max="10" width="15.140625" style="14" customWidth="1"/>
    <col min="11" max="11" width="13.7109375" style="14" customWidth="1"/>
    <col min="12" max="26" width="7.7109375" style="1" customWidth="1"/>
    <col min="27" max="16384" width="15.28515625" style="1"/>
  </cols>
  <sheetData>
    <row r="1" spans="1:26" ht="18.7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1" t="s">
        <v>9</v>
      </c>
      <c r="K1" s="1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5" t="s">
        <v>12</v>
      </c>
      <c r="C2" s="5" t="s">
        <v>13</v>
      </c>
      <c r="D2" s="5" t="s">
        <v>14</v>
      </c>
      <c r="E2" s="6">
        <v>19382</v>
      </c>
      <c r="F2" s="5" t="s">
        <v>15</v>
      </c>
      <c r="G2" s="7" t="str">
        <f>HYPERLINK("http://www.petesproducefarm.com/","www.petesProducefarm.com")</f>
        <v>www.petesProducefarm.com</v>
      </c>
      <c r="H2" s="5" t="s">
        <v>16</v>
      </c>
      <c r="I2" s="5" t="s">
        <v>17</v>
      </c>
      <c r="J2" s="12" t="s">
        <v>18</v>
      </c>
      <c r="K2" s="12" t="s">
        <v>19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 t="s">
        <v>20</v>
      </c>
      <c r="B3" s="5" t="s">
        <v>21</v>
      </c>
      <c r="C3" s="5" t="s">
        <v>22</v>
      </c>
      <c r="D3" s="5" t="s">
        <v>14</v>
      </c>
      <c r="E3" s="6">
        <v>19425</v>
      </c>
      <c r="F3" s="5" t="s">
        <v>23</v>
      </c>
      <c r="G3" s="5" t="s">
        <v>24</v>
      </c>
      <c r="H3" s="5" t="s">
        <v>25</v>
      </c>
      <c r="I3" s="5" t="s">
        <v>26</v>
      </c>
      <c r="J3" s="12" t="s">
        <v>27</v>
      </c>
      <c r="K3" s="12" t="s">
        <v>28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 t="s">
        <v>29</v>
      </c>
      <c r="B4" s="5" t="s">
        <v>30</v>
      </c>
      <c r="C4" s="5" t="s">
        <v>13</v>
      </c>
      <c r="D4" s="5" t="s">
        <v>14</v>
      </c>
      <c r="E4" s="6">
        <v>19382</v>
      </c>
      <c r="F4" s="5" t="s">
        <v>31</v>
      </c>
      <c r="G4" s="5" t="s">
        <v>32</v>
      </c>
      <c r="H4" s="5" t="s">
        <v>25</v>
      </c>
      <c r="I4" s="5" t="s">
        <v>33</v>
      </c>
      <c r="J4" s="12" t="s">
        <v>34</v>
      </c>
      <c r="K4" s="12" t="s">
        <v>35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5" t="s">
        <v>36</v>
      </c>
      <c r="B5" s="5" t="s">
        <v>37</v>
      </c>
      <c r="C5" s="5" t="s">
        <v>38</v>
      </c>
      <c r="D5" s="5" t="s">
        <v>14</v>
      </c>
      <c r="E5" s="6">
        <v>19335</v>
      </c>
      <c r="F5" s="5" t="s">
        <v>39</v>
      </c>
      <c r="G5" s="5" t="s">
        <v>40</v>
      </c>
      <c r="H5" s="5" t="s">
        <v>25</v>
      </c>
      <c r="I5" s="5" t="s">
        <v>33</v>
      </c>
      <c r="J5" s="12" t="s">
        <v>41</v>
      </c>
      <c r="K5" s="12" t="s">
        <v>42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 t="s">
        <v>43</v>
      </c>
      <c r="B6" s="5" t="s">
        <v>44</v>
      </c>
      <c r="C6" s="5" t="s">
        <v>45</v>
      </c>
      <c r="D6" s="5" t="s">
        <v>14</v>
      </c>
      <c r="E6" s="6">
        <v>19341</v>
      </c>
      <c r="F6" s="5" t="s">
        <v>39</v>
      </c>
      <c r="G6" s="5" t="s">
        <v>40</v>
      </c>
      <c r="H6" s="5" t="s">
        <v>25</v>
      </c>
      <c r="I6" s="5" t="s">
        <v>26</v>
      </c>
      <c r="J6" s="12" t="s">
        <v>46</v>
      </c>
      <c r="K6" s="12" t="s">
        <v>47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5" t="s">
        <v>48</v>
      </c>
      <c r="B7" s="5" t="s">
        <v>49</v>
      </c>
      <c r="C7" s="5" t="s">
        <v>13</v>
      </c>
      <c r="D7" s="5" t="s">
        <v>14</v>
      </c>
      <c r="E7" s="6">
        <v>19380</v>
      </c>
      <c r="F7" s="5" t="s">
        <v>39</v>
      </c>
      <c r="G7" s="5" t="s">
        <v>50</v>
      </c>
      <c r="H7" s="5" t="s">
        <v>25</v>
      </c>
      <c r="I7" s="5" t="s">
        <v>51</v>
      </c>
      <c r="J7" s="12" t="s">
        <v>52</v>
      </c>
      <c r="K7" s="12" t="s">
        <v>53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 t="s">
        <v>54</v>
      </c>
      <c r="B8" s="5" t="s">
        <v>55</v>
      </c>
      <c r="C8" s="5" t="s">
        <v>56</v>
      </c>
      <c r="D8" s="5" t="s">
        <v>14</v>
      </c>
      <c r="E8" s="6">
        <v>19390</v>
      </c>
      <c r="F8" s="5" t="s">
        <v>57</v>
      </c>
      <c r="G8" s="5" t="s">
        <v>58</v>
      </c>
      <c r="H8" s="5" t="s">
        <v>25</v>
      </c>
      <c r="I8" s="5" t="s">
        <v>26</v>
      </c>
      <c r="J8" s="12" t="s">
        <v>59</v>
      </c>
      <c r="K8" s="12" t="s">
        <v>60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 t="s">
        <v>61</v>
      </c>
      <c r="B9" s="5" t="s">
        <v>62</v>
      </c>
      <c r="C9" s="5" t="s">
        <v>63</v>
      </c>
      <c r="D9" s="5" t="s">
        <v>14</v>
      </c>
      <c r="E9" s="6">
        <v>19348</v>
      </c>
      <c r="F9" s="5" t="s">
        <v>64</v>
      </c>
      <c r="G9" s="7" t="str">
        <f>HYPERLINK("http://www.historickennettsquare.com/recreationculture/kennett-square-farmers-market","www.historickennettsquare.com/recreationculture/kennett-square-farmers-market")</f>
        <v>www.historickennettsquare.com/recreationculture/kennett-square-farmers-market</v>
      </c>
      <c r="H9" s="5" t="s">
        <v>25</v>
      </c>
      <c r="I9" s="5" t="s">
        <v>26</v>
      </c>
      <c r="J9" s="12" t="s">
        <v>65</v>
      </c>
      <c r="K9" s="12" t="s">
        <v>66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5" t="s">
        <v>67</v>
      </c>
      <c r="B10" s="5" t="s">
        <v>68</v>
      </c>
      <c r="C10" s="5" t="s">
        <v>69</v>
      </c>
      <c r="D10" s="5" t="s">
        <v>14</v>
      </c>
      <c r="E10" s="6">
        <v>19355</v>
      </c>
      <c r="F10" s="5" t="s">
        <v>39</v>
      </c>
      <c r="G10" s="5" t="s">
        <v>40</v>
      </c>
      <c r="H10" s="5" t="s">
        <v>25</v>
      </c>
      <c r="I10" s="5" t="s">
        <v>26</v>
      </c>
      <c r="J10" s="12" t="s">
        <v>70</v>
      </c>
      <c r="K10" s="12" t="s">
        <v>71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5" t="s">
        <v>72</v>
      </c>
      <c r="B11" s="5" t="s">
        <v>73</v>
      </c>
      <c r="C11" s="5" t="s">
        <v>74</v>
      </c>
      <c r="D11" s="5" t="s">
        <v>14</v>
      </c>
      <c r="E11" s="6">
        <v>19311</v>
      </c>
      <c r="F11" s="5" t="s">
        <v>75</v>
      </c>
      <c r="G11" s="5" t="s">
        <v>76</v>
      </c>
      <c r="H11" s="5" t="s">
        <v>77</v>
      </c>
      <c r="I11" s="5" t="s">
        <v>26</v>
      </c>
      <c r="J11" s="12" t="s">
        <v>78</v>
      </c>
      <c r="K11" s="12" t="s">
        <v>79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5" t="s">
        <v>80</v>
      </c>
      <c r="B12" s="5" t="s">
        <v>81</v>
      </c>
      <c r="C12" s="5" t="s">
        <v>82</v>
      </c>
      <c r="D12" s="5" t="s">
        <v>14</v>
      </c>
      <c r="E12" s="6">
        <v>19363</v>
      </c>
      <c r="F12" s="5" t="s">
        <v>83</v>
      </c>
      <c r="G12" s="5" t="s">
        <v>84</v>
      </c>
      <c r="H12" s="5" t="s">
        <v>25</v>
      </c>
      <c r="I12" s="5" t="s">
        <v>26</v>
      </c>
      <c r="J12" s="12" t="s">
        <v>85</v>
      </c>
      <c r="K12" s="12" t="s">
        <v>86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5" t="s">
        <v>87</v>
      </c>
      <c r="B13" s="5" t="s">
        <v>88</v>
      </c>
      <c r="C13" s="5" t="s">
        <v>89</v>
      </c>
      <c r="D13" s="5" t="s">
        <v>14</v>
      </c>
      <c r="E13" s="6">
        <v>19460</v>
      </c>
      <c r="F13" s="5" t="s">
        <v>39</v>
      </c>
      <c r="G13" s="5" t="s">
        <v>90</v>
      </c>
      <c r="H13" s="5" t="s">
        <v>25</v>
      </c>
      <c r="I13" s="5" t="s">
        <v>26</v>
      </c>
      <c r="J13" s="12" t="s">
        <v>91</v>
      </c>
      <c r="K13" s="12" t="s">
        <v>92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5" t="s">
        <v>93</v>
      </c>
      <c r="B14" s="5" t="s">
        <v>94</v>
      </c>
      <c r="C14" s="5" t="s">
        <v>13</v>
      </c>
      <c r="D14" s="5" t="s">
        <v>14</v>
      </c>
      <c r="E14" s="6">
        <v>19380</v>
      </c>
      <c r="F14" s="5" t="s">
        <v>39</v>
      </c>
      <c r="G14" s="5" t="s">
        <v>95</v>
      </c>
      <c r="H14" s="5" t="s">
        <v>25</v>
      </c>
      <c r="I14" s="5" t="s">
        <v>51</v>
      </c>
      <c r="J14" s="12" t="s">
        <v>96</v>
      </c>
      <c r="K14" s="12" t="s">
        <v>97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5" t="s">
        <v>98</v>
      </c>
      <c r="B15" s="5" t="s">
        <v>99</v>
      </c>
      <c r="C15" s="5" t="s">
        <v>13</v>
      </c>
      <c r="D15" s="5" t="s">
        <v>14</v>
      </c>
      <c r="E15" s="6">
        <v>19380</v>
      </c>
      <c r="F15" s="5" t="s">
        <v>100</v>
      </c>
      <c r="G15" s="5" t="s">
        <v>101</v>
      </c>
      <c r="H15" s="5" t="s">
        <v>102</v>
      </c>
      <c r="I15" s="5" t="s">
        <v>103</v>
      </c>
      <c r="J15" s="12" t="s">
        <v>104</v>
      </c>
      <c r="K15" s="12" t="s">
        <v>105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5" t="s">
        <v>106</v>
      </c>
      <c r="B16" s="5" t="s">
        <v>107</v>
      </c>
      <c r="C16" s="5" t="s">
        <v>63</v>
      </c>
      <c r="D16" s="5" t="s">
        <v>14</v>
      </c>
      <c r="E16" s="6">
        <v>19348</v>
      </c>
      <c r="F16" s="5" t="s">
        <v>108</v>
      </c>
      <c r="G16" s="7" t="str">
        <f>HYPERLINK("http://www.facebook.com/pages/Barnards-Orchard/277402103895","www.facebook.com/pages/Barnards-Orchard/277402103895")</f>
        <v>www.facebook.com/pages/Barnards-Orchard/277402103895</v>
      </c>
      <c r="H16" s="5" t="s">
        <v>109</v>
      </c>
      <c r="I16" s="5" t="s">
        <v>110</v>
      </c>
      <c r="J16" s="12" t="s">
        <v>111</v>
      </c>
      <c r="K16" s="12" t="s">
        <v>112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5" t="s">
        <v>113</v>
      </c>
      <c r="B17" s="5" t="s">
        <v>114</v>
      </c>
      <c r="C17" s="5" t="s">
        <v>115</v>
      </c>
      <c r="D17" s="5" t="s">
        <v>14</v>
      </c>
      <c r="E17" s="6">
        <v>19344</v>
      </c>
      <c r="F17" s="5" t="s">
        <v>116</v>
      </c>
      <c r="G17" s="5" t="s">
        <v>39</v>
      </c>
      <c r="H17" s="5" t="s">
        <v>117</v>
      </c>
      <c r="I17" s="5" t="s">
        <v>118</v>
      </c>
      <c r="J17" s="12" t="s">
        <v>119</v>
      </c>
      <c r="K17" s="12" t="s">
        <v>120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5" t="s">
        <v>121</v>
      </c>
      <c r="B18" s="5" t="s">
        <v>122</v>
      </c>
      <c r="C18" s="5" t="s">
        <v>123</v>
      </c>
      <c r="D18" s="5" t="s">
        <v>14</v>
      </c>
      <c r="E18" s="6">
        <v>19343</v>
      </c>
      <c r="F18" s="5" t="s">
        <v>124</v>
      </c>
      <c r="G18" s="7" t="str">
        <f>HYPERLINK("http://www.facebook.com/bethanyfarm","www.facebook.com/bethanyfarm")</f>
        <v>www.facebook.com/bethanyfarm</v>
      </c>
      <c r="H18" s="5" t="s">
        <v>102</v>
      </c>
      <c r="I18" s="5" t="s">
        <v>125</v>
      </c>
      <c r="J18" s="12" t="s">
        <v>126</v>
      </c>
      <c r="K18" s="12" t="s">
        <v>127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5" t="s">
        <v>128</v>
      </c>
      <c r="B19" s="5" t="s">
        <v>129</v>
      </c>
      <c r="C19" s="5" t="s">
        <v>115</v>
      </c>
      <c r="D19" s="5" t="s">
        <v>14</v>
      </c>
      <c r="E19" s="6">
        <v>19344</v>
      </c>
      <c r="F19" s="5" t="s">
        <v>130</v>
      </c>
      <c r="G19" s="5" t="s">
        <v>39</v>
      </c>
      <c r="H19" s="5" t="s">
        <v>102</v>
      </c>
      <c r="I19" s="5" t="s">
        <v>131</v>
      </c>
      <c r="J19" s="12" t="s">
        <v>132</v>
      </c>
      <c r="K19" s="12" t="s">
        <v>133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5" t="s">
        <v>134</v>
      </c>
      <c r="B20" s="5" t="s">
        <v>135</v>
      </c>
      <c r="C20" s="5" t="s">
        <v>136</v>
      </c>
      <c r="D20" s="5" t="s">
        <v>14</v>
      </c>
      <c r="E20" s="6">
        <v>19352</v>
      </c>
      <c r="F20" s="5" t="s">
        <v>137</v>
      </c>
      <c r="G20" s="5" t="s">
        <v>39</v>
      </c>
      <c r="H20" s="5" t="s">
        <v>102</v>
      </c>
      <c r="I20" s="5" t="s">
        <v>131</v>
      </c>
      <c r="J20" s="12" t="s">
        <v>138</v>
      </c>
      <c r="K20" s="12" t="s">
        <v>139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5" t="s">
        <v>140</v>
      </c>
      <c r="B21" s="5" t="s">
        <v>141</v>
      </c>
      <c r="C21" s="5" t="s">
        <v>82</v>
      </c>
      <c r="D21" s="5" t="s">
        <v>14</v>
      </c>
      <c r="E21" s="6">
        <v>19363</v>
      </c>
      <c r="F21" s="5" t="s">
        <v>142</v>
      </c>
      <c r="G21" s="5" t="s">
        <v>39</v>
      </c>
      <c r="H21" s="5" t="s">
        <v>102</v>
      </c>
      <c r="I21" s="5" t="s">
        <v>131</v>
      </c>
      <c r="J21" s="12" t="s">
        <v>143</v>
      </c>
      <c r="K21" s="12" t="s">
        <v>144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5" t="s">
        <v>145</v>
      </c>
      <c r="B22" s="5" t="s">
        <v>146</v>
      </c>
      <c r="C22" s="5" t="s">
        <v>69</v>
      </c>
      <c r="D22" s="5" t="s">
        <v>14</v>
      </c>
      <c r="E22" s="6">
        <v>19355</v>
      </c>
      <c r="F22" s="5" t="s">
        <v>147</v>
      </c>
      <c r="G22" s="7" t="str">
        <f>HYPERLINK("http://www.canterhillfarm.org/","www.canterhillfarm.org/")</f>
        <v>www.canterhillfarm.org/</v>
      </c>
      <c r="H22" s="5" t="s">
        <v>102</v>
      </c>
      <c r="I22" s="5" t="s">
        <v>148</v>
      </c>
      <c r="J22" s="12" t="s">
        <v>149</v>
      </c>
      <c r="K22" s="12" t="s">
        <v>150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5" t="s">
        <v>151</v>
      </c>
      <c r="B23" s="5" t="s">
        <v>152</v>
      </c>
      <c r="C23" s="5" t="s">
        <v>153</v>
      </c>
      <c r="D23" s="5" t="s">
        <v>14</v>
      </c>
      <c r="E23" s="6">
        <v>19475</v>
      </c>
      <c r="F23" s="5" t="s">
        <v>154</v>
      </c>
      <c r="G23" s="5" t="s">
        <v>155</v>
      </c>
      <c r="H23" s="5" t="s">
        <v>102</v>
      </c>
      <c r="I23" s="5" t="s">
        <v>156</v>
      </c>
      <c r="J23" s="12" t="s">
        <v>157</v>
      </c>
      <c r="K23" s="12" t="s">
        <v>158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 t="s">
        <v>159</v>
      </c>
      <c r="B24" s="5" t="s">
        <v>160</v>
      </c>
      <c r="C24" s="5" t="s">
        <v>161</v>
      </c>
      <c r="D24" s="5" t="s">
        <v>14</v>
      </c>
      <c r="E24" s="6">
        <v>19520</v>
      </c>
      <c r="F24" s="5" t="s">
        <v>39</v>
      </c>
      <c r="G24" s="5" t="s">
        <v>39</v>
      </c>
      <c r="H24" s="5" t="s">
        <v>102</v>
      </c>
      <c r="I24" s="5" t="s">
        <v>131</v>
      </c>
      <c r="J24" s="12" t="s">
        <v>162</v>
      </c>
      <c r="K24" s="12" t="s">
        <v>163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 t="s">
        <v>164</v>
      </c>
      <c r="B25" s="5" t="s">
        <v>165</v>
      </c>
      <c r="C25" s="5" t="s">
        <v>74</v>
      </c>
      <c r="D25" s="5" t="s">
        <v>14</v>
      </c>
      <c r="E25" s="6">
        <v>19311</v>
      </c>
      <c r="F25" s="5" t="s">
        <v>166</v>
      </c>
      <c r="G25" s="7" t="str">
        <f>HYPERLINK("http://www.facebook.com/GlenWillowLLC?ref=ts&amp;fref=ts","www.facebook.com/GlenWillowLLC?ref=ts&amp;fref=ts")</f>
        <v>www.facebook.com/GlenWillowLLC?ref=ts&amp;fref=ts</v>
      </c>
      <c r="H25" s="5" t="s">
        <v>102</v>
      </c>
      <c r="I25" s="5" t="s">
        <v>167</v>
      </c>
      <c r="J25" s="12" t="s">
        <v>168</v>
      </c>
      <c r="K25" s="12" t="s">
        <v>169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 t="s">
        <v>170</v>
      </c>
      <c r="B26" s="5" t="s">
        <v>171</v>
      </c>
      <c r="C26" s="5" t="s">
        <v>13</v>
      </c>
      <c r="D26" s="5" t="s">
        <v>14</v>
      </c>
      <c r="E26" s="6">
        <v>19380</v>
      </c>
      <c r="F26" s="5" t="s">
        <v>172</v>
      </c>
      <c r="G26" s="5" t="s">
        <v>173</v>
      </c>
      <c r="H26" s="5" t="s">
        <v>174</v>
      </c>
      <c r="I26" s="5" t="s">
        <v>175</v>
      </c>
      <c r="J26" s="12" t="s">
        <v>176</v>
      </c>
      <c r="K26" s="12" t="s">
        <v>177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 t="s">
        <v>178</v>
      </c>
      <c r="B27" s="5" t="s">
        <v>179</v>
      </c>
      <c r="C27" s="5" t="s">
        <v>123</v>
      </c>
      <c r="D27" s="5" t="s">
        <v>14</v>
      </c>
      <c r="E27" s="6">
        <v>19343</v>
      </c>
      <c r="F27" s="5" t="s">
        <v>180</v>
      </c>
      <c r="G27" s="7" t="s">
        <v>181</v>
      </c>
      <c r="H27" s="5" t="s">
        <v>102</v>
      </c>
      <c r="I27" s="5" t="s">
        <v>182</v>
      </c>
      <c r="J27" s="12" t="s">
        <v>183</v>
      </c>
      <c r="K27" s="12" t="s">
        <v>184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 t="s">
        <v>185</v>
      </c>
      <c r="B28" s="5" t="s">
        <v>186</v>
      </c>
      <c r="C28" s="5" t="s">
        <v>187</v>
      </c>
      <c r="D28" s="5" t="s">
        <v>14</v>
      </c>
      <c r="E28" s="6">
        <v>19465</v>
      </c>
      <c r="F28" s="5" t="s">
        <v>188</v>
      </c>
      <c r="G28" s="5" t="s">
        <v>189</v>
      </c>
      <c r="H28" s="5" t="s">
        <v>102</v>
      </c>
      <c r="I28" s="5" t="s">
        <v>131</v>
      </c>
      <c r="J28" s="12" t="s">
        <v>190</v>
      </c>
      <c r="K28" s="12" t="s">
        <v>191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 t="s">
        <v>192</v>
      </c>
      <c r="B29" s="5" t="s">
        <v>193</v>
      </c>
      <c r="C29" s="5" t="s">
        <v>194</v>
      </c>
      <c r="D29" s="5" t="s">
        <v>14</v>
      </c>
      <c r="E29" s="6">
        <v>19320</v>
      </c>
      <c r="F29" s="5" t="s">
        <v>195</v>
      </c>
      <c r="G29" s="5" t="s">
        <v>196</v>
      </c>
      <c r="H29" s="5" t="s">
        <v>197</v>
      </c>
      <c r="I29" s="5" t="s">
        <v>118</v>
      </c>
      <c r="J29" s="12" t="s">
        <v>198</v>
      </c>
      <c r="K29" s="12" t="s">
        <v>199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 t="s">
        <v>200</v>
      </c>
      <c r="B30" s="5" t="s">
        <v>201</v>
      </c>
      <c r="C30" s="5" t="s">
        <v>187</v>
      </c>
      <c r="D30" s="5" t="s">
        <v>14</v>
      </c>
      <c r="E30" s="6">
        <v>19465</v>
      </c>
      <c r="F30" s="5" t="s">
        <v>202</v>
      </c>
      <c r="G30" s="5" t="s">
        <v>203</v>
      </c>
      <c r="H30" s="5" t="s">
        <v>204</v>
      </c>
      <c r="I30" s="5" t="s">
        <v>205</v>
      </c>
      <c r="J30" s="12" t="s">
        <v>206</v>
      </c>
      <c r="K30" s="12" t="s">
        <v>207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 t="s">
        <v>208</v>
      </c>
      <c r="B31" s="5" t="s">
        <v>209</v>
      </c>
      <c r="C31" s="5" t="s">
        <v>115</v>
      </c>
      <c r="D31" s="5" t="s">
        <v>14</v>
      </c>
      <c r="E31" s="6">
        <v>19344</v>
      </c>
      <c r="F31" s="5" t="s">
        <v>210</v>
      </c>
      <c r="G31" s="5" t="s">
        <v>211</v>
      </c>
      <c r="H31" s="5" t="s">
        <v>102</v>
      </c>
      <c r="I31" s="5" t="s">
        <v>156</v>
      </c>
      <c r="J31" s="12" t="s">
        <v>212</v>
      </c>
      <c r="K31" s="12" t="s">
        <v>213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 t="s">
        <v>214</v>
      </c>
      <c r="B32" s="5" t="s">
        <v>215</v>
      </c>
      <c r="C32" s="5" t="s">
        <v>216</v>
      </c>
      <c r="D32" s="5" t="s">
        <v>14</v>
      </c>
      <c r="E32" s="6">
        <v>19330</v>
      </c>
      <c r="F32" s="5" t="s">
        <v>217</v>
      </c>
      <c r="G32" s="5" t="s">
        <v>218</v>
      </c>
      <c r="H32" s="5" t="s">
        <v>102</v>
      </c>
      <c r="I32" s="5" t="s">
        <v>219</v>
      </c>
      <c r="J32" s="12" t="s">
        <v>220</v>
      </c>
      <c r="K32" s="12" t="s">
        <v>221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 t="s">
        <v>222</v>
      </c>
      <c r="B33" s="5" t="s">
        <v>223</v>
      </c>
      <c r="C33" s="5" t="s">
        <v>153</v>
      </c>
      <c r="D33" s="5" t="s">
        <v>14</v>
      </c>
      <c r="E33" s="6">
        <v>19475</v>
      </c>
      <c r="F33" s="5" t="s">
        <v>224</v>
      </c>
      <c r="G33" s="5" t="s">
        <v>225</v>
      </c>
      <c r="H33" s="5" t="s">
        <v>226</v>
      </c>
      <c r="I33" s="5" t="s">
        <v>227</v>
      </c>
      <c r="J33" s="12" t="s">
        <v>228</v>
      </c>
      <c r="K33" s="12" t="s">
        <v>229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 t="s">
        <v>230</v>
      </c>
      <c r="B34" s="5" t="s">
        <v>231</v>
      </c>
      <c r="C34" s="5" t="s">
        <v>232</v>
      </c>
      <c r="D34" s="5" t="s">
        <v>14</v>
      </c>
      <c r="E34" s="6">
        <v>19365</v>
      </c>
      <c r="F34" s="5" t="s">
        <v>233</v>
      </c>
      <c r="G34" s="5" t="s">
        <v>39</v>
      </c>
      <c r="H34" s="5" t="s">
        <v>102</v>
      </c>
      <c r="I34" s="5" t="s">
        <v>234</v>
      </c>
      <c r="J34" s="12" t="s">
        <v>235</v>
      </c>
      <c r="K34" s="12" t="s">
        <v>236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 t="s">
        <v>237</v>
      </c>
      <c r="B35" s="5" t="s">
        <v>238</v>
      </c>
      <c r="C35" s="5" t="s">
        <v>239</v>
      </c>
      <c r="D35" s="5" t="s">
        <v>14</v>
      </c>
      <c r="E35" s="6">
        <v>19350</v>
      </c>
      <c r="F35" s="5" t="s">
        <v>240</v>
      </c>
      <c r="G35" s="5" t="s">
        <v>241</v>
      </c>
      <c r="H35" s="5" t="s">
        <v>102</v>
      </c>
      <c r="I35" s="5" t="s">
        <v>242</v>
      </c>
      <c r="J35" s="12" t="s">
        <v>243</v>
      </c>
      <c r="K35" s="12" t="s">
        <v>244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 t="s">
        <v>245</v>
      </c>
      <c r="B36" s="5" t="s">
        <v>246</v>
      </c>
      <c r="C36" s="5" t="s">
        <v>22</v>
      </c>
      <c r="D36" s="5" t="s">
        <v>14</v>
      </c>
      <c r="E36" s="6">
        <v>19425</v>
      </c>
      <c r="F36" s="5" t="s">
        <v>247</v>
      </c>
      <c r="G36" s="5" t="s">
        <v>248</v>
      </c>
      <c r="H36" s="5" t="s">
        <v>249</v>
      </c>
      <c r="I36" s="5" t="s">
        <v>250</v>
      </c>
      <c r="J36" s="12" t="s">
        <v>251</v>
      </c>
      <c r="K36" s="12" t="s">
        <v>252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 t="s">
        <v>253</v>
      </c>
      <c r="B37" s="5" t="s">
        <v>254</v>
      </c>
      <c r="C37" s="5" t="s">
        <v>89</v>
      </c>
      <c r="D37" s="5" t="s">
        <v>14</v>
      </c>
      <c r="E37" s="6">
        <v>19460</v>
      </c>
      <c r="F37" s="5" t="s">
        <v>255</v>
      </c>
      <c r="G37" s="7" t="str">
        <f>HYPERLINK("http://www.facebook.com/OlsFarm","www.facebook.com/OlsFarm")</f>
        <v>www.facebook.com/OlsFarm</v>
      </c>
      <c r="H37" s="5" t="s">
        <v>256</v>
      </c>
      <c r="I37" s="5" t="s">
        <v>257</v>
      </c>
      <c r="J37" s="12" t="s">
        <v>258</v>
      </c>
      <c r="K37" s="12" t="s">
        <v>259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 t="s">
        <v>260</v>
      </c>
      <c r="B38" s="5" t="s">
        <v>261</v>
      </c>
      <c r="C38" s="5" t="s">
        <v>194</v>
      </c>
      <c r="D38" s="5" t="s">
        <v>14</v>
      </c>
      <c r="E38" s="6">
        <v>19320</v>
      </c>
      <c r="F38" s="5" t="s">
        <v>262</v>
      </c>
      <c r="G38" s="5" t="s">
        <v>263</v>
      </c>
      <c r="H38" s="5" t="s">
        <v>264</v>
      </c>
      <c r="I38" s="5" t="s">
        <v>110</v>
      </c>
      <c r="J38" s="12" t="s">
        <v>265</v>
      </c>
      <c r="K38" s="12" t="s">
        <v>266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 t="s">
        <v>267</v>
      </c>
      <c r="B39" s="5" t="s">
        <v>268</v>
      </c>
      <c r="C39" s="5" t="s">
        <v>63</v>
      </c>
      <c r="D39" s="5" t="s">
        <v>14</v>
      </c>
      <c r="E39" s="6">
        <v>19348</v>
      </c>
      <c r="F39" s="5" t="s">
        <v>269</v>
      </c>
      <c r="G39" s="5" t="s">
        <v>270</v>
      </c>
      <c r="H39" s="5" t="s">
        <v>102</v>
      </c>
      <c r="I39" s="5" t="s">
        <v>271</v>
      </c>
      <c r="J39" s="12" t="s">
        <v>272</v>
      </c>
      <c r="K39" s="12" t="s">
        <v>273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 t="s">
        <v>274</v>
      </c>
      <c r="B40" s="5" t="s">
        <v>275</v>
      </c>
      <c r="C40" s="5" t="s">
        <v>123</v>
      </c>
      <c r="D40" s="5" t="s">
        <v>14</v>
      </c>
      <c r="E40" s="6">
        <v>19343</v>
      </c>
      <c r="F40" s="5" t="s">
        <v>276</v>
      </c>
      <c r="G40" s="5" t="s">
        <v>277</v>
      </c>
      <c r="H40" s="5" t="s">
        <v>102</v>
      </c>
      <c r="I40" s="5" t="s">
        <v>278</v>
      </c>
      <c r="J40" s="12" t="s">
        <v>279</v>
      </c>
      <c r="K40" s="12" t="s">
        <v>280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 t="s">
        <v>281</v>
      </c>
      <c r="B41" s="5" t="s">
        <v>282</v>
      </c>
      <c r="C41" s="5" t="s">
        <v>115</v>
      </c>
      <c r="D41" s="5" t="s">
        <v>14</v>
      </c>
      <c r="E41" s="6">
        <v>19344</v>
      </c>
      <c r="F41" s="5" t="s">
        <v>283</v>
      </c>
      <c r="G41" s="5" t="s">
        <v>284</v>
      </c>
      <c r="H41" s="5" t="s">
        <v>285</v>
      </c>
      <c r="I41" s="5" t="s">
        <v>286</v>
      </c>
      <c r="J41" s="12" t="s">
        <v>287</v>
      </c>
      <c r="K41" s="12" t="s">
        <v>288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 t="s">
        <v>289</v>
      </c>
      <c r="B42" s="5" t="s">
        <v>290</v>
      </c>
      <c r="C42" s="5" t="s">
        <v>89</v>
      </c>
      <c r="D42" s="5" t="s">
        <v>14</v>
      </c>
      <c r="E42" s="6">
        <v>19460</v>
      </c>
      <c r="F42" s="5" t="s">
        <v>291</v>
      </c>
      <c r="G42" s="5" t="s">
        <v>292</v>
      </c>
      <c r="H42" s="5" t="s">
        <v>102</v>
      </c>
      <c r="I42" s="5" t="s">
        <v>293</v>
      </c>
      <c r="J42" s="12" t="s">
        <v>294</v>
      </c>
      <c r="K42" s="12" t="s">
        <v>295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 t="s">
        <v>296</v>
      </c>
      <c r="B43" s="5" t="s">
        <v>297</v>
      </c>
      <c r="C43" s="5" t="s">
        <v>22</v>
      </c>
      <c r="D43" s="5" t="s">
        <v>14</v>
      </c>
      <c r="E43" s="6">
        <v>19425</v>
      </c>
      <c r="F43" s="5" t="s">
        <v>298</v>
      </c>
      <c r="G43" s="5" t="s">
        <v>299</v>
      </c>
      <c r="H43" s="5" t="s">
        <v>300</v>
      </c>
      <c r="I43" s="5" t="s">
        <v>301</v>
      </c>
      <c r="J43" s="12" t="s">
        <v>302</v>
      </c>
      <c r="K43" s="12" t="s">
        <v>303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 t="s">
        <v>304</v>
      </c>
      <c r="B44" s="5" t="s">
        <v>305</v>
      </c>
      <c r="C44" s="5" t="s">
        <v>13</v>
      </c>
      <c r="D44" s="5" t="s">
        <v>14</v>
      </c>
      <c r="E44" s="6">
        <v>19382</v>
      </c>
      <c r="F44" s="5" t="s">
        <v>306</v>
      </c>
      <c r="G44" s="5" t="s">
        <v>307</v>
      </c>
      <c r="H44" s="5" t="s">
        <v>308</v>
      </c>
      <c r="I44" s="5" t="s">
        <v>309</v>
      </c>
      <c r="J44" s="12" t="s">
        <v>310</v>
      </c>
      <c r="K44" s="12" t="s">
        <v>311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 t="s">
        <v>312</v>
      </c>
      <c r="B45" s="5" t="s">
        <v>313</v>
      </c>
      <c r="C45" s="5" t="s">
        <v>232</v>
      </c>
      <c r="D45" s="5" t="s">
        <v>14</v>
      </c>
      <c r="E45" s="6">
        <v>19365</v>
      </c>
      <c r="F45" s="5" t="s">
        <v>314</v>
      </c>
      <c r="G45" s="5" t="s">
        <v>315</v>
      </c>
      <c r="H45" s="5" t="s">
        <v>308</v>
      </c>
      <c r="I45" s="5" t="s">
        <v>316</v>
      </c>
      <c r="J45" s="12" t="s">
        <v>317</v>
      </c>
      <c r="K45" s="12" t="s">
        <v>318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 t="s">
        <v>319</v>
      </c>
      <c r="B46" s="5" t="s">
        <v>320</v>
      </c>
      <c r="C46" s="5" t="s">
        <v>321</v>
      </c>
      <c r="D46" s="5" t="s">
        <v>14</v>
      </c>
      <c r="E46" s="6">
        <v>19460</v>
      </c>
      <c r="F46" s="5" t="s">
        <v>322</v>
      </c>
      <c r="G46" s="5" t="s">
        <v>323</v>
      </c>
      <c r="H46" s="5" t="s">
        <v>308</v>
      </c>
      <c r="I46" s="5" t="s">
        <v>324</v>
      </c>
      <c r="J46" s="12" t="s">
        <v>325</v>
      </c>
      <c r="K46" s="12" t="s">
        <v>326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 t="s">
        <v>319</v>
      </c>
      <c r="B47" s="5" t="s">
        <v>327</v>
      </c>
      <c r="C47" s="5" t="s">
        <v>69</v>
      </c>
      <c r="D47" s="5" t="s">
        <v>14</v>
      </c>
      <c r="E47" s="6">
        <v>19355</v>
      </c>
      <c r="F47" s="5" t="s">
        <v>328</v>
      </c>
      <c r="G47" s="5" t="s">
        <v>323</v>
      </c>
      <c r="H47" s="5" t="s">
        <v>308</v>
      </c>
      <c r="I47" s="5" t="s">
        <v>324</v>
      </c>
      <c r="J47" s="12" t="s">
        <v>329</v>
      </c>
      <c r="K47" s="12" t="s">
        <v>330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 t="s">
        <v>319</v>
      </c>
      <c r="B48" s="5" t="s">
        <v>331</v>
      </c>
      <c r="C48" s="5" t="s">
        <v>38</v>
      </c>
      <c r="D48" s="5" t="s">
        <v>14</v>
      </c>
      <c r="E48" s="6">
        <v>19335</v>
      </c>
      <c r="F48" s="5" t="s">
        <v>332</v>
      </c>
      <c r="G48" s="5" t="s">
        <v>323</v>
      </c>
      <c r="H48" s="5" t="s">
        <v>308</v>
      </c>
      <c r="I48" s="5" t="s">
        <v>324</v>
      </c>
      <c r="J48" s="12" t="s">
        <v>333</v>
      </c>
      <c r="K48" s="12" t="s">
        <v>334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 t="s">
        <v>335</v>
      </c>
      <c r="B49" s="5" t="s">
        <v>336</v>
      </c>
      <c r="C49" s="5" t="s">
        <v>13</v>
      </c>
      <c r="D49" s="5" t="s">
        <v>14</v>
      </c>
      <c r="E49" s="6">
        <v>19382</v>
      </c>
      <c r="F49" s="5" t="s">
        <v>337</v>
      </c>
      <c r="G49" s="5" t="s">
        <v>338</v>
      </c>
      <c r="H49" s="5" t="s">
        <v>339</v>
      </c>
      <c r="I49" s="5" t="s">
        <v>340</v>
      </c>
      <c r="J49" s="12" t="s">
        <v>341</v>
      </c>
      <c r="K49" s="12" t="s">
        <v>342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 t="s">
        <v>343</v>
      </c>
      <c r="B50" s="5" t="s">
        <v>344</v>
      </c>
      <c r="C50" s="5" t="s">
        <v>82</v>
      </c>
      <c r="D50" s="5" t="s">
        <v>14</v>
      </c>
      <c r="E50" s="6">
        <v>19363</v>
      </c>
      <c r="F50" s="5" t="s">
        <v>345</v>
      </c>
      <c r="G50" s="7" t="str">
        <f>HYPERLINK("http://www.oxfordfarmmarket.com/","www.oxfordfarmmarket.com/")</f>
        <v>www.oxfordfarmmarket.com/</v>
      </c>
      <c r="H50" s="5" t="s">
        <v>308</v>
      </c>
      <c r="I50" s="5" t="s">
        <v>346</v>
      </c>
      <c r="J50" s="12" t="s">
        <v>347</v>
      </c>
      <c r="K50" s="12" t="s">
        <v>348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 t="s">
        <v>349</v>
      </c>
      <c r="B51" s="5" t="s">
        <v>350</v>
      </c>
      <c r="C51" s="5" t="s">
        <v>115</v>
      </c>
      <c r="D51" s="5" t="s">
        <v>14</v>
      </c>
      <c r="E51" s="6">
        <v>19344</v>
      </c>
      <c r="F51" s="5" t="s">
        <v>351</v>
      </c>
      <c r="G51" s="5" t="s">
        <v>352</v>
      </c>
      <c r="H51" s="5" t="s">
        <v>339</v>
      </c>
      <c r="I51" s="5" t="s">
        <v>353</v>
      </c>
      <c r="J51" s="12" t="s">
        <v>354</v>
      </c>
      <c r="K51" s="12" t="s">
        <v>355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 t="s">
        <v>356</v>
      </c>
      <c r="B52" s="5" t="s">
        <v>357</v>
      </c>
      <c r="C52" s="5" t="s">
        <v>89</v>
      </c>
      <c r="D52" s="5" t="s">
        <v>14</v>
      </c>
      <c r="E52" s="6">
        <v>19460</v>
      </c>
      <c r="F52" s="5" t="s">
        <v>358</v>
      </c>
      <c r="G52" s="5" t="s">
        <v>359</v>
      </c>
      <c r="H52" s="5" t="s">
        <v>360</v>
      </c>
      <c r="I52" s="5" t="s">
        <v>118</v>
      </c>
      <c r="J52" s="12" t="s">
        <v>361</v>
      </c>
      <c r="K52" s="12" t="s">
        <v>362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 t="s">
        <v>363</v>
      </c>
      <c r="B53" s="5" t="s">
        <v>364</v>
      </c>
      <c r="C53" s="5" t="s">
        <v>63</v>
      </c>
      <c r="D53" s="5" t="s">
        <v>14</v>
      </c>
      <c r="E53" s="6">
        <v>19348</v>
      </c>
      <c r="F53" s="8" t="s">
        <v>365</v>
      </c>
      <c r="G53" s="5" t="s">
        <v>366</v>
      </c>
      <c r="H53" s="5" t="s">
        <v>367</v>
      </c>
      <c r="I53" s="5" t="s">
        <v>368</v>
      </c>
      <c r="J53" s="12" t="s">
        <v>369</v>
      </c>
      <c r="K53" s="12" t="s">
        <v>370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 t="s">
        <v>371</v>
      </c>
      <c r="B54" s="5" t="s">
        <v>246</v>
      </c>
      <c r="C54" s="5" t="s">
        <v>22</v>
      </c>
      <c r="D54" s="5" t="s">
        <v>14</v>
      </c>
      <c r="E54" s="6">
        <v>19425</v>
      </c>
      <c r="F54" s="5"/>
      <c r="G54" s="5" t="s">
        <v>372</v>
      </c>
      <c r="H54" s="5" t="s">
        <v>373</v>
      </c>
      <c r="I54" s="5" t="s">
        <v>374</v>
      </c>
      <c r="J54" s="12" t="s">
        <v>251</v>
      </c>
      <c r="K54" s="12" t="s">
        <v>252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 t="s">
        <v>375</v>
      </c>
      <c r="B55" s="5" t="s">
        <v>376</v>
      </c>
      <c r="C55" s="5" t="s">
        <v>123</v>
      </c>
      <c r="D55" s="5" t="s">
        <v>14</v>
      </c>
      <c r="E55" s="6">
        <v>19343</v>
      </c>
      <c r="F55" s="5"/>
      <c r="G55" s="5" t="s">
        <v>377</v>
      </c>
      <c r="H55" s="5" t="s">
        <v>373</v>
      </c>
      <c r="I55" s="5" t="s">
        <v>219</v>
      </c>
      <c r="J55" s="12" t="s">
        <v>378</v>
      </c>
      <c r="K55" s="12" t="s">
        <v>379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 t="s">
        <v>380</v>
      </c>
      <c r="B56" s="5" t="s">
        <v>381</v>
      </c>
      <c r="C56" s="5" t="s">
        <v>13</v>
      </c>
      <c r="D56" s="5" t="s">
        <v>14</v>
      </c>
      <c r="E56" s="6">
        <v>19380</v>
      </c>
      <c r="F56" s="5" t="s">
        <v>382</v>
      </c>
      <c r="G56" s="5" t="s">
        <v>383</v>
      </c>
      <c r="H56" s="5" t="s">
        <v>373</v>
      </c>
      <c r="I56" s="5" t="s">
        <v>219</v>
      </c>
      <c r="J56" s="12" t="s">
        <v>384</v>
      </c>
      <c r="K56" s="12" t="s">
        <v>385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 t="s">
        <v>386</v>
      </c>
      <c r="B57" s="5" t="s">
        <v>387</v>
      </c>
      <c r="C57" s="5" t="s">
        <v>89</v>
      </c>
      <c r="D57" s="5" t="s">
        <v>14</v>
      </c>
      <c r="E57" s="6">
        <v>19460</v>
      </c>
      <c r="F57" s="5" t="s">
        <v>388</v>
      </c>
      <c r="G57" s="7" t="str">
        <f>HYPERLINK("http://www.kimbertoncsa.org/","www.kimbertoncsa.org")</f>
        <v>www.kimbertoncsa.org</v>
      </c>
      <c r="H57" s="5" t="s">
        <v>373</v>
      </c>
      <c r="I57" s="5" t="s">
        <v>219</v>
      </c>
      <c r="J57" s="12" t="s">
        <v>389</v>
      </c>
      <c r="K57" s="12" t="s">
        <v>390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 t="s">
        <v>391</v>
      </c>
      <c r="B58" s="5" t="s">
        <v>392</v>
      </c>
      <c r="C58" s="5" t="s">
        <v>187</v>
      </c>
      <c r="D58" s="5" t="s">
        <v>14</v>
      </c>
      <c r="E58" s="6">
        <v>19465</v>
      </c>
      <c r="F58" s="5" t="s">
        <v>393</v>
      </c>
      <c r="G58" s="5" t="s">
        <v>394</v>
      </c>
      <c r="H58" s="5" t="s">
        <v>373</v>
      </c>
      <c r="I58" s="5" t="s">
        <v>219</v>
      </c>
      <c r="J58" s="12" t="s">
        <v>395</v>
      </c>
      <c r="K58" s="12" t="s">
        <v>396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 t="s">
        <v>397</v>
      </c>
      <c r="B59" s="5" t="s">
        <v>398</v>
      </c>
      <c r="C59" s="5" t="s">
        <v>216</v>
      </c>
      <c r="D59" s="5" t="s">
        <v>14</v>
      </c>
      <c r="E59" s="6">
        <v>19330</v>
      </c>
      <c r="F59" s="5" t="s">
        <v>399</v>
      </c>
      <c r="G59" s="5" t="s">
        <v>400</v>
      </c>
      <c r="H59" s="5" t="s">
        <v>373</v>
      </c>
      <c r="I59" s="5" t="s">
        <v>401</v>
      </c>
      <c r="J59" s="12" t="s">
        <v>402</v>
      </c>
      <c r="K59" s="12" t="s">
        <v>403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 t="s">
        <v>404</v>
      </c>
      <c r="B60" s="5" t="s">
        <v>405</v>
      </c>
      <c r="C60" s="5" t="s">
        <v>239</v>
      </c>
      <c r="D60" s="5" t="s">
        <v>14</v>
      </c>
      <c r="E60" s="6">
        <v>19350</v>
      </c>
      <c r="F60" s="5" t="s">
        <v>406</v>
      </c>
      <c r="G60" s="5" t="s">
        <v>407</v>
      </c>
      <c r="H60" s="5" t="s">
        <v>373</v>
      </c>
      <c r="I60" s="5" t="s">
        <v>408</v>
      </c>
      <c r="J60" s="12" t="s">
        <v>409</v>
      </c>
      <c r="K60" s="12" t="s">
        <v>410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 t="s">
        <v>411</v>
      </c>
      <c r="B61" s="5" t="s">
        <v>412</v>
      </c>
      <c r="C61" s="5" t="s">
        <v>216</v>
      </c>
      <c r="D61" s="5" t="s">
        <v>14</v>
      </c>
      <c r="E61" s="6">
        <v>19330</v>
      </c>
      <c r="F61" s="5" t="s">
        <v>413</v>
      </c>
      <c r="G61" s="5" t="s">
        <v>414</v>
      </c>
      <c r="H61" s="5" t="s">
        <v>373</v>
      </c>
      <c r="I61" s="5" t="s">
        <v>219</v>
      </c>
      <c r="J61" s="12" t="s">
        <v>415</v>
      </c>
      <c r="K61" s="12" t="s">
        <v>416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 t="s">
        <v>417</v>
      </c>
      <c r="B62" s="5" t="s">
        <v>418</v>
      </c>
      <c r="C62" s="5" t="s">
        <v>216</v>
      </c>
      <c r="D62" s="5" t="s">
        <v>14</v>
      </c>
      <c r="E62" s="6">
        <v>19330</v>
      </c>
      <c r="F62" s="5" t="s">
        <v>419</v>
      </c>
      <c r="G62" s="5" t="s">
        <v>420</v>
      </c>
      <c r="H62" s="5" t="s">
        <v>373</v>
      </c>
      <c r="I62" s="5" t="s">
        <v>219</v>
      </c>
      <c r="J62" s="12" t="s">
        <v>421</v>
      </c>
      <c r="K62" s="12" t="s">
        <v>422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 t="s">
        <v>423</v>
      </c>
      <c r="B63" s="5" t="s">
        <v>424</v>
      </c>
      <c r="C63" s="5" t="s">
        <v>425</v>
      </c>
      <c r="D63" s="5" t="s">
        <v>14</v>
      </c>
      <c r="E63" s="6">
        <v>19073</v>
      </c>
      <c r="F63" s="5" t="s">
        <v>426</v>
      </c>
      <c r="G63" s="7" t="str">
        <f>HYPERLINK("http://www.wctrust.org/?page_id=91","www.wctrust.org/?page_id=91")</f>
        <v>www.wctrust.org/?page_id=91</v>
      </c>
      <c r="H63" s="5" t="s">
        <v>373</v>
      </c>
      <c r="I63" s="5" t="s">
        <v>219</v>
      </c>
      <c r="J63" s="13">
        <v>39.984939900000001</v>
      </c>
      <c r="K63" s="13">
        <v>75.484719100000007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 t="s">
        <v>427</v>
      </c>
      <c r="B64" s="5" t="s">
        <v>428</v>
      </c>
      <c r="C64" s="5" t="s">
        <v>89</v>
      </c>
      <c r="D64" s="5" t="s">
        <v>14</v>
      </c>
      <c r="E64" s="6">
        <v>19460</v>
      </c>
      <c r="F64" s="5" t="s">
        <v>429</v>
      </c>
      <c r="G64" s="5" t="s">
        <v>430</v>
      </c>
      <c r="H64" s="5" t="s">
        <v>360</v>
      </c>
      <c r="I64" s="5" t="s">
        <v>219</v>
      </c>
      <c r="J64" s="12" t="s">
        <v>431</v>
      </c>
      <c r="K64" s="12" t="s">
        <v>432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 t="s">
        <v>433</v>
      </c>
      <c r="B65" s="5" t="s">
        <v>434</v>
      </c>
      <c r="C65" s="5" t="s">
        <v>435</v>
      </c>
      <c r="D65" s="5" t="s">
        <v>14</v>
      </c>
      <c r="E65" s="6">
        <v>19317</v>
      </c>
      <c r="F65" s="5" t="s">
        <v>436</v>
      </c>
      <c r="G65" s="5" t="s">
        <v>437</v>
      </c>
      <c r="H65" s="5" t="s">
        <v>373</v>
      </c>
      <c r="I65" s="5" t="s">
        <v>118</v>
      </c>
      <c r="J65" s="12" t="s">
        <v>438</v>
      </c>
      <c r="K65" s="12" t="s">
        <v>439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 t="s">
        <v>440</v>
      </c>
      <c r="B66" s="5" t="s">
        <v>441</v>
      </c>
      <c r="C66" s="5" t="s">
        <v>69</v>
      </c>
      <c r="D66" s="5" t="s">
        <v>14</v>
      </c>
      <c r="E66" s="6">
        <v>19355</v>
      </c>
      <c r="F66" s="5" t="s">
        <v>442</v>
      </c>
      <c r="G66" s="5" t="s">
        <v>443</v>
      </c>
      <c r="H66" s="5" t="s">
        <v>256</v>
      </c>
      <c r="I66" s="5" t="s">
        <v>444</v>
      </c>
      <c r="J66" s="12" t="s">
        <v>445</v>
      </c>
      <c r="K66" s="12" t="s">
        <v>446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 t="s">
        <v>447</v>
      </c>
      <c r="B67" s="5" t="s">
        <v>448</v>
      </c>
      <c r="C67" s="5" t="s">
        <v>216</v>
      </c>
      <c r="D67" s="5" t="s">
        <v>14</v>
      </c>
      <c r="E67" s="6">
        <v>19330</v>
      </c>
      <c r="F67" s="5" t="s">
        <v>449</v>
      </c>
      <c r="G67" s="5" t="s">
        <v>39</v>
      </c>
      <c r="H67" s="5" t="s">
        <v>102</v>
      </c>
      <c r="I67" s="5" t="s">
        <v>450</v>
      </c>
      <c r="J67" s="12" t="s">
        <v>451</v>
      </c>
      <c r="K67" s="12" t="s">
        <v>452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 t="s">
        <v>453</v>
      </c>
      <c r="B68" s="5" t="s">
        <v>454</v>
      </c>
      <c r="C68" s="5" t="s">
        <v>13</v>
      </c>
      <c r="D68" s="5" t="s">
        <v>14</v>
      </c>
      <c r="E68" s="6">
        <v>19382</v>
      </c>
      <c r="F68" s="5" t="s">
        <v>455</v>
      </c>
      <c r="G68" s="5" t="s">
        <v>456</v>
      </c>
      <c r="H68" s="5" t="s">
        <v>300</v>
      </c>
      <c r="I68" s="5" t="s">
        <v>457</v>
      </c>
      <c r="J68" s="12" t="s">
        <v>458</v>
      </c>
      <c r="K68" s="12" t="s">
        <v>459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 t="s">
        <v>460</v>
      </c>
      <c r="B69" s="5" t="s">
        <v>461</v>
      </c>
      <c r="C69" s="5" t="s">
        <v>161</v>
      </c>
      <c r="D69" s="5" t="s">
        <v>14</v>
      </c>
      <c r="E69" s="6">
        <v>19520</v>
      </c>
      <c r="F69" s="5" t="s">
        <v>462</v>
      </c>
      <c r="G69" s="5" t="s">
        <v>463</v>
      </c>
      <c r="H69" s="9" t="s">
        <v>464</v>
      </c>
      <c r="I69" s="5" t="s">
        <v>465</v>
      </c>
      <c r="J69" s="12" t="s">
        <v>466</v>
      </c>
      <c r="K69" s="12" t="s">
        <v>467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 t="s">
        <v>468</v>
      </c>
      <c r="B70" s="5" t="s">
        <v>469</v>
      </c>
      <c r="C70" s="5" t="s">
        <v>22</v>
      </c>
      <c r="D70" s="5" t="s">
        <v>14</v>
      </c>
      <c r="E70" s="6">
        <v>19425</v>
      </c>
      <c r="F70" s="5" t="s">
        <v>470</v>
      </c>
      <c r="G70" s="5" t="s">
        <v>471</v>
      </c>
      <c r="H70" s="5" t="s">
        <v>472</v>
      </c>
      <c r="I70" s="5" t="s">
        <v>465</v>
      </c>
      <c r="J70" s="12" t="s">
        <v>473</v>
      </c>
      <c r="K70" s="12" t="s">
        <v>474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 t="s">
        <v>475</v>
      </c>
      <c r="B71" s="5" t="s">
        <v>476</v>
      </c>
      <c r="C71" s="5" t="s">
        <v>161</v>
      </c>
      <c r="D71" s="5" t="s">
        <v>14</v>
      </c>
      <c r="E71" s="6" t="s">
        <v>477</v>
      </c>
      <c r="F71" s="5" t="s">
        <v>478</v>
      </c>
      <c r="G71" s="5" t="s">
        <v>479</v>
      </c>
      <c r="H71" s="9" t="s">
        <v>464</v>
      </c>
      <c r="I71" s="5" t="s">
        <v>465</v>
      </c>
      <c r="J71" s="12" t="s">
        <v>480</v>
      </c>
      <c r="K71" s="12" t="s">
        <v>481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 t="s">
        <v>482</v>
      </c>
      <c r="B72" s="5" t="s">
        <v>483</v>
      </c>
      <c r="C72" s="5" t="s">
        <v>13</v>
      </c>
      <c r="D72" s="5" t="s">
        <v>14</v>
      </c>
      <c r="E72" s="6">
        <v>19380</v>
      </c>
      <c r="F72" s="5" t="s">
        <v>484</v>
      </c>
      <c r="G72" s="5" t="s">
        <v>485</v>
      </c>
      <c r="H72" s="5" t="s">
        <v>472</v>
      </c>
      <c r="I72" s="5" t="s">
        <v>465</v>
      </c>
      <c r="J72" s="12" t="s">
        <v>486</v>
      </c>
      <c r="K72" s="12" t="s">
        <v>487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 t="s">
        <v>488</v>
      </c>
      <c r="B73" s="5" t="s">
        <v>489</v>
      </c>
      <c r="C73" s="5" t="s">
        <v>13</v>
      </c>
      <c r="D73" s="5" t="s">
        <v>14</v>
      </c>
      <c r="E73" s="6">
        <v>19382</v>
      </c>
      <c r="F73" s="5" t="s">
        <v>490</v>
      </c>
      <c r="G73" s="5" t="s">
        <v>491</v>
      </c>
      <c r="H73" s="9" t="s">
        <v>464</v>
      </c>
      <c r="I73" s="5" t="s">
        <v>492</v>
      </c>
      <c r="J73" s="12" t="s">
        <v>493</v>
      </c>
      <c r="K73" s="12" t="s">
        <v>494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 t="s">
        <v>495</v>
      </c>
      <c r="B74" s="5" t="s">
        <v>496</v>
      </c>
      <c r="C74" s="5" t="s">
        <v>435</v>
      </c>
      <c r="D74" s="5" t="s">
        <v>14</v>
      </c>
      <c r="E74" s="6">
        <v>19317</v>
      </c>
      <c r="F74" s="5" t="s">
        <v>497</v>
      </c>
      <c r="G74" s="5" t="s">
        <v>39</v>
      </c>
      <c r="H74" s="9" t="s">
        <v>464</v>
      </c>
      <c r="I74" s="5" t="s">
        <v>492</v>
      </c>
      <c r="J74" s="12" t="s">
        <v>498</v>
      </c>
      <c r="K74" s="12" t="s">
        <v>499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 t="s">
        <v>500</v>
      </c>
      <c r="B75" s="5" t="s">
        <v>501</v>
      </c>
      <c r="C75" s="5" t="s">
        <v>13</v>
      </c>
      <c r="D75" s="5" t="s">
        <v>14</v>
      </c>
      <c r="E75" s="6">
        <v>19380</v>
      </c>
      <c r="F75" s="5" t="s">
        <v>502</v>
      </c>
      <c r="G75" s="5" t="s">
        <v>503</v>
      </c>
      <c r="H75" s="9" t="s">
        <v>464</v>
      </c>
      <c r="I75" s="5" t="s">
        <v>492</v>
      </c>
      <c r="J75" s="12" t="s">
        <v>504</v>
      </c>
      <c r="K75" s="12" t="s">
        <v>505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 t="s">
        <v>506</v>
      </c>
      <c r="B76" s="5" t="s">
        <v>507</v>
      </c>
      <c r="C76" s="5" t="s">
        <v>74</v>
      </c>
      <c r="D76" s="5" t="s">
        <v>14</v>
      </c>
      <c r="E76" s="6">
        <v>19311</v>
      </c>
      <c r="F76" s="5" t="s">
        <v>508</v>
      </c>
      <c r="G76" s="5" t="s">
        <v>39</v>
      </c>
      <c r="H76" s="5" t="s">
        <v>102</v>
      </c>
      <c r="I76" s="5" t="s">
        <v>492</v>
      </c>
      <c r="J76" s="12" t="s">
        <v>509</v>
      </c>
      <c r="K76" s="12" t="s">
        <v>510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 t="s">
        <v>511</v>
      </c>
      <c r="B77" s="5" t="s">
        <v>512</v>
      </c>
      <c r="C77" s="5" t="s">
        <v>56</v>
      </c>
      <c r="D77" s="5" t="s">
        <v>14</v>
      </c>
      <c r="E77" s="6">
        <v>19390</v>
      </c>
      <c r="F77" s="5" t="s">
        <v>513</v>
      </c>
      <c r="G77" s="5" t="s">
        <v>514</v>
      </c>
      <c r="H77" s="9" t="s">
        <v>464</v>
      </c>
      <c r="I77" s="5" t="s">
        <v>492</v>
      </c>
      <c r="J77" s="12" t="s">
        <v>515</v>
      </c>
      <c r="K77" s="12" t="s">
        <v>516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 t="s">
        <v>517</v>
      </c>
      <c r="B78" s="5" t="s">
        <v>518</v>
      </c>
      <c r="C78" s="5" t="s">
        <v>216</v>
      </c>
      <c r="D78" s="5" t="s">
        <v>14</v>
      </c>
      <c r="E78" s="6">
        <v>19330</v>
      </c>
      <c r="F78" s="5" t="s">
        <v>519</v>
      </c>
      <c r="G78" s="5" t="s">
        <v>520</v>
      </c>
      <c r="H78" s="5" t="s">
        <v>102</v>
      </c>
      <c r="I78" s="5" t="s">
        <v>521</v>
      </c>
      <c r="J78" s="12" t="s">
        <v>522</v>
      </c>
      <c r="K78" s="12" t="s">
        <v>523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 t="s">
        <v>524</v>
      </c>
      <c r="B79" s="5" t="s">
        <v>525</v>
      </c>
      <c r="C79" s="5" t="s">
        <v>232</v>
      </c>
      <c r="D79" s="5" t="s">
        <v>14</v>
      </c>
      <c r="E79" s="6">
        <v>19365</v>
      </c>
      <c r="F79" s="5" t="s">
        <v>526</v>
      </c>
      <c r="G79" s="5" t="s">
        <v>527</v>
      </c>
      <c r="H79" s="5" t="s">
        <v>102</v>
      </c>
      <c r="I79" s="5" t="s">
        <v>521</v>
      </c>
      <c r="J79" s="12" t="s">
        <v>528</v>
      </c>
      <c r="K79" s="12" t="s">
        <v>529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 t="s">
        <v>530</v>
      </c>
      <c r="B80" s="5" t="s">
        <v>531</v>
      </c>
      <c r="C80" s="5" t="s">
        <v>239</v>
      </c>
      <c r="D80" s="5" t="s">
        <v>14</v>
      </c>
      <c r="E80" s="6">
        <v>19350</v>
      </c>
      <c r="F80" s="5" t="s">
        <v>532</v>
      </c>
      <c r="G80" s="5" t="s">
        <v>533</v>
      </c>
      <c r="H80" s="5" t="s">
        <v>102</v>
      </c>
      <c r="I80" s="5" t="s">
        <v>521</v>
      </c>
      <c r="J80" s="12" t="s">
        <v>534</v>
      </c>
      <c r="K80" s="12" t="s">
        <v>535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 t="s">
        <v>536</v>
      </c>
      <c r="B81" s="5" t="s">
        <v>537</v>
      </c>
      <c r="C81" s="5" t="s">
        <v>187</v>
      </c>
      <c r="D81" s="5" t="s">
        <v>14</v>
      </c>
      <c r="E81" s="6">
        <v>19465</v>
      </c>
      <c r="F81" s="5" t="s">
        <v>538</v>
      </c>
      <c r="G81" s="5" t="s">
        <v>539</v>
      </c>
      <c r="H81" s="5" t="s">
        <v>102</v>
      </c>
      <c r="I81" s="5" t="s">
        <v>521</v>
      </c>
      <c r="J81" s="12" t="s">
        <v>540</v>
      </c>
      <c r="K81" s="12" t="s">
        <v>541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 t="s">
        <v>542</v>
      </c>
      <c r="B82" s="5" t="s">
        <v>543</v>
      </c>
      <c r="C82" s="5" t="s">
        <v>161</v>
      </c>
      <c r="D82" s="5" t="s">
        <v>14</v>
      </c>
      <c r="E82" s="6">
        <v>19520</v>
      </c>
      <c r="F82" s="5" t="s">
        <v>544</v>
      </c>
      <c r="G82" s="5" t="s">
        <v>545</v>
      </c>
      <c r="H82" s="5" t="s">
        <v>102</v>
      </c>
      <c r="I82" s="5" t="s">
        <v>521</v>
      </c>
      <c r="J82" s="13">
        <v>40.131853100000001</v>
      </c>
      <c r="K82" s="13">
        <v>-75.7847613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 t="s">
        <v>546</v>
      </c>
      <c r="B83" s="5" t="s">
        <v>547</v>
      </c>
      <c r="C83" s="5" t="s">
        <v>548</v>
      </c>
      <c r="D83" s="5" t="s">
        <v>14</v>
      </c>
      <c r="E83" s="6">
        <v>19350</v>
      </c>
      <c r="F83" s="5" t="s">
        <v>549</v>
      </c>
      <c r="G83" s="5" t="s">
        <v>550</v>
      </c>
      <c r="H83" s="5" t="s">
        <v>102</v>
      </c>
      <c r="I83" s="5" t="s">
        <v>521</v>
      </c>
      <c r="J83" s="12" t="s">
        <v>551</v>
      </c>
      <c r="K83" s="12" t="s">
        <v>552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 t="s">
        <v>553</v>
      </c>
      <c r="B84" s="5" t="s">
        <v>554</v>
      </c>
      <c r="C84" s="5" t="s">
        <v>13</v>
      </c>
      <c r="D84" s="5" t="s">
        <v>14</v>
      </c>
      <c r="E84" s="6">
        <v>19380</v>
      </c>
      <c r="F84" s="5" t="s">
        <v>555</v>
      </c>
      <c r="G84" s="5" t="s">
        <v>556</v>
      </c>
      <c r="H84" s="5" t="s">
        <v>102</v>
      </c>
      <c r="I84" s="5" t="s">
        <v>521</v>
      </c>
      <c r="J84" s="12" t="s">
        <v>557</v>
      </c>
      <c r="K84" s="12" t="s">
        <v>558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 t="s">
        <v>559</v>
      </c>
      <c r="B85" s="5" t="s">
        <v>560</v>
      </c>
      <c r="C85" s="5" t="s">
        <v>187</v>
      </c>
      <c r="D85" s="5" t="s">
        <v>14</v>
      </c>
      <c r="E85" s="6">
        <v>19465</v>
      </c>
      <c r="F85" s="5" t="s">
        <v>561</v>
      </c>
      <c r="G85" s="5" t="s">
        <v>562</v>
      </c>
      <c r="H85" s="5" t="s">
        <v>102</v>
      </c>
      <c r="I85" s="5" t="s">
        <v>521</v>
      </c>
      <c r="J85" s="12" t="s">
        <v>563</v>
      </c>
      <c r="K85" s="12" t="s">
        <v>564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 t="s">
        <v>565</v>
      </c>
      <c r="B86" s="5" t="s">
        <v>566</v>
      </c>
      <c r="C86" s="5" t="s">
        <v>13</v>
      </c>
      <c r="D86" s="5" t="s">
        <v>14</v>
      </c>
      <c r="E86" s="6">
        <v>19380</v>
      </c>
      <c r="F86" s="5" t="s">
        <v>567</v>
      </c>
      <c r="G86" s="5" t="s">
        <v>568</v>
      </c>
      <c r="H86" s="5" t="s">
        <v>102</v>
      </c>
      <c r="I86" s="5" t="s">
        <v>521</v>
      </c>
      <c r="J86" s="12" t="s">
        <v>569</v>
      </c>
      <c r="K86" s="12" t="s">
        <v>570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 t="s">
        <v>565</v>
      </c>
      <c r="B87" s="5" t="s">
        <v>571</v>
      </c>
      <c r="C87" s="5" t="s">
        <v>216</v>
      </c>
      <c r="D87" s="5" t="s">
        <v>14</v>
      </c>
      <c r="E87" s="6">
        <v>19330</v>
      </c>
      <c r="F87" s="5" t="s">
        <v>567</v>
      </c>
      <c r="G87" s="5" t="s">
        <v>568</v>
      </c>
      <c r="H87" s="5" t="s">
        <v>102</v>
      </c>
      <c r="I87" s="5" t="s">
        <v>521</v>
      </c>
      <c r="J87" s="12" t="s">
        <v>572</v>
      </c>
      <c r="K87" s="12" t="s">
        <v>573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 t="s">
        <v>574</v>
      </c>
      <c r="B88" s="5" t="s">
        <v>575</v>
      </c>
      <c r="C88" s="5" t="s">
        <v>22</v>
      </c>
      <c r="D88" s="5" t="s">
        <v>14</v>
      </c>
      <c r="E88" s="6">
        <v>19425</v>
      </c>
      <c r="F88" s="5" t="s">
        <v>576</v>
      </c>
      <c r="G88" s="5" t="s">
        <v>577</v>
      </c>
      <c r="H88" s="5" t="s">
        <v>102</v>
      </c>
      <c r="I88" s="5" t="s">
        <v>521</v>
      </c>
      <c r="J88" s="12" t="s">
        <v>578</v>
      </c>
      <c r="K88" s="12" t="s">
        <v>579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 t="s">
        <v>580</v>
      </c>
      <c r="B89" s="5" t="s">
        <v>581</v>
      </c>
      <c r="C89" s="5" t="s">
        <v>582</v>
      </c>
      <c r="D89" s="5" t="s">
        <v>14</v>
      </c>
      <c r="E89" s="6">
        <v>19390</v>
      </c>
      <c r="F89" s="5" t="s">
        <v>583</v>
      </c>
      <c r="G89" s="5" t="s">
        <v>584</v>
      </c>
      <c r="H89" s="5" t="s">
        <v>102</v>
      </c>
      <c r="I89" s="5" t="s">
        <v>585</v>
      </c>
      <c r="J89" s="12" t="s">
        <v>586</v>
      </c>
      <c r="K89" s="12" t="s">
        <v>587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 t="s">
        <v>580</v>
      </c>
      <c r="B90" s="5" t="s">
        <v>588</v>
      </c>
      <c r="C90" s="5" t="s">
        <v>239</v>
      </c>
      <c r="D90" s="5" t="s">
        <v>14</v>
      </c>
      <c r="E90" s="6">
        <v>19350</v>
      </c>
      <c r="F90" s="5" t="s">
        <v>589</v>
      </c>
      <c r="G90" s="5" t="s">
        <v>584</v>
      </c>
      <c r="H90" s="5" t="s">
        <v>102</v>
      </c>
      <c r="I90" s="5" t="s">
        <v>585</v>
      </c>
      <c r="J90" s="12" t="s">
        <v>590</v>
      </c>
      <c r="K90" s="12" t="s">
        <v>591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 t="s">
        <v>592</v>
      </c>
      <c r="B91" s="5" t="s">
        <v>593</v>
      </c>
      <c r="C91" s="5" t="s">
        <v>63</v>
      </c>
      <c r="D91" s="5" t="s">
        <v>14</v>
      </c>
      <c r="E91" s="6">
        <v>19348</v>
      </c>
      <c r="F91" s="5" t="s">
        <v>594</v>
      </c>
      <c r="G91" s="5" t="s">
        <v>595</v>
      </c>
      <c r="H91" s="5" t="s">
        <v>339</v>
      </c>
      <c r="I91" s="5" t="s">
        <v>271</v>
      </c>
      <c r="J91" s="12" t="s">
        <v>596</v>
      </c>
      <c r="K91" s="12" t="s">
        <v>597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 t="s">
        <v>598</v>
      </c>
      <c r="B92" s="5" t="s">
        <v>599</v>
      </c>
      <c r="C92" s="5" t="s">
        <v>136</v>
      </c>
      <c r="D92" s="5" t="s">
        <v>14</v>
      </c>
      <c r="E92" s="6">
        <v>19352</v>
      </c>
      <c r="F92" s="5" t="s">
        <v>600</v>
      </c>
      <c r="G92" s="5" t="s">
        <v>601</v>
      </c>
      <c r="H92" s="5" t="s">
        <v>102</v>
      </c>
      <c r="I92" s="5" t="s">
        <v>271</v>
      </c>
      <c r="J92" s="12" t="s">
        <v>602</v>
      </c>
      <c r="K92" s="12" t="s">
        <v>603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 t="s">
        <v>604</v>
      </c>
      <c r="B93" s="5" t="s">
        <v>605</v>
      </c>
      <c r="C93" s="5" t="s">
        <v>74</v>
      </c>
      <c r="D93" s="5" t="s">
        <v>14</v>
      </c>
      <c r="E93" s="6">
        <v>19311</v>
      </c>
      <c r="F93" s="5" t="s">
        <v>606</v>
      </c>
      <c r="G93" s="5" t="s">
        <v>607</v>
      </c>
      <c r="H93" s="5" t="s">
        <v>102</v>
      </c>
      <c r="I93" s="5" t="s">
        <v>271</v>
      </c>
      <c r="J93" s="12" t="s">
        <v>608</v>
      </c>
      <c r="K93" s="12" t="s">
        <v>609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 t="s">
        <v>610</v>
      </c>
      <c r="B94" s="5" t="s">
        <v>611</v>
      </c>
      <c r="C94" s="5" t="s">
        <v>612</v>
      </c>
      <c r="D94" s="5" t="s">
        <v>14</v>
      </c>
      <c r="E94" s="6">
        <v>19369</v>
      </c>
      <c r="F94" s="5" t="s">
        <v>613</v>
      </c>
      <c r="G94" s="5" t="s">
        <v>614</v>
      </c>
      <c r="H94" s="5" t="s">
        <v>102</v>
      </c>
      <c r="I94" s="5" t="s">
        <v>615</v>
      </c>
      <c r="J94" s="12" t="s">
        <v>616</v>
      </c>
      <c r="K94" s="12" t="s">
        <v>617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 t="s">
        <v>618</v>
      </c>
      <c r="B95" s="5" t="s">
        <v>619</v>
      </c>
      <c r="C95" s="5" t="s">
        <v>239</v>
      </c>
      <c r="D95" s="5" t="s">
        <v>14</v>
      </c>
      <c r="E95" s="6">
        <v>19350</v>
      </c>
      <c r="F95" s="5" t="s">
        <v>620</v>
      </c>
      <c r="G95" s="5" t="s">
        <v>621</v>
      </c>
      <c r="H95" s="5" t="s">
        <v>102</v>
      </c>
      <c r="I95" s="5" t="s">
        <v>615</v>
      </c>
      <c r="J95" s="12" t="s">
        <v>622</v>
      </c>
      <c r="K95" s="12" t="s">
        <v>623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 t="s">
        <v>624</v>
      </c>
      <c r="B96" s="5" t="s">
        <v>625</v>
      </c>
      <c r="C96" s="5" t="s">
        <v>435</v>
      </c>
      <c r="D96" s="5" t="s">
        <v>14</v>
      </c>
      <c r="E96" s="6">
        <v>19317</v>
      </c>
      <c r="F96" s="5" t="s">
        <v>626</v>
      </c>
      <c r="G96" s="5" t="s">
        <v>627</v>
      </c>
      <c r="H96" s="5" t="s">
        <v>102</v>
      </c>
      <c r="I96" s="5" t="s">
        <v>615</v>
      </c>
      <c r="J96" s="12" t="s">
        <v>628</v>
      </c>
      <c r="K96" s="12" t="s">
        <v>629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 t="s">
        <v>630</v>
      </c>
      <c r="B97" s="5" t="s">
        <v>631</v>
      </c>
      <c r="C97" s="5" t="s">
        <v>63</v>
      </c>
      <c r="D97" s="5" t="s">
        <v>14</v>
      </c>
      <c r="E97" s="6">
        <v>19348</v>
      </c>
      <c r="F97" s="5" t="s">
        <v>632</v>
      </c>
      <c r="G97" s="5" t="s">
        <v>633</v>
      </c>
      <c r="H97" s="5" t="s">
        <v>102</v>
      </c>
      <c r="I97" s="5" t="s">
        <v>615</v>
      </c>
      <c r="J97" s="12" t="s">
        <v>634</v>
      </c>
      <c r="K97" s="12" t="s">
        <v>635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 t="s">
        <v>636</v>
      </c>
      <c r="B98" s="5" t="s">
        <v>637</v>
      </c>
      <c r="C98" s="5" t="s">
        <v>161</v>
      </c>
      <c r="D98" s="5" t="s">
        <v>14</v>
      </c>
      <c r="E98" s="6">
        <v>19520</v>
      </c>
      <c r="F98" s="5" t="s">
        <v>638</v>
      </c>
      <c r="G98" s="5" t="s">
        <v>639</v>
      </c>
      <c r="H98" s="5" t="s">
        <v>102</v>
      </c>
      <c r="I98" s="5" t="s">
        <v>615</v>
      </c>
      <c r="J98" s="12" t="s">
        <v>640</v>
      </c>
      <c r="K98" s="12" t="s">
        <v>641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 t="s">
        <v>642</v>
      </c>
      <c r="B99" s="5" t="s">
        <v>643</v>
      </c>
      <c r="C99" s="5" t="s">
        <v>56</v>
      </c>
      <c r="D99" s="5" t="s">
        <v>14</v>
      </c>
      <c r="E99" s="6">
        <v>19390</v>
      </c>
      <c r="F99" s="5" t="s">
        <v>644</v>
      </c>
      <c r="G99" s="5" t="s">
        <v>645</v>
      </c>
      <c r="H99" s="5" t="s">
        <v>102</v>
      </c>
      <c r="I99" s="5" t="s">
        <v>615</v>
      </c>
      <c r="J99" s="12" t="s">
        <v>646</v>
      </c>
      <c r="K99" s="12" t="s">
        <v>647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 t="s">
        <v>404</v>
      </c>
      <c r="B100" s="5" t="s">
        <v>405</v>
      </c>
      <c r="C100" s="5" t="s">
        <v>239</v>
      </c>
      <c r="D100" s="5" t="s">
        <v>14</v>
      </c>
      <c r="E100" s="6">
        <v>19350</v>
      </c>
      <c r="F100" s="5" t="s">
        <v>406</v>
      </c>
      <c r="G100" s="5" t="s">
        <v>407</v>
      </c>
      <c r="H100" s="5" t="s">
        <v>102</v>
      </c>
      <c r="I100" s="5" t="s">
        <v>615</v>
      </c>
      <c r="J100" s="12" t="s">
        <v>409</v>
      </c>
      <c r="K100" s="12" t="s">
        <v>410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 t="s">
        <v>648</v>
      </c>
      <c r="B101" s="5" t="s">
        <v>649</v>
      </c>
      <c r="C101" s="5" t="s">
        <v>194</v>
      </c>
      <c r="D101" s="5" t="s">
        <v>14</v>
      </c>
      <c r="E101" s="6">
        <v>19320</v>
      </c>
      <c r="F101" s="5" t="s">
        <v>650</v>
      </c>
      <c r="G101" s="5" t="s">
        <v>651</v>
      </c>
      <c r="H101" s="5" t="s">
        <v>102</v>
      </c>
      <c r="I101" s="5" t="s">
        <v>615</v>
      </c>
      <c r="J101" s="12" t="s">
        <v>652</v>
      </c>
      <c r="K101" s="12" t="s">
        <v>653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 t="s">
        <v>654</v>
      </c>
      <c r="B102" s="5" t="s">
        <v>655</v>
      </c>
      <c r="C102" s="5" t="s">
        <v>153</v>
      </c>
      <c r="D102" s="5" t="s">
        <v>14</v>
      </c>
      <c r="E102" s="6">
        <v>19475</v>
      </c>
      <c r="F102" s="5" t="s">
        <v>656</v>
      </c>
      <c r="G102" s="5" t="s">
        <v>657</v>
      </c>
      <c r="H102" s="5" t="s">
        <v>102</v>
      </c>
      <c r="I102" s="5" t="s">
        <v>615</v>
      </c>
      <c r="J102" s="12" t="s">
        <v>658</v>
      </c>
      <c r="K102" s="12" t="s">
        <v>659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 t="s">
        <v>660</v>
      </c>
      <c r="B103" s="5" t="s">
        <v>661</v>
      </c>
      <c r="C103" s="5" t="s">
        <v>74</v>
      </c>
      <c r="D103" s="5" t="s">
        <v>14</v>
      </c>
      <c r="E103" s="6">
        <v>19311</v>
      </c>
      <c r="F103" s="5" t="s">
        <v>662</v>
      </c>
      <c r="G103" s="5" t="s">
        <v>663</v>
      </c>
      <c r="H103" s="5" t="s">
        <v>102</v>
      </c>
      <c r="I103" s="5" t="s">
        <v>615</v>
      </c>
      <c r="J103" s="13">
        <v>39.817847</v>
      </c>
      <c r="K103" s="13">
        <v>-75.771888000000004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 t="s">
        <v>664</v>
      </c>
      <c r="B104" s="5" t="s">
        <v>665</v>
      </c>
      <c r="C104" s="5" t="s">
        <v>666</v>
      </c>
      <c r="D104" s="5" t="s">
        <v>14</v>
      </c>
      <c r="E104" s="6">
        <v>19362</v>
      </c>
      <c r="F104" s="5" t="s">
        <v>667</v>
      </c>
      <c r="G104" s="5" t="s">
        <v>668</v>
      </c>
      <c r="H104" s="5" t="s">
        <v>102</v>
      </c>
      <c r="I104" s="5" t="s">
        <v>615</v>
      </c>
      <c r="J104" s="12" t="s">
        <v>669</v>
      </c>
      <c r="K104" s="12" t="s">
        <v>670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" t="s">
        <v>671</v>
      </c>
      <c r="B105" s="10" t="s">
        <v>672</v>
      </c>
      <c r="C105" s="5" t="s">
        <v>38</v>
      </c>
      <c r="D105" s="5" t="s">
        <v>14</v>
      </c>
      <c r="E105" s="6">
        <v>19335</v>
      </c>
      <c r="F105" s="5" t="s">
        <v>673</v>
      </c>
      <c r="G105" s="7" t="str">
        <f>HYPERLINK("http://www.howeturkeyfarm.com/","www.howeturkeyfarm.com/")</f>
        <v>www.howeturkeyfarm.com/</v>
      </c>
      <c r="H105" s="5" t="s">
        <v>102</v>
      </c>
      <c r="I105" s="5" t="s">
        <v>148</v>
      </c>
      <c r="J105" s="12" t="s">
        <v>674</v>
      </c>
      <c r="K105" s="12" t="s">
        <v>675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 t="s">
        <v>676</v>
      </c>
      <c r="B106" s="5" t="s">
        <v>677</v>
      </c>
      <c r="C106" s="5" t="s">
        <v>678</v>
      </c>
      <c r="D106" s="5" t="s">
        <v>14</v>
      </c>
      <c r="E106" s="6" t="s">
        <v>679</v>
      </c>
      <c r="F106" s="5" t="str">
        <f>HYPERLINK("tel:6103999080","(610) 399-9080")</f>
        <v>(610) 399-9080</v>
      </c>
      <c r="G106" s="7" t="str">
        <f>HYPERLINK("http://www.strattonsfarm.net/","www.strattonsfarm.net/")</f>
        <v>www.strattonsfarm.net/</v>
      </c>
      <c r="H106" s="5" t="s">
        <v>680</v>
      </c>
      <c r="I106" s="5" t="s">
        <v>681</v>
      </c>
      <c r="J106" s="12" t="s">
        <v>682</v>
      </c>
      <c r="K106" s="12" t="s">
        <v>683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 t="s">
        <v>684</v>
      </c>
      <c r="B107" s="5" t="s">
        <v>685</v>
      </c>
      <c r="C107" s="5" t="s">
        <v>161</v>
      </c>
      <c r="D107" s="5" t="s">
        <v>14</v>
      </c>
      <c r="E107" s="6">
        <v>19520</v>
      </c>
      <c r="F107" s="5" t="s">
        <v>686</v>
      </c>
      <c r="G107" s="5" t="s">
        <v>39</v>
      </c>
      <c r="H107" s="5" t="s">
        <v>102</v>
      </c>
      <c r="I107" s="5" t="s">
        <v>148</v>
      </c>
      <c r="J107" s="12" t="s">
        <v>687</v>
      </c>
      <c r="K107" s="12" t="s">
        <v>688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 t="s">
        <v>689</v>
      </c>
      <c r="B108" s="5" t="s">
        <v>690</v>
      </c>
      <c r="C108" s="5" t="s">
        <v>56</v>
      </c>
      <c r="D108" s="5" t="s">
        <v>14</v>
      </c>
      <c r="E108" s="6">
        <v>19390</v>
      </c>
      <c r="F108" s="5" t="s">
        <v>691</v>
      </c>
      <c r="G108" s="7" t="str">
        <f>HYPERLINK("http://www.nunamakerfarms.com/","www.nunamakerfarms.com/")</f>
        <v>www.nunamakerfarms.com/</v>
      </c>
      <c r="H108" s="5" t="s">
        <v>102</v>
      </c>
      <c r="I108" s="5" t="s">
        <v>131</v>
      </c>
      <c r="J108" s="12" t="s">
        <v>692</v>
      </c>
      <c r="K108" s="12" t="s">
        <v>693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 t="s">
        <v>694</v>
      </c>
      <c r="B109" s="5" t="s">
        <v>695</v>
      </c>
      <c r="C109" s="5" t="s">
        <v>82</v>
      </c>
      <c r="D109" s="5" t="s">
        <v>14</v>
      </c>
      <c r="E109" s="6">
        <v>19363</v>
      </c>
      <c r="F109" s="5" t="s">
        <v>696</v>
      </c>
      <c r="G109" s="5" t="s">
        <v>39</v>
      </c>
      <c r="H109" s="5" t="s">
        <v>339</v>
      </c>
      <c r="I109" s="5" t="s">
        <v>697</v>
      </c>
      <c r="J109" s="12" t="s">
        <v>698</v>
      </c>
      <c r="K109" s="12" t="s">
        <v>699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 t="s">
        <v>700</v>
      </c>
      <c r="B110" s="5" t="s">
        <v>701</v>
      </c>
      <c r="C110" s="5" t="s">
        <v>38</v>
      </c>
      <c r="D110" s="5" t="s">
        <v>14</v>
      </c>
      <c r="E110" s="6">
        <v>19335</v>
      </c>
      <c r="F110" s="5" t="s">
        <v>702</v>
      </c>
      <c r="G110" s="7" t="str">
        <f>HYPERLINK("http://www.twoganderfarm.com/","www.twoganderfarm.com/")</f>
        <v>www.twoganderfarm.com/</v>
      </c>
      <c r="H110" s="5" t="s">
        <v>360</v>
      </c>
      <c r="I110" s="5" t="s">
        <v>703</v>
      </c>
      <c r="J110" s="12" t="s">
        <v>704</v>
      </c>
      <c r="K110" s="12" t="s">
        <v>705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 t="s">
        <v>706</v>
      </c>
      <c r="B111" s="5" t="s">
        <v>707</v>
      </c>
      <c r="C111" s="5" t="s">
        <v>115</v>
      </c>
      <c r="D111" s="5" t="s">
        <v>14</v>
      </c>
      <c r="E111" s="6">
        <v>19344</v>
      </c>
      <c r="F111" s="5" t="s">
        <v>708</v>
      </c>
      <c r="G111" s="5" t="s">
        <v>39</v>
      </c>
      <c r="H111" s="5" t="s">
        <v>102</v>
      </c>
      <c r="I111" s="5" t="s">
        <v>709</v>
      </c>
      <c r="J111" s="12" t="s">
        <v>710</v>
      </c>
      <c r="K111" s="12" t="s">
        <v>711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6"/>
      <c r="F112" s="5"/>
      <c r="G112" s="5"/>
      <c r="H112" s="5"/>
      <c r="I112" s="5"/>
      <c r="J112" s="12"/>
      <c r="K112" s="12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6"/>
      <c r="F113" s="5"/>
      <c r="G113" s="5"/>
      <c r="H113" s="5"/>
      <c r="I113" s="5"/>
      <c r="J113" s="12"/>
      <c r="K113" s="12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6"/>
      <c r="F114" s="5"/>
      <c r="G114" s="5"/>
      <c r="H114" s="5"/>
      <c r="I114" s="5"/>
      <c r="J114" s="12"/>
      <c r="K114" s="12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6"/>
      <c r="F115" s="5"/>
      <c r="G115" s="5"/>
      <c r="H115" s="5"/>
      <c r="I115" s="5"/>
      <c r="J115" s="12"/>
      <c r="K115" s="12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6"/>
      <c r="F116" s="5"/>
      <c r="G116" s="5"/>
      <c r="H116" s="5"/>
      <c r="I116" s="5"/>
      <c r="J116" s="12"/>
      <c r="K116" s="12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6"/>
      <c r="F117" s="5"/>
      <c r="G117" s="5"/>
      <c r="H117" s="5"/>
      <c r="I117" s="5"/>
      <c r="J117" s="12"/>
      <c r="K117" s="12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6"/>
      <c r="F118" s="5"/>
      <c r="G118" s="5"/>
      <c r="H118" s="5"/>
      <c r="I118" s="5"/>
      <c r="J118" s="12"/>
      <c r="K118" s="12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6"/>
      <c r="F119" s="5"/>
      <c r="G119" s="5"/>
      <c r="H119" s="5"/>
      <c r="I119" s="5"/>
      <c r="J119" s="12"/>
      <c r="K119" s="12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6"/>
      <c r="F120" s="5"/>
      <c r="G120" s="5"/>
      <c r="H120" s="5"/>
      <c r="I120" s="5"/>
      <c r="J120" s="12"/>
      <c r="K120" s="12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6"/>
      <c r="F121" s="5"/>
      <c r="G121" s="5"/>
      <c r="H121" s="5"/>
      <c r="I121" s="5"/>
      <c r="J121" s="12"/>
      <c r="K121" s="12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6"/>
      <c r="F122" s="5"/>
      <c r="G122" s="5"/>
      <c r="H122" s="5"/>
      <c r="I122" s="5"/>
      <c r="J122" s="12"/>
      <c r="K122" s="12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6"/>
      <c r="F123" s="5"/>
      <c r="G123" s="5"/>
      <c r="H123" s="5"/>
      <c r="I123" s="5"/>
      <c r="J123" s="12"/>
      <c r="K123" s="12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6"/>
      <c r="F124" s="5"/>
      <c r="G124" s="5"/>
      <c r="H124" s="5"/>
      <c r="I124" s="5"/>
      <c r="J124" s="12"/>
      <c r="K124" s="12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6"/>
      <c r="F125" s="5"/>
      <c r="G125" s="5"/>
      <c r="H125" s="5"/>
      <c r="I125" s="5"/>
      <c r="J125" s="12"/>
      <c r="K125" s="12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6"/>
      <c r="F126" s="5"/>
      <c r="G126" s="5"/>
      <c r="H126" s="5"/>
      <c r="I126" s="5"/>
      <c r="J126" s="12"/>
      <c r="K126" s="12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6"/>
      <c r="F127" s="5"/>
      <c r="G127" s="5"/>
      <c r="H127" s="5"/>
      <c r="I127" s="5"/>
      <c r="J127" s="12"/>
      <c r="K127" s="12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6"/>
      <c r="F128" s="5"/>
      <c r="G128" s="5"/>
      <c r="H128" s="5"/>
      <c r="I128" s="5"/>
      <c r="J128" s="12"/>
      <c r="K128" s="12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6"/>
      <c r="F129" s="5"/>
      <c r="G129" s="5"/>
      <c r="H129" s="5"/>
      <c r="I129" s="5"/>
      <c r="J129" s="12"/>
      <c r="K129" s="12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6"/>
      <c r="F130" s="5"/>
      <c r="G130" s="5"/>
      <c r="H130" s="5"/>
      <c r="I130" s="5"/>
      <c r="J130" s="12"/>
      <c r="K130" s="12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6"/>
      <c r="F131" s="5"/>
      <c r="G131" s="5"/>
      <c r="H131" s="5"/>
      <c r="I131" s="5"/>
      <c r="J131" s="12"/>
      <c r="K131" s="12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6"/>
      <c r="F132" s="5"/>
      <c r="G132" s="5"/>
      <c r="H132" s="5"/>
      <c r="I132" s="5"/>
      <c r="J132" s="12"/>
      <c r="K132" s="12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6"/>
      <c r="F133" s="5"/>
      <c r="G133" s="5"/>
      <c r="H133" s="5"/>
      <c r="I133" s="5"/>
      <c r="J133" s="12"/>
      <c r="K133" s="12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6"/>
      <c r="F134" s="5"/>
      <c r="G134" s="5"/>
      <c r="H134" s="5"/>
      <c r="I134" s="5"/>
      <c r="J134" s="12"/>
      <c r="K134" s="12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6"/>
      <c r="F135" s="5"/>
      <c r="G135" s="5"/>
      <c r="H135" s="5"/>
      <c r="I135" s="5"/>
      <c r="J135" s="12"/>
      <c r="K135" s="12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6"/>
      <c r="F136" s="5"/>
      <c r="G136" s="5"/>
      <c r="H136" s="5"/>
      <c r="I136" s="5"/>
      <c r="J136" s="12"/>
      <c r="K136" s="12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6"/>
      <c r="F137" s="5"/>
      <c r="G137" s="5"/>
      <c r="H137" s="5"/>
      <c r="I137" s="5"/>
      <c r="J137" s="12"/>
      <c r="K137" s="12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6"/>
      <c r="F138" s="5"/>
      <c r="G138" s="5"/>
      <c r="H138" s="5"/>
      <c r="I138" s="5"/>
      <c r="J138" s="12"/>
      <c r="K138" s="12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6"/>
      <c r="F139" s="5"/>
      <c r="G139" s="5"/>
      <c r="H139" s="5"/>
      <c r="I139" s="5"/>
      <c r="J139" s="12"/>
      <c r="K139" s="12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6"/>
      <c r="F140" s="5"/>
      <c r="G140" s="5"/>
      <c r="H140" s="5"/>
      <c r="I140" s="5"/>
      <c r="J140" s="12"/>
      <c r="K140" s="12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6"/>
      <c r="F141" s="5"/>
      <c r="G141" s="5"/>
      <c r="H141" s="5"/>
      <c r="I141" s="5"/>
      <c r="J141" s="12"/>
      <c r="K141" s="12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6"/>
      <c r="F142" s="5"/>
      <c r="G142" s="5"/>
      <c r="H142" s="5"/>
      <c r="I142" s="5"/>
      <c r="J142" s="12"/>
      <c r="K142" s="12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6"/>
      <c r="F143" s="5"/>
      <c r="G143" s="5"/>
      <c r="H143" s="5"/>
      <c r="I143" s="5"/>
      <c r="J143" s="12"/>
      <c r="K143" s="12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6"/>
      <c r="F144" s="5"/>
      <c r="G144" s="5"/>
      <c r="H144" s="5"/>
      <c r="I144" s="5"/>
      <c r="J144" s="12"/>
      <c r="K144" s="12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6"/>
      <c r="F145" s="5"/>
      <c r="G145" s="5"/>
      <c r="H145" s="5"/>
      <c r="I145" s="5"/>
      <c r="J145" s="12"/>
      <c r="K145" s="12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6"/>
      <c r="F146" s="5"/>
      <c r="G146" s="5"/>
      <c r="H146" s="5"/>
      <c r="I146" s="5"/>
      <c r="J146" s="12"/>
      <c r="K146" s="12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6"/>
      <c r="F147" s="5"/>
      <c r="G147" s="5"/>
      <c r="H147" s="5"/>
      <c r="I147" s="5"/>
      <c r="J147" s="12"/>
      <c r="K147" s="12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6"/>
      <c r="F148" s="5"/>
      <c r="G148" s="5"/>
      <c r="H148" s="5"/>
      <c r="I148" s="5"/>
      <c r="J148" s="12"/>
      <c r="K148" s="12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6"/>
      <c r="F149" s="5"/>
      <c r="G149" s="5"/>
      <c r="H149" s="5"/>
      <c r="I149" s="5"/>
      <c r="J149" s="12"/>
      <c r="K149" s="12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6"/>
      <c r="F150" s="5"/>
      <c r="G150" s="5"/>
      <c r="H150" s="5"/>
      <c r="I150" s="5"/>
      <c r="J150" s="12"/>
      <c r="K150" s="12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6"/>
      <c r="F151" s="5"/>
      <c r="G151" s="5"/>
      <c r="H151" s="5"/>
      <c r="I151" s="5"/>
      <c r="J151" s="12"/>
      <c r="K151" s="12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6"/>
      <c r="F152" s="5"/>
      <c r="G152" s="5"/>
      <c r="H152" s="5"/>
      <c r="I152" s="5"/>
      <c r="J152" s="12"/>
      <c r="K152" s="12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6"/>
      <c r="F153" s="5"/>
      <c r="G153" s="5"/>
      <c r="H153" s="5"/>
      <c r="I153" s="5"/>
      <c r="J153" s="12"/>
      <c r="K153" s="12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6"/>
      <c r="F154" s="5"/>
      <c r="G154" s="5"/>
      <c r="H154" s="5"/>
      <c r="I154" s="5"/>
      <c r="J154" s="12"/>
      <c r="K154" s="1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6"/>
      <c r="F155" s="5"/>
      <c r="G155" s="5"/>
      <c r="H155" s="5"/>
      <c r="I155" s="5"/>
      <c r="J155" s="12"/>
      <c r="K155" s="12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6"/>
      <c r="F156" s="5"/>
      <c r="G156" s="5"/>
      <c r="H156" s="5"/>
      <c r="I156" s="5"/>
      <c r="J156" s="12"/>
      <c r="K156" s="12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6"/>
      <c r="F157" s="5"/>
      <c r="G157" s="5"/>
      <c r="H157" s="5"/>
      <c r="I157" s="5"/>
      <c r="J157" s="12"/>
      <c r="K157" s="12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6"/>
      <c r="F158" s="5"/>
      <c r="G158" s="5"/>
      <c r="H158" s="5"/>
      <c r="I158" s="5"/>
      <c r="J158" s="12"/>
      <c r="K158" s="12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6"/>
      <c r="F159" s="5"/>
      <c r="G159" s="5"/>
      <c r="H159" s="5"/>
      <c r="I159" s="5"/>
      <c r="J159" s="12"/>
      <c r="K159" s="12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6"/>
      <c r="F160" s="5"/>
      <c r="G160" s="5"/>
      <c r="H160" s="5"/>
      <c r="I160" s="5"/>
      <c r="J160" s="12"/>
      <c r="K160" s="12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6"/>
      <c r="F161" s="5"/>
      <c r="G161" s="5"/>
      <c r="H161" s="5"/>
      <c r="I161" s="5"/>
      <c r="J161" s="12"/>
      <c r="K161" s="12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6"/>
      <c r="F162" s="5"/>
      <c r="G162" s="5"/>
      <c r="H162" s="5"/>
      <c r="I162" s="5"/>
      <c r="J162" s="12"/>
      <c r="K162" s="12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6"/>
      <c r="F163" s="5"/>
      <c r="G163" s="5"/>
      <c r="H163" s="5"/>
      <c r="I163" s="5"/>
      <c r="J163" s="12"/>
      <c r="K163" s="12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6"/>
      <c r="F164" s="5"/>
      <c r="G164" s="5"/>
      <c r="H164" s="5"/>
      <c r="I164" s="5"/>
      <c r="J164" s="12"/>
      <c r="K164" s="12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6"/>
      <c r="F165" s="5"/>
      <c r="G165" s="5"/>
      <c r="H165" s="5"/>
      <c r="I165" s="5"/>
      <c r="J165" s="12"/>
      <c r="K165" s="12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6"/>
      <c r="F166" s="5"/>
      <c r="G166" s="5"/>
      <c r="H166" s="5"/>
      <c r="I166" s="5"/>
      <c r="J166" s="12"/>
      <c r="K166" s="12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6"/>
      <c r="F167" s="5"/>
      <c r="G167" s="5"/>
      <c r="H167" s="5"/>
      <c r="I167" s="5"/>
      <c r="J167" s="12"/>
      <c r="K167" s="12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6"/>
      <c r="F168" s="5"/>
      <c r="G168" s="5"/>
      <c r="H168" s="5"/>
      <c r="I168" s="5"/>
      <c r="J168" s="12"/>
      <c r="K168" s="12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6"/>
      <c r="F169" s="5"/>
      <c r="G169" s="5"/>
      <c r="H169" s="5"/>
      <c r="I169" s="5"/>
      <c r="J169" s="12"/>
      <c r="K169" s="12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6"/>
      <c r="F170" s="5"/>
      <c r="G170" s="5"/>
      <c r="H170" s="5"/>
      <c r="I170" s="5"/>
      <c r="J170" s="12"/>
      <c r="K170" s="12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6"/>
      <c r="F171" s="5"/>
      <c r="G171" s="5"/>
      <c r="H171" s="5"/>
      <c r="I171" s="5"/>
      <c r="J171" s="12"/>
      <c r="K171" s="12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6"/>
      <c r="F172" s="5"/>
      <c r="G172" s="5"/>
      <c r="H172" s="5"/>
      <c r="I172" s="5"/>
      <c r="J172" s="12"/>
      <c r="K172" s="12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6"/>
      <c r="F173" s="5"/>
      <c r="G173" s="5"/>
      <c r="H173" s="5"/>
      <c r="I173" s="5"/>
      <c r="J173" s="12"/>
      <c r="K173" s="12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6"/>
      <c r="F174" s="5"/>
      <c r="G174" s="5"/>
      <c r="H174" s="5"/>
      <c r="I174" s="5"/>
      <c r="J174" s="12"/>
      <c r="K174" s="12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6"/>
      <c r="F175" s="5"/>
      <c r="G175" s="5"/>
      <c r="H175" s="5"/>
      <c r="I175" s="5"/>
      <c r="J175" s="12"/>
      <c r="K175" s="12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6"/>
      <c r="F176" s="5"/>
      <c r="G176" s="5"/>
      <c r="H176" s="5"/>
      <c r="I176" s="5"/>
      <c r="J176" s="12"/>
      <c r="K176" s="12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6"/>
      <c r="F177" s="5"/>
      <c r="G177" s="5"/>
      <c r="H177" s="5"/>
      <c r="I177" s="5"/>
      <c r="J177" s="12"/>
      <c r="K177" s="12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6"/>
      <c r="F178" s="5"/>
      <c r="G178" s="5"/>
      <c r="H178" s="5"/>
      <c r="I178" s="5"/>
      <c r="J178" s="12"/>
      <c r="K178" s="1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6"/>
      <c r="F179" s="5"/>
      <c r="G179" s="5"/>
      <c r="H179" s="5"/>
      <c r="I179" s="5"/>
      <c r="J179" s="12"/>
      <c r="K179" s="12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6"/>
      <c r="F180" s="5"/>
      <c r="G180" s="5"/>
      <c r="H180" s="5"/>
      <c r="I180" s="5"/>
      <c r="J180" s="12"/>
      <c r="K180" s="1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6"/>
      <c r="F181" s="5"/>
      <c r="G181" s="5"/>
      <c r="H181" s="5"/>
      <c r="I181" s="5"/>
      <c r="J181" s="12"/>
      <c r="K181" s="12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6"/>
      <c r="F182" s="5"/>
      <c r="G182" s="5"/>
      <c r="H182" s="5"/>
      <c r="I182" s="5"/>
      <c r="J182" s="12"/>
      <c r="K182" s="12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6"/>
      <c r="F183" s="5"/>
      <c r="G183" s="5"/>
      <c r="H183" s="5"/>
      <c r="I183" s="5"/>
      <c r="J183" s="12"/>
      <c r="K183" s="1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6"/>
      <c r="F184" s="5"/>
      <c r="G184" s="5"/>
      <c r="H184" s="5"/>
      <c r="I184" s="5"/>
      <c r="J184" s="12"/>
      <c r="K184" s="12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6"/>
      <c r="F185" s="5"/>
      <c r="G185" s="5"/>
      <c r="H185" s="5"/>
      <c r="I185" s="5"/>
      <c r="J185" s="12"/>
      <c r="K185" s="12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6"/>
      <c r="F186" s="5"/>
      <c r="G186" s="5"/>
      <c r="H186" s="5"/>
      <c r="I186" s="5"/>
      <c r="J186" s="12"/>
      <c r="K186" s="12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6"/>
      <c r="F187" s="5"/>
      <c r="G187" s="5"/>
      <c r="H187" s="5"/>
      <c r="I187" s="5"/>
      <c r="J187" s="12"/>
      <c r="K187" s="12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6"/>
      <c r="F188" s="5"/>
      <c r="G188" s="5"/>
      <c r="H188" s="5"/>
      <c r="I188" s="5"/>
      <c r="J188" s="12"/>
      <c r="K188" s="12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6"/>
      <c r="F189" s="5"/>
      <c r="G189" s="5"/>
      <c r="H189" s="5"/>
      <c r="I189" s="5"/>
      <c r="J189" s="12"/>
      <c r="K189" s="1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6"/>
      <c r="F190" s="5"/>
      <c r="G190" s="5"/>
      <c r="H190" s="5"/>
      <c r="I190" s="5"/>
      <c r="J190" s="12"/>
      <c r="K190" s="12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6"/>
      <c r="F191" s="5"/>
      <c r="G191" s="5"/>
      <c r="H191" s="5"/>
      <c r="I191" s="5"/>
      <c r="J191" s="12"/>
      <c r="K191" s="12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6"/>
      <c r="F192" s="5"/>
      <c r="G192" s="5"/>
      <c r="H192" s="5"/>
      <c r="I192" s="5"/>
      <c r="J192" s="12"/>
      <c r="K192" s="12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6"/>
      <c r="F193" s="5"/>
      <c r="G193" s="5"/>
      <c r="H193" s="5"/>
      <c r="I193" s="5"/>
      <c r="J193" s="12"/>
      <c r="K193" s="12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6"/>
      <c r="F194" s="5"/>
      <c r="G194" s="5"/>
      <c r="H194" s="5"/>
      <c r="I194" s="5"/>
      <c r="J194" s="12"/>
      <c r="K194" s="1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6"/>
      <c r="F195" s="5"/>
      <c r="G195" s="5"/>
      <c r="H195" s="5"/>
      <c r="I195" s="5"/>
      <c r="J195" s="12"/>
      <c r="K195" s="12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6"/>
      <c r="F196" s="5"/>
      <c r="G196" s="5"/>
      <c r="H196" s="5"/>
      <c r="I196" s="5"/>
      <c r="J196" s="12"/>
      <c r="K196" s="1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6"/>
      <c r="F197" s="5"/>
      <c r="G197" s="5"/>
      <c r="H197" s="5"/>
      <c r="I197" s="5"/>
      <c r="J197" s="12"/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6"/>
      <c r="F198" s="5"/>
      <c r="G198" s="5"/>
      <c r="H198" s="5"/>
      <c r="I198" s="5"/>
      <c r="J198" s="12"/>
      <c r="K198" s="12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6"/>
      <c r="F199" s="5"/>
      <c r="G199" s="5"/>
      <c r="H199" s="5"/>
      <c r="I199" s="5"/>
      <c r="J199" s="12"/>
      <c r="K199" s="12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>
      <c r="A200" s="5"/>
      <c r="B200" s="5"/>
      <c r="C200" s="5"/>
      <c r="D200" s="5"/>
      <c r="E200" s="6"/>
      <c r="F200" s="5"/>
      <c r="G200" s="5"/>
      <c r="H200" s="5"/>
      <c r="I200" s="5"/>
      <c r="J200" s="12"/>
      <c r="K200" s="12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>
      <c r="A201" s="5"/>
      <c r="B201" s="5"/>
      <c r="C201" s="5"/>
      <c r="D201" s="5"/>
      <c r="E201" s="6"/>
      <c r="F201" s="5"/>
      <c r="G201" s="5"/>
      <c r="H201" s="5"/>
      <c r="I201" s="5"/>
      <c r="J201" s="12"/>
      <c r="K201" s="12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>
      <c r="A202" s="5"/>
      <c r="B202" s="5"/>
      <c r="C202" s="5"/>
      <c r="D202" s="5"/>
      <c r="E202" s="6"/>
      <c r="F202" s="5"/>
      <c r="G202" s="5"/>
      <c r="H202" s="5"/>
      <c r="I202" s="5"/>
      <c r="J202" s="12"/>
      <c r="K202" s="12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>
      <c r="A203" s="5"/>
      <c r="B203" s="5"/>
      <c r="C203" s="5"/>
      <c r="D203" s="5"/>
      <c r="E203" s="6"/>
      <c r="F203" s="5"/>
      <c r="G203" s="5"/>
      <c r="H203" s="5"/>
      <c r="I203" s="5"/>
      <c r="J203" s="12"/>
      <c r="K203" s="12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>
      <c r="A204" s="5"/>
      <c r="B204" s="5"/>
      <c r="C204" s="5"/>
      <c r="D204" s="5"/>
      <c r="E204" s="6"/>
      <c r="F204" s="5"/>
      <c r="G204" s="5"/>
      <c r="H204" s="5"/>
      <c r="I204" s="5"/>
      <c r="J204" s="12"/>
      <c r="K204" s="12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>
      <c r="A205" s="5"/>
      <c r="B205" s="5"/>
      <c r="C205" s="5"/>
      <c r="D205" s="5"/>
      <c r="E205" s="6"/>
      <c r="F205" s="5"/>
      <c r="G205" s="5"/>
      <c r="H205" s="5"/>
      <c r="I205" s="5"/>
      <c r="J205" s="12"/>
      <c r="K205" s="12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>
      <c r="A206" s="5"/>
      <c r="B206" s="5"/>
      <c r="C206" s="5"/>
      <c r="D206" s="5"/>
      <c r="E206" s="6"/>
      <c r="F206" s="5"/>
      <c r="G206" s="5"/>
      <c r="H206" s="5"/>
      <c r="I206" s="5"/>
      <c r="J206" s="12"/>
      <c r="K206" s="12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>
      <c r="A207" s="5"/>
      <c r="B207" s="5"/>
      <c r="C207" s="5"/>
      <c r="D207" s="5"/>
      <c r="E207" s="6"/>
      <c r="F207" s="5"/>
      <c r="G207" s="5"/>
      <c r="H207" s="5"/>
      <c r="I207" s="5"/>
      <c r="J207" s="12"/>
      <c r="K207" s="12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>
      <c r="A208" s="5"/>
      <c r="B208" s="5"/>
      <c r="C208" s="5"/>
      <c r="D208" s="5"/>
      <c r="E208" s="6"/>
      <c r="F208" s="5"/>
      <c r="G208" s="5"/>
      <c r="H208" s="5"/>
      <c r="I208" s="5"/>
      <c r="J208" s="12"/>
      <c r="K208" s="12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>
      <c r="A209" s="5"/>
      <c r="B209" s="5"/>
      <c r="C209" s="5"/>
      <c r="D209" s="5"/>
      <c r="E209" s="6"/>
      <c r="F209" s="5"/>
      <c r="G209" s="5"/>
      <c r="H209" s="5"/>
      <c r="I209" s="5"/>
      <c r="J209" s="12"/>
      <c r="K209" s="12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>
      <c r="A210" s="5"/>
      <c r="B210" s="5"/>
      <c r="C210" s="5"/>
      <c r="D210" s="5"/>
      <c r="E210" s="6"/>
      <c r="F210" s="5"/>
      <c r="G210" s="5"/>
      <c r="H210" s="5"/>
      <c r="I210" s="5"/>
      <c r="J210" s="12"/>
      <c r="K210" s="12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>
      <c r="A211" s="5"/>
      <c r="B211" s="5"/>
      <c r="C211" s="5"/>
      <c r="D211" s="5"/>
      <c r="E211" s="6"/>
      <c r="F211" s="5"/>
      <c r="G211" s="5"/>
      <c r="H211" s="5"/>
      <c r="I211" s="5"/>
      <c r="J211" s="12"/>
      <c r="K211" s="12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>
      <c r="A212" s="5"/>
      <c r="B212" s="5"/>
      <c r="C212" s="5"/>
      <c r="D212" s="5"/>
      <c r="E212" s="6"/>
      <c r="F212" s="5"/>
      <c r="G212" s="5"/>
      <c r="H212" s="5"/>
      <c r="I212" s="5"/>
      <c r="J212" s="12"/>
      <c r="K212" s="12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>
      <c r="A213" s="5"/>
      <c r="B213" s="5"/>
      <c r="C213" s="5"/>
      <c r="D213" s="5"/>
      <c r="E213" s="6"/>
      <c r="F213" s="5"/>
      <c r="G213" s="5"/>
      <c r="H213" s="5"/>
      <c r="I213" s="5"/>
      <c r="J213" s="12"/>
      <c r="K213" s="12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>
      <c r="A214" s="5"/>
      <c r="B214" s="5"/>
      <c r="C214" s="5"/>
      <c r="D214" s="5"/>
      <c r="E214" s="6"/>
      <c r="F214" s="5"/>
      <c r="G214" s="5"/>
      <c r="H214" s="5"/>
      <c r="I214" s="5"/>
      <c r="J214" s="12"/>
      <c r="K214" s="12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>
      <c r="A215" s="5"/>
      <c r="B215" s="5"/>
      <c r="C215" s="5"/>
      <c r="D215" s="5"/>
      <c r="E215" s="6"/>
      <c r="F215" s="5"/>
      <c r="G215" s="5"/>
      <c r="H215" s="5"/>
      <c r="I215" s="5"/>
      <c r="J215" s="12"/>
      <c r="K215" s="12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>
      <c r="A216" s="5"/>
      <c r="B216" s="5"/>
      <c r="C216" s="5"/>
      <c r="D216" s="5"/>
      <c r="E216" s="6"/>
      <c r="F216" s="5"/>
      <c r="G216" s="5"/>
      <c r="H216" s="5"/>
      <c r="I216" s="5"/>
      <c r="J216" s="12"/>
      <c r="K216" s="12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>
      <c r="A217" s="5"/>
      <c r="B217" s="5"/>
      <c r="C217" s="5"/>
      <c r="D217" s="5"/>
      <c r="E217" s="6"/>
      <c r="F217" s="5"/>
      <c r="G217" s="5"/>
      <c r="H217" s="5"/>
      <c r="I217" s="5"/>
      <c r="J217" s="12"/>
      <c r="K217" s="1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>
      <c r="A218" s="5"/>
      <c r="B218" s="5"/>
      <c r="C218" s="5"/>
      <c r="D218" s="5"/>
      <c r="E218" s="6"/>
      <c r="F218" s="5"/>
      <c r="G218" s="5"/>
      <c r="H218" s="5"/>
      <c r="I218" s="5"/>
      <c r="J218" s="12"/>
      <c r="K218" s="1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>
      <c r="A219" s="5"/>
      <c r="B219" s="5"/>
      <c r="C219" s="5"/>
      <c r="D219" s="5"/>
      <c r="E219" s="6"/>
      <c r="F219" s="5"/>
      <c r="G219" s="5"/>
      <c r="H219" s="5"/>
      <c r="I219" s="5"/>
      <c r="J219" s="12"/>
      <c r="K219" s="1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>
      <c r="A220" s="5"/>
      <c r="B220" s="5"/>
      <c r="C220" s="5"/>
      <c r="D220" s="5"/>
      <c r="E220" s="6"/>
      <c r="F220" s="5"/>
      <c r="G220" s="5"/>
      <c r="H220" s="5"/>
      <c r="I220" s="5"/>
      <c r="J220" s="12"/>
      <c r="K220" s="1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>
      <c r="A221" s="5"/>
      <c r="B221" s="5"/>
      <c r="C221" s="5"/>
      <c r="D221" s="5"/>
      <c r="E221" s="6"/>
      <c r="F221" s="5"/>
      <c r="G221" s="5"/>
      <c r="H221" s="5"/>
      <c r="I221" s="5"/>
      <c r="J221" s="12"/>
      <c r="K221" s="1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>
      <c r="A222" s="5"/>
      <c r="B222" s="5"/>
      <c r="C222" s="5"/>
      <c r="D222" s="5"/>
      <c r="E222" s="6"/>
      <c r="F222" s="5"/>
      <c r="G222" s="5"/>
      <c r="H222" s="5"/>
      <c r="I222" s="5"/>
      <c r="J222" s="12"/>
      <c r="K222" s="1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>
      <c r="A223" s="5"/>
      <c r="B223" s="5"/>
      <c r="C223" s="5"/>
      <c r="D223" s="5"/>
      <c r="E223" s="6"/>
      <c r="F223" s="5"/>
      <c r="G223" s="5"/>
      <c r="H223" s="5"/>
      <c r="I223" s="5"/>
      <c r="J223" s="12"/>
      <c r="K223" s="1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>
      <c r="A224" s="5"/>
      <c r="B224" s="5"/>
      <c r="C224" s="5"/>
      <c r="D224" s="5"/>
      <c r="E224" s="6"/>
      <c r="F224" s="5"/>
      <c r="G224" s="5"/>
      <c r="H224" s="5"/>
      <c r="I224" s="5"/>
      <c r="J224" s="12"/>
      <c r="K224" s="1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>
      <c r="A225" s="5"/>
      <c r="B225" s="5"/>
      <c r="C225" s="5"/>
      <c r="D225" s="5"/>
      <c r="E225" s="6"/>
      <c r="F225" s="5"/>
      <c r="G225" s="5"/>
      <c r="H225" s="5"/>
      <c r="I225" s="5"/>
      <c r="J225" s="12"/>
      <c r="K225" s="1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>
      <c r="A226" s="5"/>
      <c r="B226" s="5"/>
      <c r="C226" s="5"/>
      <c r="D226" s="5"/>
      <c r="E226" s="6"/>
      <c r="F226" s="5"/>
      <c r="G226" s="5"/>
      <c r="H226" s="5"/>
      <c r="I226" s="5"/>
      <c r="J226" s="12"/>
      <c r="K226" s="1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>
      <c r="A227" s="5"/>
      <c r="B227" s="5"/>
      <c r="C227" s="5"/>
      <c r="D227" s="5"/>
      <c r="E227" s="6"/>
      <c r="F227" s="5"/>
      <c r="G227" s="5"/>
      <c r="H227" s="5"/>
      <c r="I227" s="5"/>
      <c r="J227" s="12"/>
      <c r="K227" s="1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>
      <c r="A228" s="5"/>
      <c r="B228" s="5"/>
      <c r="C228" s="5"/>
      <c r="D228" s="5"/>
      <c r="E228" s="6"/>
      <c r="F228" s="5"/>
      <c r="G228" s="5"/>
      <c r="H228" s="5"/>
      <c r="I228" s="5"/>
      <c r="J228" s="12"/>
      <c r="K228" s="1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>
      <c r="A229" s="5"/>
      <c r="B229" s="5"/>
      <c r="C229" s="5"/>
      <c r="D229" s="5"/>
      <c r="E229" s="6"/>
      <c r="F229" s="5"/>
      <c r="G229" s="5"/>
      <c r="H229" s="5"/>
      <c r="I229" s="5"/>
      <c r="J229" s="12"/>
      <c r="K229" s="1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>
      <c r="A230" s="5"/>
      <c r="B230" s="5"/>
      <c r="C230" s="5"/>
      <c r="D230" s="5"/>
      <c r="E230" s="6"/>
      <c r="F230" s="5"/>
      <c r="G230" s="5"/>
      <c r="H230" s="5"/>
      <c r="I230" s="5"/>
      <c r="J230" s="12"/>
      <c r="K230" s="1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>
      <c r="A231" s="5"/>
      <c r="B231" s="5"/>
      <c r="C231" s="5"/>
      <c r="D231" s="5"/>
      <c r="E231" s="6"/>
      <c r="F231" s="5"/>
      <c r="G231" s="5"/>
      <c r="H231" s="5"/>
      <c r="I231" s="5"/>
      <c r="J231" s="12"/>
      <c r="K231" s="1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>
      <c r="A232" s="5"/>
      <c r="B232" s="5"/>
      <c r="C232" s="5"/>
      <c r="D232" s="5"/>
      <c r="E232" s="6"/>
      <c r="F232" s="5"/>
      <c r="G232" s="5"/>
      <c r="H232" s="5"/>
      <c r="I232" s="5"/>
      <c r="J232" s="12"/>
      <c r="K232" s="1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>
      <c r="A233" s="5"/>
      <c r="B233" s="5"/>
      <c r="C233" s="5"/>
      <c r="D233" s="5"/>
      <c r="E233" s="6"/>
      <c r="F233" s="5"/>
      <c r="G233" s="5"/>
      <c r="H233" s="5"/>
      <c r="I233" s="5"/>
      <c r="J233" s="12"/>
      <c r="K233" s="12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>
      <c r="A234" s="5"/>
      <c r="B234" s="5"/>
      <c r="C234" s="5"/>
      <c r="D234" s="5"/>
      <c r="E234" s="6"/>
      <c r="F234" s="5"/>
      <c r="G234" s="5"/>
      <c r="H234" s="5"/>
      <c r="I234" s="5"/>
      <c r="J234" s="12"/>
      <c r="K234" s="12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>
      <c r="A235" s="5"/>
      <c r="B235" s="5"/>
      <c r="C235" s="5"/>
      <c r="D235" s="5"/>
      <c r="E235" s="6"/>
      <c r="F235" s="5"/>
      <c r="G235" s="5"/>
      <c r="H235" s="5"/>
      <c r="I235" s="5"/>
      <c r="J235" s="12"/>
      <c r="K235" s="12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>
      <c r="A236" s="5"/>
      <c r="B236" s="5"/>
      <c r="C236" s="5"/>
      <c r="D236" s="5"/>
      <c r="E236" s="6"/>
      <c r="F236" s="5"/>
      <c r="G236" s="5"/>
      <c r="H236" s="5"/>
      <c r="I236" s="5"/>
      <c r="J236" s="12"/>
      <c r="K236" s="12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>
      <c r="A237" s="5"/>
      <c r="B237" s="5"/>
      <c r="C237" s="5"/>
      <c r="D237" s="5"/>
      <c r="E237" s="6"/>
      <c r="F237" s="5"/>
      <c r="G237" s="5"/>
      <c r="H237" s="5"/>
      <c r="I237" s="5"/>
      <c r="J237" s="12"/>
      <c r="K237" s="12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>
      <c r="A238" s="5"/>
      <c r="B238" s="5"/>
      <c r="C238" s="5"/>
      <c r="D238" s="5"/>
      <c r="E238" s="6"/>
      <c r="F238" s="5"/>
      <c r="G238" s="5"/>
      <c r="H238" s="5"/>
      <c r="I238" s="5"/>
      <c r="J238" s="12"/>
      <c r="K238" s="12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>
      <c r="A239" s="5"/>
      <c r="B239" s="5"/>
      <c r="C239" s="5"/>
      <c r="D239" s="5"/>
      <c r="E239" s="6"/>
      <c r="F239" s="5"/>
      <c r="G239" s="5"/>
      <c r="H239" s="5"/>
      <c r="I239" s="5"/>
      <c r="J239" s="12"/>
      <c r="K239" s="12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</sheetData>
  <sheetProtection selectLockedCells="1" selectUnlockedCells="1"/>
  <autoFilter ref="A1:K110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28515625" defaultRowHeight="15" customHeight="1"/>
  <cols>
    <col min="1" max="26" width="7.7109375" style="1" customWidth="1"/>
    <col min="27" max="16384" width="15.28515625" style="1"/>
  </cols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5.28515625" defaultRowHeight="15" customHeight="1"/>
  <cols>
    <col min="1" max="26" width="7.7109375" style="1" customWidth="1"/>
    <col min="27" max="16384" width="15.28515625" style="1"/>
  </cols>
  <sheetData/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Sheet1!__xlnm._FilterDatabase</vt:lpstr>
      <vt:lpstr>__xlnm._FilterDatabase_1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</dc:creator>
  <cp:lastModifiedBy>Aziz</cp:lastModifiedBy>
  <dcterms:created xsi:type="dcterms:W3CDTF">2015-08-13T03:56:29Z</dcterms:created>
  <dcterms:modified xsi:type="dcterms:W3CDTF">2015-08-13T04:10:44Z</dcterms:modified>
</cp:coreProperties>
</file>