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19155" windowHeight="646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8" i="1"/>
  <c r="F6"/>
  <c r="K2"/>
  <c r="K3"/>
  <c r="K4" s="1"/>
  <c r="G3"/>
  <c r="I3" s="1"/>
  <c r="G2"/>
  <c r="I2" s="1"/>
  <c r="E4"/>
  <c r="E2"/>
  <c r="I4"/>
  <c r="C4"/>
  <c r="B4"/>
  <c r="L4"/>
  <c r="D3"/>
  <c r="D2"/>
  <c r="D4" l="1"/>
  <c r="H3"/>
  <c r="H2"/>
  <c r="J4"/>
  <c r="J6" s="1"/>
  <c r="E6"/>
</calcChain>
</file>

<file path=xl/sharedStrings.xml><?xml version="1.0" encoding="utf-8"?>
<sst xmlns="http://schemas.openxmlformats.org/spreadsheetml/2006/main" count="18" uniqueCount="18">
  <si>
    <t>backgrounds</t>
  </si>
  <si>
    <t>Total Progress</t>
  </si>
  <si>
    <t>Actual Cost</t>
  </si>
  <si>
    <t>Projected Cost</t>
  </si>
  <si>
    <t>Projected Total Cost</t>
  </si>
  <si>
    <t>monsters</t>
  </si>
  <si>
    <t>Actual Projected Cost</t>
  </si>
  <si>
    <t>Current Budget Target</t>
  </si>
  <si>
    <t>Projected Hours</t>
  </si>
  <si>
    <t>Projected Hours remaining</t>
  </si>
  <si>
    <t>Estimated Hours Remaining</t>
  </si>
  <si>
    <t>Projected Hours/Asset</t>
  </si>
  <si>
    <t>Actual Hours/Asset</t>
  </si>
  <si>
    <t>Actual Total Hours</t>
  </si>
  <si>
    <t>Nov 26th</t>
  </si>
  <si>
    <t>Estimated Completion Date</t>
  </si>
  <si>
    <t>Estimated Hours Total</t>
  </si>
  <si>
    <t>Estimated Total Cost</t>
  </si>
</sst>
</file>

<file path=xl/styles.xml><?xml version="1.0" encoding="utf-8"?>
<styleSheet xmlns="http://schemas.openxmlformats.org/spreadsheetml/2006/main">
  <numFmts count="1">
    <numFmt numFmtId="164" formatCode="&quot;$&quot;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left"/>
    </xf>
    <xf numFmtId="10" fontId="0" fillId="0" borderId="1" xfId="0" applyNumberFormat="1" applyBorder="1" applyAlignment="1">
      <alignment horizontal="left"/>
    </xf>
    <xf numFmtId="4" fontId="0" fillId="0" borderId="1" xfId="0" applyNumberFormat="1" applyBorder="1" applyAlignment="1">
      <alignment horizontal="left"/>
    </xf>
    <xf numFmtId="2" fontId="0" fillId="0" borderId="1" xfId="0" applyNumberFormat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0" fontId="1" fillId="0" borderId="1" xfId="0" applyFont="1" applyBorder="1" applyAlignment="1">
      <alignment horizontal="left"/>
    </xf>
    <xf numFmtId="10" fontId="1" fillId="0" borderId="1" xfId="0" applyNumberFormat="1" applyFont="1" applyBorder="1" applyAlignment="1">
      <alignment horizontal="left"/>
    </xf>
    <xf numFmtId="4" fontId="1" fillId="2" borderId="1" xfId="0" applyNumberFormat="1" applyFont="1" applyFill="1" applyBorder="1" applyAlignment="1">
      <alignment horizontal="left"/>
    </xf>
    <xf numFmtId="164" fontId="1" fillId="0" borderId="1" xfId="0" applyNumberFormat="1" applyFont="1" applyBorder="1" applyAlignment="1">
      <alignment horizontal="left"/>
    </xf>
    <xf numFmtId="0" fontId="0" fillId="3" borderId="1" xfId="0" applyFill="1" applyBorder="1" applyAlignment="1">
      <alignment horizontal="left"/>
    </xf>
    <xf numFmtId="4" fontId="1" fillId="0" borderId="1" xfId="0" applyNumberFormat="1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>
      <selection activeCell="F6" sqref="F6"/>
    </sheetView>
  </sheetViews>
  <sheetFormatPr defaultRowHeight="15"/>
  <cols>
    <col min="1" max="1" width="13.7109375" style="1" customWidth="1"/>
    <col min="2" max="3" width="9.140625" style="1"/>
    <col min="4" max="4" width="11.28515625" style="2" customWidth="1"/>
    <col min="5" max="5" width="28.140625" style="1" customWidth="1"/>
    <col min="6" max="6" width="21.42578125" style="3" customWidth="1"/>
    <col min="7" max="7" width="17.42578125" style="5" customWidth="1"/>
    <col min="8" max="8" width="18.140625" style="4" customWidth="1"/>
    <col min="9" max="9" width="12" style="1" customWidth="1"/>
    <col min="10" max="10" width="22.140625" style="1" customWidth="1"/>
    <col min="11" max="11" width="14.42578125" style="1" customWidth="1"/>
    <col min="12" max="12" width="20.5703125" style="1" customWidth="1"/>
    <col min="13" max="16384" width="9.140625" style="1"/>
  </cols>
  <sheetData>
    <row r="1" spans="1:12">
      <c r="E1" s="1" t="s">
        <v>8</v>
      </c>
      <c r="F1" s="1" t="s">
        <v>11</v>
      </c>
      <c r="G1" s="3" t="s">
        <v>13</v>
      </c>
      <c r="H1" s="4" t="s">
        <v>12</v>
      </c>
      <c r="I1" s="5" t="s">
        <v>2</v>
      </c>
      <c r="J1" s="5" t="s">
        <v>6</v>
      </c>
      <c r="K1" s="5" t="s">
        <v>3</v>
      </c>
      <c r="L1" s="5" t="s">
        <v>4</v>
      </c>
    </row>
    <row r="2" spans="1:12">
      <c r="A2" s="1" t="s">
        <v>5</v>
      </c>
      <c r="B2" s="6">
        <v>2</v>
      </c>
      <c r="C2" s="11">
        <v>40</v>
      </c>
      <c r="D2" s="2">
        <f>(B2/C2)</f>
        <v>0.05</v>
      </c>
      <c r="E2" s="1">
        <f>(C3*10)+(C2*5)</f>
        <v>680</v>
      </c>
      <c r="F2" s="1">
        <v>5</v>
      </c>
      <c r="G2" s="3">
        <f>(G4)*(B2/(B2+(B3*2)))</f>
        <v>4.871428571428571</v>
      </c>
      <c r="H2" s="4">
        <f>(G2/B2)</f>
        <v>2.4357142857142855</v>
      </c>
      <c r="I2" s="5">
        <f>(G2*9)</f>
        <v>43.842857142857142</v>
      </c>
      <c r="J2" s="5"/>
      <c r="K2" s="5">
        <f>((F2*B2)*9)</f>
        <v>90</v>
      </c>
      <c r="L2" s="5">
        <v>1800</v>
      </c>
    </row>
    <row r="3" spans="1:12">
      <c r="A3" s="1" t="s">
        <v>0</v>
      </c>
      <c r="B3" s="6">
        <v>6</v>
      </c>
      <c r="C3" s="11">
        <v>48</v>
      </c>
      <c r="D3" s="2">
        <f>(B3/C3)</f>
        <v>0.125</v>
      </c>
      <c r="E3" s="1" t="s">
        <v>9</v>
      </c>
      <c r="F3" s="1">
        <v>10</v>
      </c>
      <c r="G3" s="3">
        <f>(G4)*((B3*2)/(B2+(B3*2)))</f>
        <v>29.228571428571428</v>
      </c>
      <c r="H3" s="4">
        <f>(G3/B3)</f>
        <v>4.871428571428571</v>
      </c>
      <c r="I3" s="5">
        <f>(G3*9)</f>
        <v>263.05714285714282</v>
      </c>
      <c r="J3" s="5"/>
      <c r="K3" s="5">
        <f>((F3*B3)*9)</f>
        <v>540</v>
      </c>
      <c r="L3" s="5">
        <v>4140</v>
      </c>
    </row>
    <row r="4" spans="1:12">
      <c r="A4" s="7" t="s">
        <v>1</v>
      </c>
      <c r="B4" s="7">
        <f>SUM(B2:B3)</f>
        <v>8</v>
      </c>
      <c r="C4" s="7">
        <f>SUM(C2:C3)</f>
        <v>88</v>
      </c>
      <c r="D4" s="8">
        <f>(B4/C4)</f>
        <v>9.0909090909090912E-2</v>
      </c>
      <c r="E4" s="7">
        <f>((C3-B3)*10)+((C2-B2)*5)</f>
        <v>610</v>
      </c>
      <c r="G4" s="9">
        <v>34.1</v>
      </c>
      <c r="I4" s="10">
        <f>(G4*9)</f>
        <v>306.90000000000003</v>
      </c>
      <c r="J4" s="10">
        <f>((G4*C4)/B4)*9</f>
        <v>3375.9</v>
      </c>
      <c r="K4" s="10">
        <f>SUM(K2, K3)</f>
        <v>630</v>
      </c>
      <c r="L4" s="10">
        <f>SUM(L2:L3)</f>
        <v>5940</v>
      </c>
    </row>
    <row r="5" spans="1:12">
      <c r="E5" s="1" t="s">
        <v>10</v>
      </c>
      <c r="F5" s="3" t="s">
        <v>16</v>
      </c>
      <c r="I5" s="5"/>
      <c r="J5" s="3" t="s">
        <v>7</v>
      </c>
    </row>
    <row r="6" spans="1:12">
      <c r="E6" s="7">
        <f>((G4*C4)/B4)</f>
        <v>375.1</v>
      </c>
      <c r="F6" s="12">
        <f>(G4+E6)</f>
        <v>409.20000000000005</v>
      </c>
      <c r="I6" s="5"/>
      <c r="J6" s="2">
        <f>(J4/L4)</f>
        <v>0.56833333333333336</v>
      </c>
    </row>
    <row r="7" spans="1:12">
      <c r="E7" s="1" t="s">
        <v>15</v>
      </c>
      <c r="F7" s="3" t="s">
        <v>17</v>
      </c>
    </row>
    <row r="8" spans="1:12">
      <c r="E8" s="7" t="s">
        <v>14</v>
      </c>
      <c r="F8" s="10">
        <f>(F6*9)</f>
        <v>3682.8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RedSun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RedSun</dc:creator>
  <cp:lastModifiedBy>RedSun</cp:lastModifiedBy>
  <dcterms:created xsi:type="dcterms:W3CDTF">2014-09-03T15:57:04Z</dcterms:created>
  <dcterms:modified xsi:type="dcterms:W3CDTF">2014-09-08T15:18:40Z</dcterms:modified>
</cp:coreProperties>
</file>