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c533/Documents/Arbejde/PhD/Kurser/Kursusmapper/Algorithms_in_Bioinformatics/Exercises/Algo/Algo2021/"/>
    </mc:Choice>
  </mc:AlternateContent>
  <xr:revisionPtr revIDLastSave="0" documentId="13_ncr:1_{A209F3D1-6178-B64B-80A8-7C3673099DC2}" xr6:coauthVersionLast="47" xr6:coauthVersionMax="47" xr10:uidLastSave="{00000000-0000-0000-0000-000000000000}"/>
  <bookViews>
    <workbookView xWindow="0" yWindow="500" windowWidth="33600" windowHeight="19420" xr2:uid="{3BD1CE7E-F90B-5740-A5D3-7EC0EBF1FABD}"/>
  </bookViews>
  <sheets>
    <sheet name="BLOSUM50" sheetId="1" r:id="rId1"/>
    <sheet name="ONE_HOT" sheetId="2" r:id="rId2"/>
    <sheet name="ONE_HOT_MOD" sheetId="3" r:id="rId3"/>
    <sheet name="ONE_HOT_FRAC" sheetId="4" r:id="rId4"/>
    <sheet name="HYDROP_WWIHS" sheetId="6" r:id="rId5"/>
    <sheet name="Hydrophobicity scales" sheetId="5" r:id="rId6"/>
    <sheet name="Charge" sheetId="7" r:id="rId7"/>
    <sheet name="Siz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C22" i="5"/>
  <c r="D22" i="5"/>
  <c r="E22" i="5"/>
  <c r="F22" i="5"/>
  <c r="C23" i="5"/>
  <c r="D23" i="5"/>
  <c r="E23" i="5"/>
  <c r="F23" i="5"/>
  <c r="C24" i="5"/>
  <c r="D24" i="5"/>
  <c r="E24" i="5"/>
  <c r="F24" i="5"/>
  <c r="B24" i="5"/>
  <c r="B23" i="5"/>
  <c r="B2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3" i="2"/>
  <c r="C3" i="2"/>
  <c r="C2" i="2"/>
  <c r="B2" i="2"/>
</calcChain>
</file>

<file path=xl/sharedStrings.xml><?xml version="1.0" encoding="utf-8"?>
<sst xmlns="http://schemas.openxmlformats.org/spreadsheetml/2006/main" count="296" uniqueCount="37">
  <si>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</si>
  <si>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</si>
  <si>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</si>
  <si>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</si>
  <si>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</si>
  <si>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</si>
  <si>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</si>
  <si>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</si>
  <si>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</si>
  <si>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</si>
  <si>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</si>
  <si>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</si>
  <si>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</si>
  <si>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</si>
  <si>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</si>
  <si>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</si>
  <si>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</si>
  <si>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</si>
  <si>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</si>
  <si>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</si>
  <si>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B</t>
  </si>
  <si>
    <t>Z</t>
  </si>
  <si>
    <t>X</t>
  </si>
  <si>
    <t>*</t>
  </si>
  <si>
    <t>kdHydrophobicity</t>
  </si>
  <si>
    <t>wwHydrophobicity</t>
  </si>
  <si>
    <t>hhHydrophobicity</t>
  </si>
  <si>
    <t>mfHydrophobicity</t>
  </si>
  <si>
    <t>ttHydrophobicity</t>
  </si>
  <si>
    <t>Source:</t>
  </si>
  <si>
    <t>https://www.cgl.ucsf.edu/chimera/docs/UsersGuide/midas/hydrophob.html</t>
  </si>
  <si>
    <t>Note</t>
  </si>
  <si>
    <t>From source</t>
  </si>
  <si>
    <t>Mean(D, N)</t>
  </si>
  <si>
    <t>Mean(E, Q)</t>
  </si>
  <si>
    <t>Mean(All)</t>
  </si>
  <si>
    <t>Set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</si>
</sst>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1" applyNumberFormat="1" applyFont="1"/>
    <xf numFmtId="0" fontId="0" fillId="0" borderId="0" xfId="0" applyNumberFormat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4B2-B9FB-FA45-8F81-800BA5EE6A24}">
  <dimension ref="A1:Y25"/>
  <sheetViews>
    <sheetView tabSelected="1" workbookViewId="0">
      <selection activeCell="K25" sqref="K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 x14ac:dyDescent="0.2">
      <c r="A3" t="s">
        <v>1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 x14ac:dyDescent="0.2">
      <c r="A4" t="s">
        <v>2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 x14ac:dyDescent="0.2">
      <c r="A5" t="s">
        <v>3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 x14ac:dyDescent="0.2">
      <c r="A6" t="s">
        <v>4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 x14ac:dyDescent="0.2">
      <c r="A7" t="s">
        <v>5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 x14ac:dyDescent="0.2">
      <c r="A8" t="s">
        <v>6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 x14ac:dyDescent="0.2">
      <c r="A9" t="s">
        <v>7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 x14ac:dyDescent="0.2">
      <c r="A10" t="s">
        <v>8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 x14ac:dyDescent="0.2">
      <c r="A11" t="s">
        <v>9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 x14ac:dyDescent="0.2">
      <c r="A12" t="s">
        <v>10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 x14ac:dyDescent="0.2">
      <c r="A13" t="s">
        <v>11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 x14ac:dyDescent="0.2">
      <c r="A14" t="s">
        <v>12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 x14ac:dyDescent="0.2">
      <c r="A15" t="s">
        <v>13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 x14ac:dyDescent="0.2">
      <c r="A16" t="s">
        <v>14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 x14ac:dyDescent="0.2">
      <c r="A17" t="s">
        <v>15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 x14ac:dyDescent="0.2">
      <c r="A18" t="s">
        <v>16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 x14ac:dyDescent="0.2">
      <c r="A19" t="s">
        <v>17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 x14ac:dyDescent="0.2">
      <c r="A20" t="s">
        <v>18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 x14ac:dyDescent="0.2">
      <c r="A21" t="s">
        <v>19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 x14ac:dyDescent="0.2">
      <c r="A22" t="s">
        <v>20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 x14ac:dyDescent="0.2">
      <c r="A23" t="s">
        <v>21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 x14ac:dyDescent="0.2">
      <c r="A24" t="s">
        <v>22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 x14ac:dyDescent="0.2">
      <c r="A25" t="s">
        <v>23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2C9-5450-B641-9F92-34B70091CD63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IF($A2=B$1,1,0)</f>
        <v>1</v>
      </c>
      <c r="C2">
        <f>IF($A2=C$1,1,0)</f>
        <v>0</v>
      </c>
      <c r="D2">
        <f t="shared" ref="D2:Y14" si="0">IF($A2=D$1,1,0)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t="s">
        <v>1</v>
      </c>
      <c r="B3">
        <f>IF($A3=B$1,1,0)</f>
        <v>0</v>
      </c>
      <c r="C3">
        <f>IF($A3=C$1,1,0)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</row>
    <row r="4" spans="1:25" x14ac:dyDescent="0.2">
      <c r="A4" t="s">
        <v>2</v>
      </c>
      <c r="B4">
        <f t="shared" ref="B4:Q25" si="1">IF($A4=B$1,1,0)</f>
        <v>0</v>
      </c>
      <c r="C4">
        <f t="shared" si="1"/>
        <v>0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 t="s">
        <v>3</v>
      </c>
      <c r="B5">
        <f t="shared" si="1"/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 t="s">
        <v>4</v>
      </c>
      <c r="B6">
        <f t="shared" si="1"/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 t="s">
        <v>5</v>
      </c>
      <c r="B7">
        <f t="shared" si="1"/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 t="s">
        <v>6</v>
      </c>
      <c r="B8">
        <f t="shared" si="1"/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t="s">
        <v>7</v>
      </c>
      <c r="B9">
        <f t="shared" si="1"/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 t="s">
        <v>8</v>
      </c>
      <c r="B10">
        <f t="shared" si="1"/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 t="s">
        <v>9</v>
      </c>
      <c r="B11">
        <f t="shared" si="1"/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 t="s">
        <v>10</v>
      </c>
      <c r="B12">
        <f t="shared" si="1"/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 t="s">
        <v>11</v>
      </c>
      <c r="B13">
        <f t="shared" si="1"/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 t="s">
        <v>12</v>
      </c>
      <c r="B14">
        <f t="shared" si="1"/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ref="D14:Y25" si="2">IF($A14=I$1,1,0)</f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2">
      <c r="A15" t="s">
        <v>13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</row>
    <row r="16" spans="1:25" x14ac:dyDescent="0.2">
      <c r="A16" t="s">
        <v>14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</row>
    <row r="17" spans="1:25" x14ac:dyDescent="0.2">
      <c r="A17" t="s">
        <v>15</v>
      </c>
      <c r="B17">
        <f t="shared" si="1"/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25" x14ac:dyDescent="0.2">
      <c r="A18" t="s">
        <v>16</v>
      </c>
      <c r="B18">
        <f t="shared" si="1"/>
        <v>0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25" x14ac:dyDescent="0.2">
      <c r="A19" t="s">
        <v>17</v>
      </c>
      <c r="B19">
        <f t="shared" si="1"/>
        <v>0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</row>
    <row r="20" spans="1:25" x14ac:dyDescent="0.2">
      <c r="A20" t="s">
        <v>18</v>
      </c>
      <c r="B20">
        <f t="shared" si="1"/>
        <v>0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</row>
    <row r="21" spans="1:25" x14ac:dyDescent="0.2">
      <c r="A21" t="s">
        <v>19</v>
      </c>
      <c r="B21">
        <f t="shared" si="1"/>
        <v>0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</row>
    <row r="22" spans="1:25" x14ac:dyDescent="0.2">
      <c r="A22" t="s">
        <v>20</v>
      </c>
      <c r="B22">
        <f t="shared" si="1"/>
        <v>0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</row>
    <row r="23" spans="1:25" x14ac:dyDescent="0.2">
      <c r="A23" t="s">
        <v>21</v>
      </c>
      <c r="B23">
        <f t="shared" si="1"/>
        <v>0</v>
      </c>
      <c r="C23">
        <f t="shared" si="1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1</v>
      </c>
      <c r="X23">
        <f t="shared" si="2"/>
        <v>0</v>
      </c>
      <c r="Y23">
        <f t="shared" si="2"/>
        <v>0</v>
      </c>
    </row>
    <row r="24" spans="1:25" x14ac:dyDescent="0.2">
      <c r="A24" t="s">
        <v>22</v>
      </c>
      <c r="B24">
        <f t="shared" si="1"/>
        <v>0</v>
      </c>
      <c r="C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</row>
    <row r="25" spans="1:25" x14ac:dyDescent="0.2">
      <c r="A25" t="s">
        <v>23</v>
      </c>
      <c r="B25">
        <f t="shared" si="1"/>
        <v>0</v>
      </c>
      <c r="C25">
        <f t="shared" si="1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ref="V25:Y25" si="3">IF($A25=V$1,1,0)</f>
        <v>0</v>
      </c>
      <c r="W25">
        <f t="shared" si="3"/>
        <v>0</v>
      </c>
      <c r="X25">
        <f t="shared" si="3"/>
        <v>0</v>
      </c>
      <c r="Y25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A461-1499-BF4F-AC06-316431BDC6A8}">
  <dimension ref="A1:Y25"/>
  <sheetViews>
    <sheetView workbookViewId="0">
      <selection activeCell="B2"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IF($A2=B$1,1,-1)</f>
        <v>1</v>
      </c>
      <c r="C2">
        <f t="shared" ref="C2:Y13" si="0">IF($A2=C$1,1,-1)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si="0"/>
        <v>-1</v>
      </c>
      <c r="T2">
        <f t="shared" si="0"/>
        <v>-1</v>
      </c>
      <c r="U2">
        <f t="shared" si="0"/>
        <v>-1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</row>
    <row r="3" spans="1:25" x14ac:dyDescent="0.2">
      <c r="A3" t="s">
        <v>1</v>
      </c>
      <c r="B3">
        <f t="shared" ref="B3:Q25" si="1">IF($A3=B$1,1,-1)</f>
        <v>-1</v>
      </c>
      <c r="C3">
        <f t="shared" si="1"/>
        <v>1</v>
      </c>
      <c r="D3">
        <f t="shared" si="1"/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0"/>
        <v>-1</v>
      </c>
      <c r="S3">
        <f t="shared" si="0"/>
        <v>-1</v>
      </c>
      <c r="T3">
        <f t="shared" si="0"/>
        <v>-1</v>
      </c>
      <c r="U3">
        <f t="shared" si="0"/>
        <v>-1</v>
      </c>
      <c r="V3">
        <f t="shared" si="0"/>
        <v>-1</v>
      </c>
      <c r="W3">
        <f t="shared" si="0"/>
        <v>-1</v>
      </c>
      <c r="X3">
        <f t="shared" si="0"/>
        <v>-1</v>
      </c>
      <c r="Y3">
        <f t="shared" si="0"/>
        <v>-1</v>
      </c>
    </row>
    <row r="4" spans="1:25" x14ac:dyDescent="0.2">
      <c r="A4" t="s">
        <v>2</v>
      </c>
      <c r="B4">
        <f t="shared" si="1"/>
        <v>-1</v>
      </c>
      <c r="C4">
        <f t="shared" si="0"/>
        <v>-1</v>
      </c>
      <c r="D4">
        <f t="shared" si="0"/>
        <v>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0"/>
        <v>-1</v>
      </c>
      <c r="M4">
        <f t="shared" si="0"/>
        <v>-1</v>
      </c>
      <c r="N4">
        <f t="shared" si="0"/>
        <v>-1</v>
      </c>
      <c r="O4">
        <f t="shared" si="0"/>
        <v>-1</v>
      </c>
      <c r="P4">
        <f t="shared" si="0"/>
        <v>-1</v>
      </c>
      <c r="Q4">
        <f t="shared" si="0"/>
        <v>-1</v>
      </c>
      <c r="R4">
        <f t="shared" si="0"/>
        <v>-1</v>
      </c>
      <c r="S4">
        <f t="shared" si="0"/>
        <v>-1</v>
      </c>
      <c r="T4">
        <f t="shared" si="0"/>
        <v>-1</v>
      </c>
      <c r="U4">
        <f t="shared" si="0"/>
        <v>-1</v>
      </c>
      <c r="V4">
        <f t="shared" si="0"/>
        <v>-1</v>
      </c>
      <c r="W4">
        <f t="shared" si="0"/>
        <v>-1</v>
      </c>
      <c r="X4">
        <f t="shared" si="0"/>
        <v>-1</v>
      </c>
      <c r="Y4">
        <f t="shared" si="0"/>
        <v>-1</v>
      </c>
    </row>
    <row r="5" spans="1:25" x14ac:dyDescent="0.2">
      <c r="A5" t="s">
        <v>3</v>
      </c>
      <c r="B5">
        <f t="shared" si="1"/>
        <v>-1</v>
      </c>
      <c r="C5">
        <f t="shared" si="0"/>
        <v>-1</v>
      </c>
      <c r="D5">
        <f t="shared" si="0"/>
        <v>-1</v>
      </c>
      <c r="E5">
        <f t="shared" si="0"/>
        <v>1</v>
      </c>
      <c r="F5">
        <f t="shared" si="0"/>
        <v>-1</v>
      </c>
      <c r="G5">
        <f t="shared" si="0"/>
        <v>-1</v>
      </c>
      <c r="H5">
        <f t="shared" si="0"/>
        <v>-1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  <c r="N5">
        <f t="shared" si="0"/>
        <v>-1</v>
      </c>
      <c r="O5">
        <f t="shared" si="0"/>
        <v>-1</v>
      </c>
      <c r="P5">
        <f t="shared" si="0"/>
        <v>-1</v>
      </c>
      <c r="Q5">
        <f t="shared" si="0"/>
        <v>-1</v>
      </c>
      <c r="R5">
        <f t="shared" si="0"/>
        <v>-1</v>
      </c>
      <c r="S5">
        <f t="shared" si="0"/>
        <v>-1</v>
      </c>
      <c r="T5">
        <f t="shared" si="0"/>
        <v>-1</v>
      </c>
      <c r="U5">
        <f t="shared" si="0"/>
        <v>-1</v>
      </c>
      <c r="V5">
        <f t="shared" si="0"/>
        <v>-1</v>
      </c>
      <c r="W5">
        <f t="shared" si="0"/>
        <v>-1</v>
      </c>
      <c r="X5">
        <f t="shared" si="0"/>
        <v>-1</v>
      </c>
      <c r="Y5">
        <f t="shared" si="0"/>
        <v>-1</v>
      </c>
    </row>
    <row r="6" spans="1:25" x14ac:dyDescent="0.2">
      <c r="A6" t="s">
        <v>4</v>
      </c>
      <c r="B6">
        <f t="shared" si="1"/>
        <v>-1</v>
      </c>
      <c r="C6">
        <f t="shared" si="0"/>
        <v>-1</v>
      </c>
      <c r="D6">
        <f t="shared" si="0"/>
        <v>-1</v>
      </c>
      <c r="E6">
        <f t="shared" si="0"/>
        <v>-1</v>
      </c>
      <c r="F6">
        <f t="shared" si="0"/>
        <v>1</v>
      </c>
      <c r="G6">
        <f t="shared" si="0"/>
        <v>-1</v>
      </c>
      <c r="H6">
        <f t="shared" si="0"/>
        <v>-1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  <c r="N6">
        <f t="shared" si="0"/>
        <v>-1</v>
      </c>
      <c r="O6">
        <f t="shared" si="0"/>
        <v>-1</v>
      </c>
      <c r="P6">
        <f t="shared" si="0"/>
        <v>-1</v>
      </c>
      <c r="Q6">
        <f t="shared" si="0"/>
        <v>-1</v>
      </c>
      <c r="R6">
        <f t="shared" si="0"/>
        <v>-1</v>
      </c>
      <c r="S6">
        <f t="shared" si="0"/>
        <v>-1</v>
      </c>
      <c r="T6">
        <f t="shared" si="0"/>
        <v>-1</v>
      </c>
      <c r="U6">
        <f t="shared" si="0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2">
      <c r="A7" t="s">
        <v>5</v>
      </c>
      <c r="B7">
        <f t="shared" si="1"/>
        <v>-1</v>
      </c>
      <c r="C7">
        <f t="shared" si="0"/>
        <v>-1</v>
      </c>
      <c r="D7">
        <f t="shared" si="0"/>
        <v>-1</v>
      </c>
      <c r="E7">
        <f t="shared" si="0"/>
        <v>-1</v>
      </c>
      <c r="F7">
        <f t="shared" si="0"/>
        <v>-1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  <c r="N7">
        <f t="shared" si="0"/>
        <v>-1</v>
      </c>
      <c r="O7">
        <f t="shared" si="0"/>
        <v>-1</v>
      </c>
      <c r="P7">
        <f t="shared" si="0"/>
        <v>-1</v>
      </c>
      <c r="Q7">
        <f t="shared" si="0"/>
        <v>-1</v>
      </c>
      <c r="R7">
        <f t="shared" si="0"/>
        <v>-1</v>
      </c>
      <c r="S7">
        <f t="shared" si="0"/>
        <v>-1</v>
      </c>
      <c r="T7">
        <f t="shared" si="0"/>
        <v>-1</v>
      </c>
      <c r="U7">
        <f t="shared" si="0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</row>
    <row r="8" spans="1:25" x14ac:dyDescent="0.2">
      <c r="A8" t="s">
        <v>6</v>
      </c>
      <c r="B8">
        <f t="shared" si="1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  <c r="N8">
        <f t="shared" si="0"/>
        <v>-1</v>
      </c>
      <c r="O8">
        <f t="shared" si="0"/>
        <v>-1</v>
      </c>
      <c r="P8">
        <f t="shared" si="0"/>
        <v>-1</v>
      </c>
      <c r="Q8">
        <f t="shared" si="0"/>
        <v>-1</v>
      </c>
      <c r="R8">
        <f t="shared" si="0"/>
        <v>-1</v>
      </c>
      <c r="S8">
        <f t="shared" si="0"/>
        <v>-1</v>
      </c>
      <c r="T8">
        <f t="shared" si="0"/>
        <v>-1</v>
      </c>
      <c r="U8">
        <f t="shared" si="0"/>
        <v>-1</v>
      </c>
      <c r="V8">
        <f t="shared" si="0"/>
        <v>-1</v>
      </c>
      <c r="W8">
        <f t="shared" si="0"/>
        <v>-1</v>
      </c>
      <c r="X8">
        <f t="shared" si="0"/>
        <v>-1</v>
      </c>
      <c r="Y8">
        <f t="shared" si="0"/>
        <v>-1</v>
      </c>
    </row>
    <row r="9" spans="1:25" x14ac:dyDescent="0.2">
      <c r="A9" t="s">
        <v>7</v>
      </c>
      <c r="B9">
        <f t="shared" si="1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  <c r="N9">
        <f t="shared" si="0"/>
        <v>-1</v>
      </c>
      <c r="O9">
        <f t="shared" si="0"/>
        <v>-1</v>
      </c>
      <c r="P9">
        <f t="shared" si="0"/>
        <v>-1</v>
      </c>
      <c r="Q9">
        <f t="shared" si="0"/>
        <v>-1</v>
      </c>
      <c r="R9">
        <f t="shared" si="0"/>
        <v>-1</v>
      </c>
      <c r="S9">
        <f t="shared" si="0"/>
        <v>-1</v>
      </c>
      <c r="T9">
        <f t="shared" si="0"/>
        <v>-1</v>
      </c>
      <c r="U9">
        <f t="shared" si="0"/>
        <v>-1</v>
      </c>
      <c r="V9">
        <f t="shared" si="0"/>
        <v>-1</v>
      </c>
      <c r="W9">
        <f t="shared" si="0"/>
        <v>-1</v>
      </c>
      <c r="X9">
        <f t="shared" si="0"/>
        <v>-1</v>
      </c>
      <c r="Y9">
        <f t="shared" si="0"/>
        <v>-1</v>
      </c>
    </row>
    <row r="10" spans="1:25" x14ac:dyDescent="0.2">
      <c r="A10" t="s">
        <v>8</v>
      </c>
      <c r="B10">
        <f t="shared" si="1"/>
        <v>-1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0"/>
        <v>-1</v>
      </c>
      <c r="M10">
        <f t="shared" si="0"/>
        <v>-1</v>
      </c>
      <c r="N10">
        <f t="shared" si="0"/>
        <v>-1</v>
      </c>
      <c r="O10">
        <f t="shared" si="0"/>
        <v>-1</v>
      </c>
      <c r="P10">
        <f t="shared" si="0"/>
        <v>-1</v>
      </c>
      <c r="Q10">
        <f t="shared" si="0"/>
        <v>-1</v>
      </c>
      <c r="R10">
        <f t="shared" si="0"/>
        <v>-1</v>
      </c>
      <c r="S10">
        <f t="shared" si="0"/>
        <v>-1</v>
      </c>
      <c r="T10">
        <f t="shared" si="0"/>
        <v>-1</v>
      </c>
      <c r="U10">
        <f t="shared" si="0"/>
        <v>-1</v>
      </c>
      <c r="V10">
        <f t="shared" si="0"/>
        <v>-1</v>
      </c>
      <c r="W10">
        <f t="shared" si="0"/>
        <v>-1</v>
      </c>
      <c r="X10">
        <f t="shared" si="0"/>
        <v>-1</v>
      </c>
      <c r="Y10">
        <f t="shared" si="0"/>
        <v>-1</v>
      </c>
    </row>
    <row r="11" spans="1:25" x14ac:dyDescent="0.2">
      <c r="A11" t="s">
        <v>9</v>
      </c>
      <c r="B11">
        <f t="shared" si="1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0"/>
        <v>-1</v>
      </c>
      <c r="M11">
        <f t="shared" si="0"/>
        <v>-1</v>
      </c>
      <c r="N11">
        <f t="shared" si="0"/>
        <v>-1</v>
      </c>
      <c r="O11">
        <f t="shared" si="0"/>
        <v>-1</v>
      </c>
      <c r="P11">
        <f t="shared" si="0"/>
        <v>-1</v>
      </c>
      <c r="Q11">
        <f t="shared" si="0"/>
        <v>-1</v>
      </c>
      <c r="R11">
        <f t="shared" si="0"/>
        <v>-1</v>
      </c>
      <c r="S11">
        <f t="shared" si="0"/>
        <v>-1</v>
      </c>
      <c r="T11">
        <f t="shared" si="0"/>
        <v>-1</v>
      </c>
      <c r="U11">
        <f t="shared" si="0"/>
        <v>-1</v>
      </c>
      <c r="V11">
        <f t="shared" si="0"/>
        <v>-1</v>
      </c>
      <c r="W11">
        <f t="shared" si="0"/>
        <v>-1</v>
      </c>
      <c r="X11">
        <f t="shared" si="0"/>
        <v>-1</v>
      </c>
      <c r="Y11">
        <f t="shared" si="0"/>
        <v>-1</v>
      </c>
    </row>
    <row r="12" spans="1:25" x14ac:dyDescent="0.2">
      <c r="A12" t="s">
        <v>10</v>
      </c>
      <c r="B12">
        <f t="shared" si="1"/>
        <v>-1</v>
      </c>
      <c r="C12">
        <f t="shared" si="0"/>
        <v>-1</v>
      </c>
      <c r="D12">
        <f t="shared" si="0"/>
        <v>-1</v>
      </c>
      <c r="E12">
        <f t="shared" si="0"/>
        <v>-1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1</v>
      </c>
      <c r="M12">
        <f t="shared" si="0"/>
        <v>-1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-1</v>
      </c>
      <c r="R12">
        <f t="shared" si="0"/>
        <v>-1</v>
      </c>
      <c r="S12">
        <f t="shared" si="0"/>
        <v>-1</v>
      </c>
      <c r="T12">
        <f t="shared" si="0"/>
        <v>-1</v>
      </c>
      <c r="U12">
        <f t="shared" si="0"/>
        <v>-1</v>
      </c>
      <c r="V12">
        <f t="shared" si="0"/>
        <v>-1</v>
      </c>
      <c r="W12">
        <f t="shared" si="0"/>
        <v>-1</v>
      </c>
      <c r="X12">
        <f t="shared" si="0"/>
        <v>-1</v>
      </c>
      <c r="Y12">
        <f t="shared" si="0"/>
        <v>-1</v>
      </c>
    </row>
    <row r="13" spans="1:25" x14ac:dyDescent="0.2">
      <c r="A13" t="s">
        <v>11</v>
      </c>
      <c r="B13">
        <f t="shared" si="1"/>
        <v>-1</v>
      </c>
      <c r="C13">
        <f t="shared" si="0"/>
        <v>-1</v>
      </c>
      <c r="D13">
        <f t="shared" si="0"/>
        <v>-1</v>
      </c>
      <c r="E13">
        <f t="shared" si="0"/>
        <v>-1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1</v>
      </c>
      <c r="N13">
        <f t="shared" si="0"/>
        <v>-1</v>
      </c>
      <c r="O13">
        <f t="shared" si="0"/>
        <v>-1</v>
      </c>
      <c r="P13">
        <f t="shared" si="0"/>
        <v>-1</v>
      </c>
      <c r="Q13">
        <f t="shared" si="0"/>
        <v>-1</v>
      </c>
      <c r="R13">
        <f t="shared" si="0"/>
        <v>-1</v>
      </c>
      <c r="S13">
        <f t="shared" si="0"/>
        <v>-1</v>
      </c>
      <c r="T13">
        <f t="shared" ref="C13:Y24" si="2">IF($A13=T$1,1,-1)</f>
        <v>-1</v>
      </c>
      <c r="U13">
        <f t="shared" si="2"/>
        <v>-1</v>
      </c>
      <c r="V13">
        <f t="shared" si="2"/>
        <v>-1</v>
      </c>
      <c r="W13">
        <f t="shared" si="2"/>
        <v>-1</v>
      </c>
      <c r="X13">
        <f t="shared" si="2"/>
        <v>-1</v>
      </c>
      <c r="Y13">
        <f t="shared" si="2"/>
        <v>-1</v>
      </c>
    </row>
    <row r="14" spans="1:25" x14ac:dyDescent="0.2">
      <c r="A14" t="s">
        <v>12</v>
      </c>
      <c r="B14">
        <f t="shared" si="1"/>
        <v>-1</v>
      </c>
      <c r="C14">
        <f t="shared" si="2"/>
        <v>-1</v>
      </c>
      <c r="D14">
        <f t="shared" si="2"/>
        <v>-1</v>
      </c>
      <c r="E14">
        <f t="shared" si="2"/>
        <v>-1</v>
      </c>
      <c r="F14">
        <f t="shared" si="2"/>
        <v>-1</v>
      </c>
      <c r="G14">
        <f t="shared" si="2"/>
        <v>-1</v>
      </c>
      <c r="H14">
        <f t="shared" si="2"/>
        <v>-1</v>
      </c>
      <c r="I14">
        <f t="shared" si="2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  <c r="V14">
        <f t="shared" si="2"/>
        <v>-1</v>
      </c>
      <c r="W14">
        <f t="shared" si="2"/>
        <v>-1</v>
      </c>
      <c r="X14">
        <f t="shared" si="2"/>
        <v>-1</v>
      </c>
      <c r="Y14">
        <f t="shared" si="2"/>
        <v>-1</v>
      </c>
    </row>
    <row r="15" spans="1:25" x14ac:dyDescent="0.2">
      <c r="A15" t="s">
        <v>13</v>
      </c>
      <c r="B15">
        <f t="shared" si="1"/>
        <v>-1</v>
      </c>
      <c r="C15">
        <f t="shared" si="2"/>
        <v>-1</v>
      </c>
      <c r="D15">
        <f t="shared" si="2"/>
        <v>-1</v>
      </c>
      <c r="E15">
        <f t="shared" si="2"/>
        <v>-1</v>
      </c>
      <c r="F15">
        <f t="shared" si="2"/>
        <v>-1</v>
      </c>
      <c r="G15">
        <f t="shared" si="2"/>
        <v>-1</v>
      </c>
      <c r="H15">
        <f t="shared" si="2"/>
        <v>-1</v>
      </c>
      <c r="I15">
        <f t="shared" si="2"/>
        <v>-1</v>
      </c>
      <c r="J15">
        <f t="shared" si="2"/>
        <v>-1</v>
      </c>
      <c r="K15">
        <f t="shared" si="2"/>
        <v>-1</v>
      </c>
      <c r="L15">
        <f t="shared" si="2"/>
        <v>-1</v>
      </c>
      <c r="M15">
        <f t="shared" si="2"/>
        <v>-1</v>
      </c>
      <c r="N15">
        <f t="shared" si="2"/>
        <v>-1</v>
      </c>
      <c r="O15">
        <f t="shared" si="2"/>
        <v>1</v>
      </c>
      <c r="P15">
        <f t="shared" si="2"/>
        <v>-1</v>
      </c>
      <c r="Q15">
        <f t="shared" si="2"/>
        <v>-1</v>
      </c>
      <c r="R15">
        <f t="shared" si="2"/>
        <v>-1</v>
      </c>
      <c r="S15">
        <f t="shared" si="2"/>
        <v>-1</v>
      </c>
      <c r="T15">
        <f t="shared" si="2"/>
        <v>-1</v>
      </c>
      <c r="U15">
        <f t="shared" si="2"/>
        <v>-1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-1</v>
      </c>
    </row>
    <row r="16" spans="1:25" x14ac:dyDescent="0.2">
      <c r="A16" t="s">
        <v>14</v>
      </c>
      <c r="B16">
        <f t="shared" si="1"/>
        <v>-1</v>
      </c>
      <c r="C16">
        <f t="shared" si="2"/>
        <v>-1</v>
      </c>
      <c r="D16">
        <f t="shared" si="2"/>
        <v>-1</v>
      </c>
      <c r="E16">
        <f t="shared" si="2"/>
        <v>-1</v>
      </c>
      <c r="F16">
        <f t="shared" si="2"/>
        <v>-1</v>
      </c>
      <c r="G16">
        <f t="shared" si="2"/>
        <v>-1</v>
      </c>
      <c r="H16">
        <f t="shared" si="2"/>
        <v>-1</v>
      </c>
      <c r="I16">
        <f t="shared" si="2"/>
        <v>-1</v>
      </c>
      <c r="J16">
        <f t="shared" si="2"/>
        <v>-1</v>
      </c>
      <c r="K16">
        <f t="shared" si="2"/>
        <v>-1</v>
      </c>
      <c r="L16">
        <f t="shared" si="2"/>
        <v>-1</v>
      </c>
      <c r="M16">
        <f t="shared" si="2"/>
        <v>-1</v>
      </c>
      <c r="N16">
        <f t="shared" si="2"/>
        <v>-1</v>
      </c>
      <c r="O16">
        <f t="shared" si="2"/>
        <v>-1</v>
      </c>
      <c r="P16">
        <f t="shared" si="2"/>
        <v>1</v>
      </c>
      <c r="Q16">
        <f t="shared" si="2"/>
        <v>-1</v>
      </c>
      <c r="R16">
        <f t="shared" si="2"/>
        <v>-1</v>
      </c>
      <c r="S16">
        <f t="shared" si="2"/>
        <v>-1</v>
      </c>
      <c r="T16">
        <f t="shared" si="2"/>
        <v>-1</v>
      </c>
      <c r="U16">
        <f t="shared" si="2"/>
        <v>-1</v>
      </c>
      <c r="V16">
        <f t="shared" si="2"/>
        <v>-1</v>
      </c>
      <c r="W16">
        <f t="shared" si="2"/>
        <v>-1</v>
      </c>
      <c r="X16">
        <f t="shared" si="2"/>
        <v>-1</v>
      </c>
      <c r="Y16">
        <f t="shared" si="2"/>
        <v>-1</v>
      </c>
    </row>
    <row r="17" spans="1:25" x14ac:dyDescent="0.2">
      <c r="A17" t="s">
        <v>15</v>
      </c>
      <c r="B17">
        <f t="shared" si="1"/>
        <v>-1</v>
      </c>
      <c r="C17">
        <f t="shared" si="2"/>
        <v>-1</v>
      </c>
      <c r="D17">
        <f t="shared" si="2"/>
        <v>-1</v>
      </c>
      <c r="E17">
        <f t="shared" si="2"/>
        <v>-1</v>
      </c>
      <c r="F17">
        <f t="shared" si="2"/>
        <v>-1</v>
      </c>
      <c r="G17">
        <f t="shared" si="2"/>
        <v>-1</v>
      </c>
      <c r="H17">
        <f t="shared" si="2"/>
        <v>-1</v>
      </c>
      <c r="I17">
        <f t="shared" si="2"/>
        <v>-1</v>
      </c>
      <c r="J17">
        <f t="shared" si="2"/>
        <v>-1</v>
      </c>
      <c r="K17">
        <f t="shared" si="2"/>
        <v>-1</v>
      </c>
      <c r="L17">
        <f t="shared" si="2"/>
        <v>-1</v>
      </c>
      <c r="M17">
        <f t="shared" si="2"/>
        <v>-1</v>
      </c>
      <c r="N17">
        <f t="shared" si="2"/>
        <v>-1</v>
      </c>
      <c r="O17">
        <f t="shared" si="2"/>
        <v>-1</v>
      </c>
      <c r="P17">
        <f t="shared" si="2"/>
        <v>-1</v>
      </c>
      <c r="Q17">
        <f t="shared" si="2"/>
        <v>1</v>
      </c>
      <c r="R17">
        <f t="shared" si="2"/>
        <v>-1</v>
      </c>
      <c r="S17">
        <f t="shared" si="2"/>
        <v>-1</v>
      </c>
      <c r="T17">
        <f t="shared" si="2"/>
        <v>-1</v>
      </c>
      <c r="U17">
        <f t="shared" si="2"/>
        <v>-1</v>
      </c>
      <c r="V17">
        <f t="shared" si="2"/>
        <v>-1</v>
      </c>
      <c r="W17">
        <f t="shared" si="2"/>
        <v>-1</v>
      </c>
      <c r="X17">
        <f t="shared" si="2"/>
        <v>-1</v>
      </c>
      <c r="Y17">
        <f t="shared" si="2"/>
        <v>-1</v>
      </c>
    </row>
    <row r="18" spans="1:25" x14ac:dyDescent="0.2">
      <c r="A18" t="s">
        <v>16</v>
      </c>
      <c r="B18">
        <f t="shared" si="1"/>
        <v>-1</v>
      </c>
      <c r="C18">
        <f t="shared" si="2"/>
        <v>-1</v>
      </c>
      <c r="D18">
        <f t="shared" si="2"/>
        <v>-1</v>
      </c>
      <c r="E18">
        <f t="shared" si="2"/>
        <v>-1</v>
      </c>
      <c r="F18">
        <f t="shared" si="2"/>
        <v>-1</v>
      </c>
      <c r="G18">
        <f t="shared" si="2"/>
        <v>-1</v>
      </c>
      <c r="H18">
        <f t="shared" si="2"/>
        <v>-1</v>
      </c>
      <c r="I18">
        <f t="shared" si="2"/>
        <v>-1</v>
      </c>
      <c r="J18">
        <f t="shared" si="2"/>
        <v>-1</v>
      </c>
      <c r="K18">
        <f t="shared" si="2"/>
        <v>-1</v>
      </c>
      <c r="L18">
        <f t="shared" si="2"/>
        <v>-1</v>
      </c>
      <c r="M18">
        <f t="shared" si="2"/>
        <v>-1</v>
      </c>
      <c r="N18">
        <f t="shared" si="2"/>
        <v>-1</v>
      </c>
      <c r="O18">
        <f t="shared" si="2"/>
        <v>-1</v>
      </c>
      <c r="P18">
        <f t="shared" si="2"/>
        <v>-1</v>
      </c>
      <c r="Q18">
        <f t="shared" si="2"/>
        <v>-1</v>
      </c>
      <c r="R18">
        <f t="shared" si="2"/>
        <v>1</v>
      </c>
      <c r="S18">
        <f t="shared" si="2"/>
        <v>-1</v>
      </c>
      <c r="T18">
        <f t="shared" si="2"/>
        <v>-1</v>
      </c>
      <c r="U18">
        <f t="shared" si="2"/>
        <v>-1</v>
      </c>
      <c r="V18">
        <f t="shared" si="2"/>
        <v>-1</v>
      </c>
      <c r="W18">
        <f t="shared" si="2"/>
        <v>-1</v>
      </c>
      <c r="X18">
        <f t="shared" si="2"/>
        <v>-1</v>
      </c>
      <c r="Y18">
        <f t="shared" si="2"/>
        <v>-1</v>
      </c>
    </row>
    <row r="19" spans="1:25" x14ac:dyDescent="0.2">
      <c r="A19" t="s">
        <v>17</v>
      </c>
      <c r="B19">
        <f t="shared" si="1"/>
        <v>-1</v>
      </c>
      <c r="C19">
        <f t="shared" si="2"/>
        <v>-1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  <c r="J19">
        <f t="shared" si="2"/>
        <v>-1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-1</v>
      </c>
      <c r="Q19">
        <f t="shared" si="2"/>
        <v>-1</v>
      </c>
      <c r="R19">
        <f t="shared" si="2"/>
        <v>-1</v>
      </c>
      <c r="S19">
        <f t="shared" si="2"/>
        <v>1</v>
      </c>
      <c r="T19">
        <f t="shared" si="2"/>
        <v>-1</v>
      </c>
      <c r="U19">
        <f t="shared" si="2"/>
        <v>-1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-1</v>
      </c>
    </row>
    <row r="20" spans="1:25" x14ac:dyDescent="0.2">
      <c r="A20" t="s">
        <v>18</v>
      </c>
      <c r="B20">
        <f t="shared" si="1"/>
        <v>-1</v>
      </c>
      <c r="C20">
        <f t="shared" si="2"/>
        <v>-1</v>
      </c>
      <c r="D20">
        <f t="shared" si="2"/>
        <v>-1</v>
      </c>
      <c r="E20">
        <f t="shared" si="2"/>
        <v>-1</v>
      </c>
      <c r="F20">
        <f t="shared" si="2"/>
        <v>-1</v>
      </c>
      <c r="G20">
        <f t="shared" si="2"/>
        <v>-1</v>
      </c>
      <c r="H20">
        <f t="shared" si="2"/>
        <v>-1</v>
      </c>
      <c r="I20">
        <f t="shared" si="2"/>
        <v>-1</v>
      </c>
      <c r="J20">
        <f t="shared" si="2"/>
        <v>-1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-1</v>
      </c>
      <c r="Q20">
        <f t="shared" si="2"/>
        <v>-1</v>
      </c>
      <c r="R20">
        <f t="shared" si="2"/>
        <v>-1</v>
      </c>
      <c r="S20">
        <f t="shared" si="2"/>
        <v>-1</v>
      </c>
      <c r="T20">
        <f t="shared" si="2"/>
        <v>1</v>
      </c>
      <c r="U20">
        <f t="shared" si="2"/>
        <v>-1</v>
      </c>
      <c r="V20">
        <f t="shared" si="2"/>
        <v>-1</v>
      </c>
      <c r="W20">
        <f t="shared" si="2"/>
        <v>-1</v>
      </c>
      <c r="X20">
        <f t="shared" si="2"/>
        <v>-1</v>
      </c>
      <c r="Y20">
        <f t="shared" si="2"/>
        <v>-1</v>
      </c>
    </row>
    <row r="21" spans="1:25" x14ac:dyDescent="0.2">
      <c r="A21" t="s">
        <v>19</v>
      </c>
      <c r="B21">
        <f t="shared" si="1"/>
        <v>-1</v>
      </c>
      <c r="C21">
        <f t="shared" si="2"/>
        <v>-1</v>
      </c>
      <c r="D21">
        <f t="shared" si="2"/>
        <v>-1</v>
      </c>
      <c r="E21">
        <f t="shared" si="2"/>
        <v>-1</v>
      </c>
      <c r="F21">
        <f t="shared" si="2"/>
        <v>-1</v>
      </c>
      <c r="G21">
        <f t="shared" si="2"/>
        <v>-1</v>
      </c>
      <c r="H21">
        <f t="shared" si="2"/>
        <v>-1</v>
      </c>
      <c r="I21">
        <f t="shared" si="2"/>
        <v>-1</v>
      </c>
      <c r="J21">
        <f t="shared" si="2"/>
        <v>-1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-1</v>
      </c>
      <c r="Q21">
        <f t="shared" si="2"/>
        <v>-1</v>
      </c>
      <c r="R21">
        <f t="shared" si="2"/>
        <v>-1</v>
      </c>
      <c r="S21">
        <f t="shared" si="2"/>
        <v>-1</v>
      </c>
      <c r="T21">
        <f t="shared" si="2"/>
        <v>-1</v>
      </c>
      <c r="U21">
        <f t="shared" si="2"/>
        <v>1</v>
      </c>
      <c r="V21">
        <f t="shared" si="2"/>
        <v>-1</v>
      </c>
      <c r="W21">
        <f t="shared" si="2"/>
        <v>-1</v>
      </c>
      <c r="X21">
        <f t="shared" si="2"/>
        <v>-1</v>
      </c>
      <c r="Y21">
        <f t="shared" si="2"/>
        <v>-1</v>
      </c>
    </row>
    <row r="22" spans="1:25" x14ac:dyDescent="0.2">
      <c r="A22" t="s">
        <v>20</v>
      </c>
      <c r="B22">
        <f t="shared" si="1"/>
        <v>-1</v>
      </c>
      <c r="C22">
        <f t="shared" si="2"/>
        <v>-1</v>
      </c>
      <c r="D22">
        <f t="shared" si="2"/>
        <v>-1</v>
      </c>
      <c r="E22">
        <f t="shared" si="2"/>
        <v>-1</v>
      </c>
      <c r="F22">
        <f t="shared" si="2"/>
        <v>-1</v>
      </c>
      <c r="G22">
        <f t="shared" si="2"/>
        <v>-1</v>
      </c>
      <c r="H22">
        <f t="shared" si="2"/>
        <v>-1</v>
      </c>
      <c r="I22">
        <f t="shared" si="2"/>
        <v>-1</v>
      </c>
      <c r="J22">
        <f t="shared" si="2"/>
        <v>-1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-1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-1</v>
      </c>
      <c r="X22">
        <f t="shared" si="2"/>
        <v>-1</v>
      </c>
      <c r="Y22">
        <f t="shared" si="2"/>
        <v>-1</v>
      </c>
    </row>
    <row r="23" spans="1:25" x14ac:dyDescent="0.2">
      <c r="A23" t="s">
        <v>21</v>
      </c>
      <c r="B23">
        <f t="shared" si="1"/>
        <v>-1</v>
      </c>
      <c r="C23">
        <f t="shared" si="2"/>
        <v>-1</v>
      </c>
      <c r="D23">
        <f t="shared" si="2"/>
        <v>-1</v>
      </c>
      <c r="E23">
        <f t="shared" si="2"/>
        <v>-1</v>
      </c>
      <c r="F23">
        <f t="shared" si="2"/>
        <v>-1</v>
      </c>
      <c r="G23">
        <f t="shared" si="2"/>
        <v>-1</v>
      </c>
      <c r="H23">
        <f t="shared" si="2"/>
        <v>-1</v>
      </c>
      <c r="I23">
        <f t="shared" si="2"/>
        <v>-1</v>
      </c>
      <c r="J23">
        <f t="shared" si="2"/>
        <v>-1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-1</v>
      </c>
      <c r="Q23">
        <f t="shared" si="2"/>
        <v>-1</v>
      </c>
      <c r="R23">
        <f t="shared" si="2"/>
        <v>-1</v>
      </c>
      <c r="S23">
        <f t="shared" si="2"/>
        <v>-1</v>
      </c>
      <c r="T23">
        <f t="shared" si="2"/>
        <v>-1</v>
      </c>
      <c r="U23">
        <f t="shared" si="2"/>
        <v>-1</v>
      </c>
      <c r="V23">
        <f t="shared" si="2"/>
        <v>-1</v>
      </c>
      <c r="W23">
        <f t="shared" si="2"/>
        <v>1</v>
      </c>
      <c r="X23">
        <f t="shared" si="2"/>
        <v>-1</v>
      </c>
      <c r="Y23">
        <f t="shared" si="2"/>
        <v>-1</v>
      </c>
    </row>
    <row r="24" spans="1:25" x14ac:dyDescent="0.2">
      <c r="A24" t="s">
        <v>22</v>
      </c>
      <c r="B24">
        <f t="shared" si="1"/>
        <v>-1</v>
      </c>
      <c r="C24">
        <f t="shared" si="2"/>
        <v>-1</v>
      </c>
      <c r="D24">
        <f t="shared" si="2"/>
        <v>-1</v>
      </c>
      <c r="E24">
        <f t="shared" si="2"/>
        <v>-1</v>
      </c>
      <c r="F24">
        <f t="shared" si="2"/>
        <v>-1</v>
      </c>
      <c r="G24">
        <f t="shared" si="2"/>
        <v>-1</v>
      </c>
      <c r="H24">
        <f t="shared" si="2"/>
        <v>-1</v>
      </c>
      <c r="I24">
        <f t="shared" si="2"/>
        <v>-1</v>
      </c>
      <c r="J24">
        <f t="shared" si="2"/>
        <v>-1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-1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-1</v>
      </c>
      <c r="U24">
        <f t="shared" si="2"/>
        <v>-1</v>
      </c>
      <c r="V24">
        <f t="shared" ref="C24:Y25" si="3">IF($A24=V$1,1,-1)</f>
        <v>-1</v>
      </c>
      <c r="W24">
        <f t="shared" si="3"/>
        <v>-1</v>
      </c>
      <c r="X24">
        <f t="shared" si="3"/>
        <v>1</v>
      </c>
      <c r="Y24">
        <f t="shared" si="3"/>
        <v>-1</v>
      </c>
    </row>
    <row r="25" spans="1:25" x14ac:dyDescent="0.2">
      <c r="A25" t="s">
        <v>23</v>
      </c>
      <c r="B25">
        <f t="shared" si="1"/>
        <v>-1</v>
      </c>
      <c r="C25">
        <f t="shared" si="3"/>
        <v>-1</v>
      </c>
      <c r="D25">
        <f t="shared" si="3"/>
        <v>-1</v>
      </c>
      <c r="E25">
        <f t="shared" si="3"/>
        <v>-1</v>
      </c>
      <c r="F25">
        <f t="shared" si="3"/>
        <v>-1</v>
      </c>
      <c r="G25">
        <f t="shared" si="3"/>
        <v>-1</v>
      </c>
      <c r="H25">
        <f t="shared" si="3"/>
        <v>-1</v>
      </c>
      <c r="I25">
        <f t="shared" si="3"/>
        <v>-1</v>
      </c>
      <c r="J25">
        <f t="shared" si="3"/>
        <v>-1</v>
      </c>
      <c r="K25">
        <f t="shared" si="3"/>
        <v>-1</v>
      </c>
      <c r="L25">
        <f t="shared" si="3"/>
        <v>-1</v>
      </c>
      <c r="M25">
        <f t="shared" si="3"/>
        <v>-1</v>
      </c>
      <c r="N25">
        <f t="shared" si="3"/>
        <v>-1</v>
      </c>
      <c r="O25">
        <f t="shared" si="3"/>
        <v>-1</v>
      </c>
      <c r="P25">
        <f t="shared" si="3"/>
        <v>-1</v>
      </c>
      <c r="Q25">
        <f t="shared" si="3"/>
        <v>-1</v>
      </c>
      <c r="R25">
        <f t="shared" si="3"/>
        <v>-1</v>
      </c>
      <c r="S25">
        <f t="shared" si="3"/>
        <v>-1</v>
      </c>
      <c r="T25">
        <f t="shared" si="3"/>
        <v>-1</v>
      </c>
      <c r="U25">
        <f t="shared" si="3"/>
        <v>-1</v>
      </c>
      <c r="V25">
        <f t="shared" si="3"/>
        <v>-1</v>
      </c>
      <c r="W25">
        <f t="shared" si="3"/>
        <v>-1</v>
      </c>
      <c r="X25">
        <f t="shared" si="3"/>
        <v>-1</v>
      </c>
      <c r="Y25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605-992C-CA45-B433-1F6AC8D37928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f>IF($A2=B$1,0.95,0.05)</f>
        <v>0.95</v>
      </c>
      <c r="C2">
        <f t="shared" ref="C2:Y13" si="0">IF($A2=C$1,0.95,0.05)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</row>
    <row r="3" spans="1:25" x14ac:dyDescent="0.2">
      <c r="A3" s="1" t="s">
        <v>1</v>
      </c>
      <c r="B3">
        <f t="shared" ref="B3:Q25" si="1">IF($A3=B$1,0.95,0.05)</f>
        <v>0.05</v>
      </c>
      <c r="C3">
        <f t="shared" si="1"/>
        <v>0.95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0"/>
        <v>0.05</v>
      </c>
      <c r="S3">
        <f t="shared" si="0"/>
        <v>0.05</v>
      </c>
      <c r="T3">
        <f t="shared" si="0"/>
        <v>0.05</v>
      </c>
      <c r="U3">
        <f t="shared" si="0"/>
        <v>0.05</v>
      </c>
      <c r="V3">
        <f t="shared" si="0"/>
        <v>0.05</v>
      </c>
      <c r="W3">
        <f t="shared" si="0"/>
        <v>0.05</v>
      </c>
      <c r="X3">
        <f t="shared" si="0"/>
        <v>0.05</v>
      </c>
      <c r="Y3">
        <f t="shared" si="0"/>
        <v>0.05</v>
      </c>
    </row>
    <row r="4" spans="1:25" x14ac:dyDescent="0.2">
      <c r="A4" s="1" t="s">
        <v>2</v>
      </c>
      <c r="B4">
        <f t="shared" si="1"/>
        <v>0.05</v>
      </c>
      <c r="C4">
        <f t="shared" si="0"/>
        <v>0.05</v>
      </c>
      <c r="D4">
        <f t="shared" si="0"/>
        <v>0.95</v>
      </c>
      <c r="E4">
        <f t="shared" si="0"/>
        <v>0.05</v>
      </c>
      <c r="F4">
        <f t="shared" si="0"/>
        <v>0.05</v>
      </c>
      <c r="G4">
        <f t="shared" si="0"/>
        <v>0.05</v>
      </c>
      <c r="H4">
        <f t="shared" si="0"/>
        <v>0.05</v>
      </c>
      <c r="I4">
        <f t="shared" si="0"/>
        <v>0.05</v>
      </c>
      <c r="J4">
        <f t="shared" si="0"/>
        <v>0.05</v>
      </c>
      <c r="K4">
        <f t="shared" si="0"/>
        <v>0.05</v>
      </c>
      <c r="L4">
        <f t="shared" si="0"/>
        <v>0.05</v>
      </c>
      <c r="M4">
        <f t="shared" si="0"/>
        <v>0.05</v>
      </c>
      <c r="N4">
        <f t="shared" si="0"/>
        <v>0.05</v>
      </c>
      <c r="O4">
        <f t="shared" si="0"/>
        <v>0.05</v>
      </c>
      <c r="P4">
        <f t="shared" si="0"/>
        <v>0.05</v>
      </c>
      <c r="Q4">
        <f t="shared" si="0"/>
        <v>0.05</v>
      </c>
      <c r="R4">
        <f t="shared" si="0"/>
        <v>0.05</v>
      </c>
      <c r="S4">
        <f t="shared" si="0"/>
        <v>0.05</v>
      </c>
      <c r="T4">
        <f t="shared" si="0"/>
        <v>0.05</v>
      </c>
      <c r="U4">
        <f t="shared" si="0"/>
        <v>0.05</v>
      </c>
      <c r="V4">
        <f t="shared" si="0"/>
        <v>0.05</v>
      </c>
      <c r="W4">
        <f t="shared" si="0"/>
        <v>0.05</v>
      </c>
      <c r="X4">
        <f t="shared" si="0"/>
        <v>0.05</v>
      </c>
      <c r="Y4">
        <f t="shared" si="0"/>
        <v>0.05</v>
      </c>
    </row>
    <row r="5" spans="1:25" x14ac:dyDescent="0.2">
      <c r="A5" s="1" t="s">
        <v>3</v>
      </c>
      <c r="B5">
        <f t="shared" si="1"/>
        <v>0.05</v>
      </c>
      <c r="C5">
        <f t="shared" si="0"/>
        <v>0.05</v>
      </c>
      <c r="D5">
        <f t="shared" si="0"/>
        <v>0.05</v>
      </c>
      <c r="E5">
        <f t="shared" si="0"/>
        <v>0.95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</row>
    <row r="6" spans="1:25" x14ac:dyDescent="0.2">
      <c r="A6" s="1" t="s">
        <v>4</v>
      </c>
      <c r="B6">
        <f t="shared" si="1"/>
        <v>0.05</v>
      </c>
      <c r="C6">
        <f t="shared" si="0"/>
        <v>0.05</v>
      </c>
      <c r="D6">
        <f t="shared" si="0"/>
        <v>0.05</v>
      </c>
      <c r="E6">
        <f t="shared" si="0"/>
        <v>0.05</v>
      </c>
      <c r="F6">
        <f t="shared" si="0"/>
        <v>0.95</v>
      </c>
      <c r="G6">
        <f t="shared" si="0"/>
        <v>0.05</v>
      </c>
      <c r="H6">
        <f t="shared" si="0"/>
        <v>0.05</v>
      </c>
      <c r="I6">
        <f t="shared" si="0"/>
        <v>0.05</v>
      </c>
      <c r="J6">
        <f t="shared" si="0"/>
        <v>0.05</v>
      </c>
      <c r="K6">
        <f t="shared" si="0"/>
        <v>0.05</v>
      </c>
      <c r="L6">
        <f t="shared" si="0"/>
        <v>0.05</v>
      </c>
      <c r="M6">
        <f t="shared" si="0"/>
        <v>0.05</v>
      </c>
      <c r="N6">
        <f t="shared" si="0"/>
        <v>0.05</v>
      </c>
      <c r="O6">
        <f t="shared" si="0"/>
        <v>0.05</v>
      </c>
      <c r="P6">
        <f t="shared" si="0"/>
        <v>0.05</v>
      </c>
      <c r="Q6">
        <f t="shared" si="0"/>
        <v>0.05</v>
      </c>
      <c r="R6">
        <f t="shared" si="0"/>
        <v>0.05</v>
      </c>
      <c r="S6">
        <f t="shared" si="0"/>
        <v>0.05</v>
      </c>
      <c r="T6">
        <f t="shared" si="0"/>
        <v>0.05</v>
      </c>
      <c r="U6">
        <f t="shared" si="0"/>
        <v>0.05</v>
      </c>
      <c r="V6">
        <f t="shared" si="0"/>
        <v>0.05</v>
      </c>
      <c r="W6">
        <f t="shared" si="0"/>
        <v>0.05</v>
      </c>
      <c r="X6">
        <f t="shared" si="0"/>
        <v>0.05</v>
      </c>
      <c r="Y6">
        <f t="shared" si="0"/>
        <v>0.05</v>
      </c>
    </row>
    <row r="7" spans="1:25" x14ac:dyDescent="0.2">
      <c r="A7" s="1" t="s">
        <v>5</v>
      </c>
      <c r="B7">
        <f t="shared" si="1"/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0.95</v>
      </c>
      <c r="H7">
        <f t="shared" si="0"/>
        <v>0.05</v>
      </c>
      <c r="I7">
        <f t="shared" si="0"/>
        <v>0.05</v>
      </c>
      <c r="J7">
        <f t="shared" si="0"/>
        <v>0.05</v>
      </c>
      <c r="K7">
        <f t="shared" si="0"/>
        <v>0.05</v>
      </c>
      <c r="L7">
        <f t="shared" si="0"/>
        <v>0.05</v>
      </c>
      <c r="M7">
        <f t="shared" si="0"/>
        <v>0.05</v>
      </c>
      <c r="N7">
        <f t="shared" si="0"/>
        <v>0.05</v>
      </c>
      <c r="O7">
        <f t="shared" si="0"/>
        <v>0.05</v>
      </c>
      <c r="P7">
        <f t="shared" si="0"/>
        <v>0.05</v>
      </c>
      <c r="Q7">
        <f t="shared" si="0"/>
        <v>0.05</v>
      </c>
      <c r="R7">
        <f t="shared" si="0"/>
        <v>0.05</v>
      </c>
      <c r="S7">
        <f t="shared" si="0"/>
        <v>0.05</v>
      </c>
      <c r="T7">
        <f t="shared" si="0"/>
        <v>0.05</v>
      </c>
      <c r="U7">
        <f t="shared" si="0"/>
        <v>0.05</v>
      </c>
      <c r="V7">
        <f t="shared" si="0"/>
        <v>0.05</v>
      </c>
      <c r="W7">
        <f t="shared" si="0"/>
        <v>0.05</v>
      </c>
      <c r="X7">
        <f t="shared" si="0"/>
        <v>0.05</v>
      </c>
      <c r="Y7">
        <f t="shared" si="0"/>
        <v>0.05</v>
      </c>
    </row>
    <row r="8" spans="1:25" x14ac:dyDescent="0.2">
      <c r="A8" s="1" t="s">
        <v>6</v>
      </c>
      <c r="B8">
        <f t="shared" si="1"/>
        <v>0.05</v>
      </c>
      <c r="C8">
        <f t="shared" si="0"/>
        <v>0.05</v>
      </c>
      <c r="D8">
        <f t="shared" si="0"/>
        <v>0.05</v>
      </c>
      <c r="E8">
        <f t="shared" si="0"/>
        <v>0.05</v>
      </c>
      <c r="F8">
        <f t="shared" si="0"/>
        <v>0.05</v>
      </c>
      <c r="G8">
        <f t="shared" si="0"/>
        <v>0.05</v>
      </c>
      <c r="H8">
        <f t="shared" si="0"/>
        <v>0.95</v>
      </c>
      <c r="I8">
        <f t="shared" si="0"/>
        <v>0.05</v>
      </c>
      <c r="J8">
        <f t="shared" si="0"/>
        <v>0.05</v>
      </c>
      <c r="K8">
        <f t="shared" si="0"/>
        <v>0.05</v>
      </c>
      <c r="L8">
        <f t="shared" si="0"/>
        <v>0.05</v>
      </c>
      <c r="M8">
        <f t="shared" si="0"/>
        <v>0.05</v>
      </c>
      <c r="N8">
        <f t="shared" si="0"/>
        <v>0.05</v>
      </c>
      <c r="O8">
        <f t="shared" si="0"/>
        <v>0.05</v>
      </c>
      <c r="P8">
        <f t="shared" si="0"/>
        <v>0.05</v>
      </c>
      <c r="Q8">
        <f t="shared" si="0"/>
        <v>0.05</v>
      </c>
      <c r="R8">
        <f t="shared" si="0"/>
        <v>0.05</v>
      </c>
      <c r="S8">
        <f t="shared" si="0"/>
        <v>0.05</v>
      </c>
      <c r="T8">
        <f t="shared" si="0"/>
        <v>0.05</v>
      </c>
      <c r="U8">
        <f t="shared" si="0"/>
        <v>0.05</v>
      </c>
      <c r="V8">
        <f t="shared" si="0"/>
        <v>0.05</v>
      </c>
      <c r="W8">
        <f t="shared" si="0"/>
        <v>0.05</v>
      </c>
      <c r="X8">
        <f t="shared" si="0"/>
        <v>0.05</v>
      </c>
      <c r="Y8">
        <f t="shared" si="0"/>
        <v>0.05</v>
      </c>
    </row>
    <row r="9" spans="1:25" x14ac:dyDescent="0.2">
      <c r="A9" s="1" t="s">
        <v>7</v>
      </c>
      <c r="B9">
        <f t="shared" si="1"/>
        <v>0.05</v>
      </c>
      <c r="C9">
        <f t="shared" si="0"/>
        <v>0.05</v>
      </c>
      <c r="D9">
        <f t="shared" si="0"/>
        <v>0.05</v>
      </c>
      <c r="E9">
        <f t="shared" si="0"/>
        <v>0.05</v>
      </c>
      <c r="F9">
        <f t="shared" si="0"/>
        <v>0.05</v>
      </c>
      <c r="G9">
        <f t="shared" si="0"/>
        <v>0.05</v>
      </c>
      <c r="H9">
        <f t="shared" si="0"/>
        <v>0.05</v>
      </c>
      <c r="I9">
        <f t="shared" si="0"/>
        <v>0.95</v>
      </c>
      <c r="J9">
        <f t="shared" si="0"/>
        <v>0.05</v>
      </c>
      <c r="K9">
        <f t="shared" si="0"/>
        <v>0.05</v>
      </c>
      <c r="L9">
        <f t="shared" si="0"/>
        <v>0.05</v>
      </c>
      <c r="M9">
        <f t="shared" si="0"/>
        <v>0.05</v>
      </c>
      <c r="N9">
        <f t="shared" si="0"/>
        <v>0.05</v>
      </c>
      <c r="O9">
        <f t="shared" si="0"/>
        <v>0.05</v>
      </c>
      <c r="P9">
        <f t="shared" si="0"/>
        <v>0.05</v>
      </c>
      <c r="Q9">
        <f t="shared" si="0"/>
        <v>0.05</v>
      </c>
      <c r="R9">
        <f t="shared" si="0"/>
        <v>0.05</v>
      </c>
      <c r="S9">
        <f t="shared" si="0"/>
        <v>0.05</v>
      </c>
      <c r="T9">
        <f t="shared" si="0"/>
        <v>0.05</v>
      </c>
      <c r="U9">
        <f t="shared" si="0"/>
        <v>0.05</v>
      </c>
      <c r="V9">
        <f t="shared" si="0"/>
        <v>0.05</v>
      </c>
      <c r="W9">
        <f t="shared" si="0"/>
        <v>0.05</v>
      </c>
      <c r="X9">
        <f t="shared" si="0"/>
        <v>0.05</v>
      </c>
      <c r="Y9">
        <f t="shared" si="0"/>
        <v>0.05</v>
      </c>
    </row>
    <row r="10" spans="1:25" x14ac:dyDescent="0.2">
      <c r="A10" s="1" t="s">
        <v>8</v>
      </c>
      <c r="B10">
        <f t="shared" si="1"/>
        <v>0.05</v>
      </c>
      <c r="C10">
        <f t="shared" si="0"/>
        <v>0.05</v>
      </c>
      <c r="D10">
        <f t="shared" si="0"/>
        <v>0.05</v>
      </c>
      <c r="E10">
        <f t="shared" si="0"/>
        <v>0.05</v>
      </c>
      <c r="F10">
        <f t="shared" si="0"/>
        <v>0.05</v>
      </c>
      <c r="G10">
        <f t="shared" si="0"/>
        <v>0.05</v>
      </c>
      <c r="H10">
        <f t="shared" si="0"/>
        <v>0.05</v>
      </c>
      <c r="I10">
        <f t="shared" si="0"/>
        <v>0.05</v>
      </c>
      <c r="J10">
        <f t="shared" si="0"/>
        <v>0.95</v>
      </c>
      <c r="K10">
        <f t="shared" si="0"/>
        <v>0.05</v>
      </c>
      <c r="L10">
        <f t="shared" si="0"/>
        <v>0.05</v>
      </c>
      <c r="M10">
        <f t="shared" si="0"/>
        <v>0.05</v>
      </c>
      <c r="N10">
        <f t="shared" si="0"/>
        <v>0.05</v>
      </c>
      <c r="O10">
        <f t="shared" si="0"/>
        <v>0.05</v>
      </c>
      <c r="P10">
        <f t="shared" si="0"/>
        <v>0.05</v>
      </c>
      <c r="Q10">
        <f t="shared" si="0"/>
        <v>0.05</v>
      </c>
      <c r="R10">
        <f t="shared" si="0"/>
        <v>0.05</v>
      </c>
      <c r="S10">
        <f t="shared" si="0"/>
        <v>0.05</v>
      </c>
      <c r="T10">
        <f t="shared" si="0"/>
        <v>0.05</v>
      </c>
      <c r="U10">
        <f t="shared" si="0"/>
        <v>0.05</v>
      </c>
      <c r="V10">
        <f t="shared" si="0"/>
        <v>0.05</v>
      </c>
      <c r="W10">
        <f t="shared" si="0"/>
        <v>0.05</v>
      </c>
      <c r="X10">
        <f t="shared" si="0"/>
        <v>0.05</v>
      </c>
      <c r="Y10">
        <f t="shared" si="0"/>
        <v>0.05</v>
      </c>
    </row>
    <row r="11" spans="1:25" x14ac:dyDescent="0.2">
      <c r="A11" s="1" t="s">
        <v>9</v>
      </c>
      <c r="B11">
        <f t="shared" si="1"/>
        <v>0.05</v>
      </c>
      <c r="C11">
        <f t="shared" si="0"/>
        <v>0.05</v>
      </c>
      <c r="D11">
        <f t="shared" si="0"/>
        <v>0.05</v>
      </c>
      <c r="E11">
        <f t="shared" si="0"/>
        <v>0.05</v>
      </c>
      <c r="F11">
        <f t="shared" si="0"/>
        <v>0.05</v>
      </c>
      <c r="G11">
        <f t="shared" si="0"/>
        <v>0.05</v>
      </c>
      <c r="H11">
        <f t="shared" si="0"/>
        <v>0.05</v>
      </c>
      <c r="I11">
        <f t="shared" si="0"/>
        <v>0.05</v>
      </c>
      <c r="J11">
        <f t="shared" si="0"/>
        <v>0.05</v>
      </c>
      <c r="K11">
        <f t="shared" si="0"/>
        <v>0.95</v>
      </c>
      <c r="L11">
        <f t="shared" si="0"/>
        <v>0.05</v>
      </c>
      <c r="M11">
        <f t="shared" si="0"/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  <c r="X11">
        <f t="shared" si="0"/>
        <v>0.05</v>
      </c>
      <c r="Y11">
        <f t="shared" si="0"/>
        <v>0.05</v>
      </c>
    </row>
    <row r="12" spans="1:25" x14ac:dyDescent="0.2">
      <c r="A12" s="1" t="s">
        <v>10</v>
      </c>
      <c r="B12">
        <f t="shared" si="1"/>
        <v>0.05</v>
      </c>
      <c r="C12">
        <f t="shared" si="0"/>
        <v>0.05</v>
      </c>
      <c r="D12">
        <f t="shared" si="0"/>
        <v>0.05</v>
      </c>
      <c r="E12">
        <f t="shared" si="0"/>
        <v>0.05</v>
      </c>
      <c r="F12">
        <f t="shared" si="0"/>
        <v>0.05</v>
      </c>
      <c r="G12">
        <f t="shared" si="0"/>
        <v>0.05</v>
      </c>
      <c r="H12">
        <f t="shared" si="0"/>
        <v>0.05</v>
      </c>
      <c r="I12">
        <f t="shared" si="0"/>
        <v>0.05</v>
      </c>
      <c r="J12">
        <f t="shared" si="0"/>
        <v>0.05</v>
      </c>
      <c r="K12">
        <f t="shared" si="0"/>
        <v>0.05</v>
      </c>
      <c r="L12">
        <f t="shared" si="0"/>
        <v>0.95</v>
      </c>
      <c r="M12">
        <f t="shared" si="0"/>
        <v>0.05</v>
      </c>
      <c r="N12">
        <f t="shared" si="0"/>
        <v>0.05</v>
      </c>
      <c r="O12">
        <f t="shared" si="0"/>
        <v>0.05</v>
      </c>
      <c r="P12">
        <f t="shared" si="0"/>
        <v>0.05</v>
      </c>
      <c r="Q12">
        <f t="shared" si="0"/>
        <v>0.05</v>
      </c>
      <c r="R12">
        <f t="shared" si="0"/>
        <v>0.05</v>
      </c>
      <c r="S12">
        <f t="shared" si="0"/>
        <v>0.05</v>
      </c>
      <c r="T12">
        <f t="shared" si="0"/>
        <v>0.05</v>
      </c>
      <c r="U12">
        <f t="shared" si="0"/>
        <v>0.05</v>
      </c>
      <c r="V12">
        <f t="shared" si="0"/>
        <v>0.05</v>
      </c>
      <c r="W12">
        <f t="shared" si="0"/>
        <v>0.05</v>
      </c>
      <c r="X12">
        <f t="shared" si="0"/>
        <v>0.05</v>
      </c>
      <c r="Y12">
        <f t="shared" si="0"/>
        <v>0.05</v>
      </c>
    </row>
    <row r="13" spans="1:25" x14ac:dyDescent="0.2">
      <c r="A13" s="1" t="s">
        <v>11</v>
      </c>
      <c r="B13">
        <f t="shared" si="1"/>
        <v>0.05</v>
      </c>
      <c r="C13">
        <f t="shared" si="0"/>
        <v>0.05</v>
      </c>
      <c r="D13">
        <f t="shared" si="0"/>
        <v>0.05</v>
      </c>
      <c r="E13">
        <f t="shared" si="0"/>
        <v>0.05</v>
      </c>
      <c r="F13">
        <f t="shared" si="0"/>
        <v>0.05</v>
      </c>
      <c r="G13">
        <f t="shared" si="0"/>
        <v>0.05</v>
      </c>
      <c r="H13">
        <f t="shared" si="0"/>
        <v>0.05</v>
      </c>
      <c r="I13">
        <f t="shared" si="0"/>
        <v>0.05</v>
      </c>
      <c r="J13">
        <f t="shared" si="0"/>
        <v>0.05</v>
      </c>
      <c r="K13">
        <f t="shared" si="0"/>
        <v>0.05</v>
      </c>
      <c r="L13">
        <f t="shared" si="0"/>
        <v>0.05</v>
      </c>
      <c r="M13">
        <f t="shared" si="0"/>
        <v>0.95</v>
      </c>
      <c r="N13">
        <f t="shared" si="0"/>
        <v>0.05</v>
      </c>
      <c r="O13">
        <f t="shared" si="0"/>
        <v>0.05</v>
      </c>
      <c r="P13">
        <f t="shared" si="0"/>
        <v>0.05</v>
      </c>
      <c r="Q13">
        <f t="shared" si="0"/>
        <v>0.05</v>
      </c>
      <c r="R13">
        <f t="shared" si="0"/>
        <v>0.05</v>
      </c>
      <c r="S13">
        <f t="shared" si="0"/>
        <v>0.05</v>
      </c>
      <c r="T13">
        <f t="shared" ref="C13:Y24" si="2">IF($A13=T$1,0.95,0.05)</f>
        <v>0.05</v>
      </c>
      <c r="U13">
        <f t="shared" si="2"/>
        <v>0.05</v>
      </c>
      <c r="V13">
        <f t="shared" si="2"/>
        <v>0.05</v>
      </c>
      <c r="W13">
        <f t="shared" si="2"/>
        <v>0.05</v>
      </c>
      <c r="X13">
        <f t="shared" si="2"/>
        <v>0.05</v>
      </c>
      <c r="Y13">
        <f t="shared" si="2"/>
        <v>0.05</v>
      </c>
    </row>
    <row r="14" spans="1:25" x14ac:dyDescent="0.2">
      <c r="A14" s="1" t="s">
        <v>12</v>
      </c>
      <c r="B14">
        <f t="shared" si="1"/>
        <v>0.05</v>
      </c>
      <c r="C14">
        <f t="shared" si="2"/>
        <v>0.05</v>
      </c>
      <c r="D14">
        <f t="shared" si="2"/>
        <v>0.05</v>
      </c>
      <c r="E14">
        <f t="shared" si="2"/>
        <v>0.05</v>
      </c>
      <c r="F14">
        <f t="shared" si="2"/>
        <v>0.05</v>
      </c>
      <c r="G14">
        <f t="shared" si="2"/>
        <v>0.05</v>
      </c>
      <c r="H14">
        <f t="shared" si="2"/>
        <v>0.05</v>
      </c>
      <c r="I14">
        <f t="shared" si="2"/>
        <v>0.05</v>
      </c>
      <c r="J14">
        <f t="shared" si="2"/>
        <v>0.05</v>
      </c>
      <c r="K14">
        <f t="shared" si="2"/>
        <v>0.05</v>
      </c>
      <c r="L14">
        <f t="shared" si="2"/>
        <v>0.05</v>
      </c>
      <c r="M14">
        <f t="shared" si="2"/>
        <v>0.05</v>
      </c>
      <c r="N14">
        <f t="shared" si="2"/>
        <v>0.95</v>
      </c>
      <c r="O14">
        <f t="shared" si="2"/>
        <v>0.05</v>
      </c>
      <c r="P14">
        <f t="shared" si="2"/>
        <v>0.05</v>
      </c>
      <c r="Q14">
        <f t="shared" si="2"/>
        <v>0.05</v>
      </c>
      <c r="R14">
        <f t="shared" si="2"/>
        <v>0.05</v>
      </c>
      <c r="S14">
        <f t="shared" si="2"/>
        <v>0.05</v>
      </c>
      <c r="T14">
        <f t="shared" si="2"/>
        <v>0.05</v>
      </c>
      <c r="U14">
        <f t="shared" si="2"/>
        <v>0.05</v>
      </c>
      <c r="V14">
        <f t="shared" si="2"/>
        <v>0.05</v>
      </c>
      <c r="W14">
        <f t="shared" si="2"/>
        <v>0.05</v>
      </c>
      <c r="X14">
        <f t="shared" si="2"/>
        <v>0.05</v>
      </c>
      <c r="Y14">
        <f t="shared" si="2"/>
        <v>0.05</v>
      </c>
    </row>
    <row r="15" spans="1:25" x14ac:dyDescent="0.2">
      <c r="A15" s="1" t="s">
        <v>13</v>
      </c>
      <c r="B15">
        <f t="shared" si="1"/>
        <v>0.05</v>
      </c>
      <c r="C15">
        <f t="shared" si="2"/>
        <v>0.05</v>
      </c>
      <c r="D15">
        <f t="shared" si="2"/>
        <v>0.05</v>
      </c>
      <c r="E15">
        <f t="shared" si="2"/>
        <v>0.05</v>
      </c>
      <c r="F15">
        <f t="shared" si="2"/>
        <v>0.05</v>
      </c>
      <c r="G15">
        <f t="shared" si="2"/>
        <v>0.05</v>
      </c>
      <c r="H15">
        <f t="shared" si="2"/>
        <v>0.05</v>
      </c>
      <c r="I15">
        <f t="shared" si="2"/>
        <v>0.05</v>
      </c>
      <c r="J15">
        <f t="shared" si="2"/>
        <v>0.05</v>
      </c>
      <c r="K15">
        <f t="shared" si="2"/>
        <v>0.05</v>
      </c>
      <c r="L15">
        <f t="shared" si="2"/>
        <v>0.05</v>
      </c>
      <c r="M15">
        <f t="shared" si="2"/>
        <v>0.05</v>
      </c>
      <c r="N15">
        <f t="shared" si="2"/>
        <v>0.05</v>
      </c>
      <c r="O15">
        <f t="shared" si="2"/>
        <v>0.95</v>
      </c>
      <c r="P15">
        <f t="shared" si="2"/>
        <v>0.05</v>
      </c>
      <c r="Q15">
        <f t="shared" si="2"/>
        <v>0.05</v>
      </c>
      <c r="R15">
        <f t="shared" si="2"/>
        <v>0.05</v>
      </c>
      <c r="S15">
        <f t="shared" si="2"/>
        <v>0.05</v>
      </c>
      <c r="T15">
        <f t="shared" si="2"/>
        <v>0.05</v>
      </c>
      <c r="U15">
        <f t="shared" si="2"/>
        <v>0.05</v>
      </c>
      <c r="V15">
        <f t="shared" si="2"/>
        <v>0.05</v>
      </c>
      <c r="W15">
        <f t="shared" si="2"/>
        <v>0.05</v>
      </c>
      <c r="X15">
        <f t="shared" si="2"/>
        <v>0.05</v>
      </c>
      <c r="Y15">
        <f t="shared" si="2"/>
        <v>0.05</v>
      </c>
    </row>
    <row r="16" spans="1:25" x14ac:dyDescent="0.2">
      <c r="A16" s="1" t="s">
        <v>14</v>
      </c>
      <c r="B16">
        <f t="shared" si="1"/>
        <v>0.05</v>
      </c>
      <c r="C16">
        <f t="shared" si="2"/>
        <v>0.05</v>
      </c>
      <c r="D16">
        <f t="shared" si="2"/>
        <v>0.05</v>
      </c>
      <c r="E16">
        <f t="shared" si="2"/>
        <v>0.05</v>
      </c>
      <c r="F16">
        <f t="shared" si="2"/>
        <v>0.05</v>
      </c>
      <c r="G16">
        <f t="shared" si="2"/>
        <v>0.05</v>
      </c>
      <c r="H16">
        <f t="shared" si="2"/>
        <v>0.05</v>
      </c>
      <c r="I16">
        <f t="shared" si="2"/>
        <v>0.05</v>
      </c>
      <c r="J16">
        <f t="shared" si="2"/>
        <v>0.05</v>
      </c>
      <c r="K16">
        <f t="shared" si="2"/>
        <v>0.05</v>
      </c>
      <c r="L16">
        <f t="shared" si="2"/>
        <v>0.05</v>
      </c>
      <c r="M16">
        <f t="shared" si="2"/>
        <v>0.05</v>
      </c>
      <c r="N16">
        <f t="shared" si="2"/>
        <v>0.05</v>
      </c>
      <c r="O16">
        <f t="shared" si="2"/>
        <v>0.05</v>
      </c>
      <c r="P16">
        <f t="shared" si="2"/>
        <v>0.95</v>
      </c>
      <c r="Q16">
        <f t="shared" si="2"/>
        <v>0.05</v>
      </c>
      <c r="R16">
        <f t="shared" si="2"/>
        <v>0.05</v>
      </c>
      <c r="S16">
        <f t="shared" si="2"/>
        <v>0.05</v>
      </c>
      <c r="T16">
        <f t="shared" si="2"/>
        <v>0.05</v>
      </c>
      <c r="U16">
        <f t="shared" si="2"/>
        <v>0.05</v>
      </c>
      <c r="V16">
        <f t="shared" si="2"/>
        <v>0.05</v>
      </c>
      <c r="W16">
        <f t="shared" si="2"/>
        <v>0.05</v>
      </c>
      <c r="X16">
        <f t="shared" si="2"/>
        <v>0.05</v>
      </c>
      <c r="Y16">
        <f t="shared" si="2"/>
        <v>0.05</v>
      </c>
    </row>
    <row r="17" spans="1:25" x14ac:dyDescent="0.2">
      <c r="A17" s="1" t="s">
        <v>15</v>
      </c>
      <c r="B17">
        <f t="shared" si="1"/>
        <v>0.05</v>
      </c>
      <c r="C17">
        <f t="shared" si="2"/>
        <v>0.05</v>
      </c>
      <c r="D17">
        <f t="shared" si="2"/>
        <v>0.05</v>
      </c>
      <c r="E17">
        <f t="shared" si="2"/>
        <v>0.05</v>
      </c>
      <c r="F17">
        <f t="shared" si="2"/>
        <v>0.05</v>
      </c>
      <c r="G17">
        <f t="shared" si="2"/>
        <v>0.05</v>
      </c>
      <c r="H17">
        <f t="shared" si="2"/>
        <v>0.05</v>
      </c>
      <c r="I17">
        <f t="shared" si="2"/>
        <v>0.05</v>
      </c>
      <c r="J17">
        <f t="shared" si="2"/>
        <v>0.05</v>
      </c>
      <c r="K17">
        <f t="shared" si="2"/>
        <v>0.05</v>
      </c>
      <c r="L17">
        <f t="shared" si="2"/>
        <v>0.05</v>
      </c>
      <c r="M17">
        <f t="shared" si="2"/>
        <v>0.05</v>
      </c>
      <c r="N17">
        <f t="shared" si="2"/>
        <v>0.05</v>
      </c>
      <c r="O17">
        <f t="shared" si="2"/>
        <v>0.05</v>
      </c>
      <c r="P17">
        <f t="shared" si="2"/>
        <v>0.05</v>
      </c>
      <c r="Q17">
        <f t="shared" si="2"/>
        <v>0.95</v>
      </c>
      <c r="R17">
        <f t="shared" si="2"/>
        <v>0.05</v>
      </c>
      <c r="S17">
        <f t="shared" si="2"/>
        <v>0.05</v>
      </c>
      <c r="T17">
        <f t="shared" si="2"/>
        <v>0.05</v>
      </c>
      <c r="U17">
        <f t="shared" si="2"/>
        <v>0.05</v>
      </c>
      <c r="V17">
        <f t="shared" si="2"/>
        <v>0.05</v>
      </c>
      <c r="W17">
        <f t="shared" si="2"/>
        <v>0.05</v>
      </c>
      <c r="X17">
        <f t="shared" si="2"/>
        <v>0.05</v>
      </c>
      <c r="Y17">
        <f t="shared" si="2"/>
        <v>0.05</v>
      </c>
    </row>
    <row r="18" spans="1:25" x14ac:dyDescent="0.2">
      <c r="A18" s="1" t="s">
        <v>16</v>
      </c>
      <c r="B18">
        <f t="shared" si="1"/>
        <v>0.05</v>
      </c>
      <c r="C18">
        <f t="shared" si="2"/>
        <v>0.05</v>
      </c>
      <c r="D18">
        <f t="shared" si="2"/>
        <v>0.05</v>
      </c>
      <c r="E18">
        <f t="shared" si="2"/>
        <v>0.05</v>
      </c>
      <c r="F18">
        <f t="shared" si="2"/>
        <v>0.05</v>
      </c>
      <c r="G18">
        <f t="shared" si="2"/>
        <v>0.05</v>
      </c>
      <c r="H18">
        <f t="shared" si="2"/>
        <v>0.05</v>
      </c>
      <c r="I18">
        <f t="shared" si="2"/>
        <v>0.05</v>
      </c>
      <c r="J18">
        <f t="shared" si="2"/>
        <v>0.05</v>
      </c>
      <c r="K18">
        <f t="shared" si="2"/>
        <v>0.05</v>
      </c>
      <c r="L18">
        <f t="shared" si="2"/>
        <v>0.05</v>
      </c>
      <c r="M18">
        <f t="shared" si="2"/>
        <v>0.05</v>
      </c>
      <c r="N18">
        <f t="shared" si="2"/>
        <v>0.05</v>
      </c>
      <c r="O18">
        <f t="shared" si="2"/>
        <v>0.05</v>
      </c>
      <c r="P18">
        <f t="shared" si="2"/>
        <v>0.05</v>
      </c>
      <c r="Q18">
        <f t="shared" si="2"/>
        <v>0.05</v>
      </c>
      <c r="R18">
        <f t="shared" si="2"/>
        <v>0.95</v>
      </c>
      <c r="S18">
        <f t="shared" si="2"/>
        <v>0.05</v>
      </c>
      <c r="T18">
        <f t="shared" si="2"/>
        <v>0.05</v>
      </c>
      <c r="U18">
        <f t="shared" si="2"/>
        <v>0.05</v>
      </c>
      <c r="V18">
        <f t="shared" si="2"/>
        <v>0.05</v>
      </c>
      <c r="W18">
        <f t="shared" si="2"/>
        <v>0.05</v>
      </c>
      <c r="X18">
        <f t="shared" si="2"/>
        <v>0.05</v>
      </c>
      <c r="Y18">
        <f t="shared" si="2"/>
        <v>0.05</v>
      </c>
    </row>
    <row r="19" spans="1:25" x14ac:dyDescent="0.2">
      <c r="A19" s="1" t="s">
        <v>17</v>
      </c>
      <c r="B19">
        <f t="shared" si="1"/>
        <v>0.05</v>
      </c>
      <c r="C19">
        <f t="shared" si="2"/>
        <v>0.05</v>
      </c>
      <c r="D19">
        <f t="shared" si="2"/>
        <v>0.05</v>
      </c>
      <c r="E19">
        <f t="shared" si="2"/>
        <v>0.05</v>
      </c>
      <c r="F19">
        <f t="shared" si="2"/>
        <v>0.05</v>
      </c>
      <c r="G19">
        <f t="shared" si="2"/>
        <v>0.05</v>
      </c>
      <c r="H19">
        <f t="shared" si="2"/>
        <v>0.05</v>
      </c>
      <c r="I19">
        <f t="shared" si="2"/>
        <v>0.05</v>
      </c>
      <c r="J19">
        <f t="shared" si="2"/>
        <v>0.05</v>
      </c>
      <c r="K19">
        <f t="shared" si="2"/>
        <v>0.05</v>
      </c>
      <c r="L19">
        <f t="shared" si="2"/>
        <v>0.05</v>
      </c>
      <c r="M19">
        <f t="shared" si="2"/>
        <v>0.05</v>
      </c>
      <c r="N19">
        <f t="shared" si="2"/>
        <v>0.05</v>
      </c>
      <c r="O19">
        <f t="shared" si="2"/>
        <v>0.05</v>
      </c>
      <c r="P19">
        <f t="shared" si="2"/>
        <v>0.05</v>
      </c>
      <c r="Q19">
        <f t="shared" si="2"/>
        <v>0.05</v>
      </c>
      <c r="R19">
        <f t="shared" si="2"/>
        <v>0.05</v>
      </c>
      <c r="S19">
        <f t="shared" si="2"/>
        <v>0.95</v>
      </c>
      <c r="T19">
        <f t="shared" si="2"/>
        <v>0.05</v>
      </c>
      <c r="U19">
        <f t="shared" si="2"/>
        <v>0.05</v>
      </c>
      <c r="V19">
        <f t="shared" si="2"/>
        <v>0.05</v>
      </c>
      <c r="W19">
        <f t="shared" si="2"/>
        <v>0.05</v>
      </c>
      <c r="X19">
        <f t="shared" si="2"/>
        <v>0.05</v>
      </c>
      <c r="Y19">
        <f t="shared" si="2"/>
        <v>0.05</v>
      </c>
    </row>
    <row r="20" spans="1:25" x14ac:dyDescent="0.2">
      <c r="A20" s="1" t="s">
        <v>18</v>
      </c>
      <c r="B20">
        <f t="shared" si="1"/>
        <v>0.05</v>
      </c>
      <c r="C20">
        <f t="shared" si="2"/>
        <v>0.05</v>
      </c>
      <c r="D20">
        <f t="shared" si="2"/>
        <v>0.05</v>
      </c>
      <c r="E20">
        <f t="shared" si="2"/>
        <v>0.05</v>
      </c>
      <c r="F20">
        <f t="shared" si="2"/>
        <v>0.05</v>
      </c>
      <c r="G20">
        <f t="shared" si="2"/>
        <v>0.05</v>
      </c>
      <c r="H20">
        <f t="shared" si="2"/>
        <v>0.05</v>
      </c>
      <c r="I20">
        <f t="shared" si="2"/>
        <v>0.05</v>
      </c>
      <c r="J20">
        <f t="shared" si="2"/>
        <v>0.05</v>
      </c>
      <c r="K20">
        <f t="shared" si="2"/>
        <v>0.05</v>
      </c>
      <c r="L20">
        <f t="shared" si="2"/>
        <v>0.05</v>
      </c>
      <c r="M20">
        <f t="shared" si="2"/>
        <v>0.05</v>
      </c>
      <c r="N20">
        <f t="shared" si="2"/>
        <v>0.05</v>
      </c>
      <c r="O20">
        <f t="shared" si="2"/>
        <v>0.05</v>
      </c>
      <c r="P20">
        <f t="shared" si="2"/>
        <v>0.05</v>
      </c>
      <c r="Q20">
        <f t="shared" si="2"/>
        <v>0.05</v>
      </c>
      <c r="R20">
        <f t="shared" si="2"/>
        <v>0.05</v>
      </c>
      <c r="S20">
        <f t="shared" si="2"/>
        <v>0.05</v>
      </c>
      <c r="T20">
        <f t="shared" si="2"/>
        <v>0.95</v>
      </c>
      <c r="U20">
        <f t="shared" si="2"/>
        <v>0.05</v>
      </c>
      <c r="V20">
        <f t="shared" si="2"/>
        <v>0.05</v>
      </c>
      <c r="W20">
        <f t="shared" si="2"/>
        <v>0.05</v>
      </c>
      <c r="X20">
        <f t="shared" si="2"/>
        <v>0.05</v>
      </c>
      <c r="Y20">
        <f t="shared" si="2"/>
        <v>0.05</v>
      </c>
    </row>
    <row r="21" spans="1:25" x14ac:dyDescent="0.2">
      <c r="A21" s="1" t="s">
        <v>19</v>
      </c>
      <c r="B21">
        <f t="shared" si="1"/>
        <v>0.05</v>
      </c>
      <c r="C21">
        <f t="shared" si="2"/>
        <v>0.05</v>
      </c>
      <c r="D21">
        <f t="shared" si="2"/>
        <v>0.05</v>
      </c>
      <c r="E21">
        <f t="shared" si="2"/>
        <v>0.05</v>
      </c>
      <c r="F21">
        <f t="shared" si="2"/>
        <v>0.05</v>
      </c>
      <c r="G21">
        <f t="shared" si="2"/>
        <v>0.05</v>
      </c>
      <c r="H21">
        <f t="shared" si="2"/>
        <v>0.05</v>
      </c>
      <c r="I21">
        <f t="shared" si="2"/>
        <v>0.05</v>
      </c>
      <c r="J21">
        <f t="shared" si="2"/>
        <v>0.05</v>
      </c>
      <c r="K21">
        <f t="shared" si="2"/>
        <v>0.05</v>
      </c>
      <c r="L21">
        <f t="shared" si="2"/>
        <v>0.05</v>
      </c>
      <c r="M21">
        <f t="shared" si="2"/>
        <v>0.05</v>
      </c>
      <c r="N21">
        <f t="shared" si="2"/>
        <v>0.05</v>
      </c>
      <c r="O21">
        <f t="shared" si="2"/>
        <v>0.05</v>
      </c>
      <c r="P21">
        <f t="shared" si="2"/>
        <v>0.05</v>
      </c>
      <c r="Q21">
        <f t="shared" si="2"/>
        <v>0.05</v>
      </c>
      <c r="R21">
        <f t="shared" si="2"/>
        <v>0.05</v>
      </c>
      <c r="S21">
        <f t="shared" si="2"/>
        <v>0.05</v>
      </c>
      <c r="T21">
        <f t="shared" si="2"/>
        <v>0.05</v>
      </c>
      <c r="U21">
        <f t="shared" si="2"/>
        <v>0.95</v>
      </c>
      <c r="V21">
        <f t="shared" si="2"/>
        <v>0.05</v>
      </c>
      <c r="W21">
        <f t="shared" si="2"/>
        <v>0.05</v>
      </c>
      <c r="X21">
        <f t="shared" si="2"/>
        <v>0.05</v>
      </c>
      <c r="Y21">
        <f t="shared" si="2"/>
        <v>0.05</v>
      </c>
    </row>
    <row r="22" spans="1:25" x14ac:dyDescent="0.2">
      <c r="A22" s="1" t="s">
        <v>20</v>
      </c>
      <c r="B22">
        <f t="shared" si="1"/>
        <v>0.05</v>
      </c>
      <c r="C22">
        <f t="shared" si="2"/>
        <v>0.05</v>
      </c>
      <c r="D22">
        <f t="shared" si="2"/>
        <v>0.05</v>
      </c>
      <c r="E22">
        <f t="shared" si="2"/>
        <v>0.05</v>
      </c>
      <c r="F22">
        <f t="shared" si="2"/>
        <v>0.05</v>
      </c>
      <c r="G22">
        <f t="shared" si="2"/>
        <v>0.05</v>
      </c>
      <c r="H22">
        <f t="shared" si="2"/>
        <v>0.05</v>
      </c>
      <c r="I22">
        <f t="shared" si="2"/>
        <v>0.05</v>
      </c>
      <c r="J22">
        <f t="shared" si="2"/>
        <v>0.05</v>
      </c>
      <c r="K22">
        <f t="shared" si="2"/>
        <v>0.05</v>
      </c>
      <c r="L22">
        <f t="shared" si="2"/>
        <v>0.05</v>
      </c>
      <c r="M22">
        <f t="shared" si="2"/>
        <v>0.05</v>
      </c>
      <c r="N22">
        <f t="shared" si="2"/>
        <v>0.05</v>
      </c>
      <c r="O22">
        <f t="shared" si="2"/>
        <v>0.05</v>
      </c>
      <c r="P22">
        <f t="shared" si="2"/>
        <v>0.05</v>
      </c>
      <c r="Q22">
        <f t="shared" si="2"/>
        <v>0.05</v>
      </c>
      <c r="R22">
        <f t="shared" si="2"/>
        <v>0.05</v>
      </c>
      <c r="S22">
        <f t="shared" si="2"/>
        <v>0.05</v>
      </c>
      <c r="T22">
        <f t="shared" si="2"/>
        <v>0.05</v>
      </c>
      <c r="U22">
        <f t="shared" si="2"/>
        <v>0.05</v>
      </c>
      <c r="V22">
        <f t="shared" si="2"/>
        <v>0.95</v>
      </c>
      <c r="W22">
        <f t="shared" si="2"/>
        <v>0.05</v>
      </c>
      <c r="X22">
        <f t="shared" si="2"/>
        <v>0.05</v>
      </c>
      <c r="Y22">
        <f t="shared" si="2"/>
        <v>0.05</v>
      </c>
    </row>
    <row r="23" spans="1:25" x14ac:dyDescent="0.2">
      <c r="A23" s="1" t="s">
        <v>21</v>
      </c>
      <c r="B23">
        <f t="shared" si="1"/>
        <v>0.05</v>
      </c>
      <c r="C23">
        <f t="shared" si="2"/>
        <v>0.05</v>
      </c>
      <c r="D23">
        <f t="shared" si="2"/>
        <v>0.05</v>
      </c>
      <c r="E23">
        <f t="shared" si="2"/>
        <v>0.05</v>
      </c>
      <c r="F23">
        <f t="shared" si="2"/>
        <v>0.05</v>
      </c>
      <c r="G23">
        <f t="shared" si="2"/>
        <v>0.05</v>
      </c>
      <c r="H23">
        <f t="shared" si="2"/>
        <v>0.05</v>
      </c>
      <c r="I23">
        <f t="shared" si="2"/>
        <v>0.05</v>
      </c>
      <c r="J23">
        <f t="shared" si="2"/>
        <v>0.05</v>
      </c>
      <c r="K23">
        <f t="shared" si="2"/>
        <v>0.05</v>
      </c>
      <c r="L23">
        <f t="shared" si="2"/>
        <v>0.05</v>
      </c>
      <c r="M23">
        <f t="shared" si="2"/>
        <v>0.05</v>
      </c>
      <c r="N23">
        <f t="shared" si="2"/>
        <v>0.05</v>
      </c>
      <c r="O23">
        <f t="shared" si="2"/>
        <v>0.05</v>
      </c>
      <c r="P23">
        <f t="shared" si="2"/>
        <v>0.05</v>
      </c>
      <c r="Q23">
        <f t="shared" si="2"/>
        <v>0.05</v>
      </c>
      <c r="R23">
        <f t="shared" si="2"/>
        <v>0.05</v>
      </c>
      <c r="S23">
        <f t="shared" si="2"/>
        <v>0.05</v>
      </c>
      <c r="T23">
        <f t="shared" si="2"/>
        <v>0.05</v>
      </c>
      <c r="U23">
        <f t="shared" si="2"/>
        <v>0.05</v>
      </c>
      <c r="V23">
        <f t="shared" si="2"/>
        <v>0.05</v>
      </c>
      <c r="W23">
        <f t="shared" si="2"/>
        <v>0.95</v>
      </c>
      <c r="X23">
        <f t="shared" si="2"/>
        <v>0.05</v>
      </c>
      <c r="Y23">
        <f t="shared" si="2"/>
        <v>0.05</v>
      </c>
    </row>
    <row r="24" spans="1:25" x14ac:dyDescent="0.2">
      <c r="A24" s="1" t="s">
        <v>22</v>
      </c>
      <c r="B24">
        <f t="shared" si="1"/>
        <v>0.05</v>
      </c>
      <c r="C24">
        <f t="shared" si="2"/>
        <v>0.05</v>
      </c>
      <c r="D24">
        <f t="shared" si="2"/>
        <v>0.05</v>
      </c>
      <c r="E24">
        <f t="shared" si="2"/>
        <v>0.05</v>
      </c>
      <c r="F24">
        <f t="shared" si="2"/>
        <v>0.05</v>
      </c>
      <c r="G24">
        <f t="shared" si="2"/>
        <v>0.05</v>
      </c>
      <c r="H24">
        <f t="shared" si="2"/>
        <v>0.05</v>
      </c>
      <c r="I24">
        <f t="shared" si="2"/>
        <v>0.05</v>
      </c>
      <c r="J24">
        <f t="shared" si="2"/>
        <v>0.05</v>
      </c>
      <c r="K24">
        <f t="shared" si="2"/>
        <v>0.05</v>
      </c>
      <c r="L24">
        <f t="shared" si="2"/>
        <v>0.05</v>
      </c>
      <c r="M24">
        <f t="shared" si="2"/>
        <v>0.05</v>
      </c>
      <c r="N24">
        <f t="shared" si="2"/>
        <v>0.05</v>
      </c>
      <c r="O24">
        <f t="shared" si="2"/>
        <v>0.05</v>
      </c>
      <c r="P24">
        <f t="shared" si="2"/>
        <v>0.05</v>
      </c>
      <c r="Q24">
        <f t="shared" si="2"/>
        <v>0.05</v>
      </c>
      <c r="R24">
        <f t="shared" si="2"/>
        <v>0.05</v>
      </c>
      <c r="S24">
        <f t="shared" si="2"/>
        <v>0.05</v>
      </c>
      <c r="T24">
        <f t="shared" si="2"/>
        <v>0.05</v>
      </c>
      <c r="U24">
        <f t="shared" si="2"/>
        <v>0.05</v>
      </c>
      <c r="V24">
        <f t="shared" ref="C24:Y25" si="3">IF($A24=V$1,0.95,0.05)</f>
        <v>0.05</v>
      </c>
      <c r="W24">
        <f t="shared" si="3"/>
        <v>0.05</v>
      </c>
      <c r="X24">
        <f t="shared" si="3"/>
        <v>0.95</v>
      </c>
      <c r="Y24">
        <f t="shared" si="3"/>
        <v>0.05</v>
      </c>
    </row>
    <row r="25" spans="1:25" x14ac:dyDescent="0.2">
      <c r="A25" s="1" t="s">
        <v>23</v>
      </c>
      <c r="B25">
        <f t="shared" si="1"/>
        <v>0.05</v>
      </c>
      <c r="C25">
        <f t="shared" si="3"/>
        <v>0.05</v>
      </c>
      <c r="D25">
        <f t="shared" si="3"/>
        <v>0.05</v>
      </c>
      <c r="E25">
        <f t="shared" si="3"/>
        <v>0.05</v>
      </c>
      <c r="F25">
        <f t="shared" si="3"/>
        <v>0.05</v>
      </c>
      <c r="G25">
        <f t="shared" si="3"/>
        <v>0.05</v>
      </c>
      <c r="H25">
        <f t="shared" si="3"/>
        <v>0.05</v>
      </c>
      <c r="I25">
        <f t="shared" si="3"/>
        <v>0.05</v>
      </c>
      <c r="J25">
        <f t="shared" si="3"/>
        <v>0.05</v>
      </c>
      <c r="K25">
        <f t="shared" si="3"/>
        <v>0.05</v>
      </c>
      <c r="L25">
        <f t="shared" si="3"/>
        <v>0.05</v>
      </c>
      <c r="M25">
        <f t="shared" si="3"/>
        <v>0.05</v>
      </c>
      <c r="N25">
        <f t="shared" si="3"/>
        <v>0.05</v>
      </c>
      <c r="O25">
        <f t="shared" si="3"/>
        <v>0.05</v>
      </c>
      <c r="P25">
        <f t="shared" si="3"/>
        <v>0.05</v>
      </c>
      <c r="Q25">
        <f t="shared" si="3"/>
        <v>0.05</v>
      </c>
      <c r="R25">
        <f t="shared" si="3"/>
        <v>0.05</v>
      </c>
      <c r="S25">
        <f t="shared" si="3"/>
        <v>0.05</v>
      </c>
      <c r="T25">
        <f t="shared" si="3"/>
        <v>0.05</v>
      </c>
      <c r="U25">
        <f t="shared" si="3"/>
        <v>0.05</v>
      </c>
      <c r="V25">
        <f t="shared" si="3"/>
        <v>0.05</v>
      </c>
      <c r="W25">
        <f t="shared" si="3"/>
        <v>0.05</v>
      </c>
      <c r="X25">
        <f t="shared" si="3"/>
        <v>0.05</v>
      </c>
      <c r="Y25">
        <f t="shared" si="3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7AE-E669-F14D-8707-680391081833}">
  <dimension ref="A1:Y25"/>
  <sheetViews>
    <sheetView workbookViewId="0">
      <selection activeCell="K38" sqref="K38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IF($A2=B$1,VLOOKUP($A2,'Hydrophobicity scales'!$A$2:$F$25,3,0),VLOOKUP($A2,'Hydrophobicity scales'!$A$2:$F$25,3,0)-VLOOKUP(B$1,'Hydrophobicity scales'!$A$2:$F$25,3,0))</f>
        <v>-0.17</v>
      </c>
      <c r="C2" s="5">
        <f>IF($A2=C$1,VLOOKUP($A2,'Hydrophobicity scales'!$A$2:$F$25,3,0),VLOOKUP($A2,'Hydrophobicity scales'!$A$2:$F$25,3,0)-VLOOKUP(C$1,'Hydrophobicity scales'!$A$2:$F$25,3,0))</f>
        <v>0.64</v>
      </c>
      <c r="D2" s="5">
        <f>IF($A2=D$1,VLOOKUP($A2,'Hydrophobicity scales'!$A$2:$F$25,3,0),VLOOKUP($A2,'Hydrophobicity scales'!$A$2:$F$25,3,0)-VLOOKUP(D$1,'Hydrophobicity scales'!$A$2:$F$25,3,0))</f>
        <v>0.24999999999999997</v>
      </c>
      <c r="E2" s="5">
        <f>IF($A2=E$1,VLOOKUP($A2,'Hydrophobicity scales'!$A$2:$F$25,3,0),VLOOKUP($A2,'Hydrophobicity scales'!$A$2:$F$25,3,0)-VLOOKUP(E$1,'Hydrophobicity scales'!$A$2:$F$25,3,0))</f>
        <v>1.06</v>
      </c>
      <c r="F2" s="5">
        <f>IF($A2=F$1,VLOOKUP($A2,'Hydrophobicity scales'!$A$2:$F$25,3,0),VLOOKUP($A2,'Hydrophobicity scales'!$A$2:$F$25,3,0)-VLOOKUP(F$1,'Hydrophobicity scales'!$A$2:$F$25,3,0))</f>
        <v>-0.41000000000000003</v>
      </c>
      <c r="G2" s="5">
        <f>IF($A2=G$1,VLOOKUP($A2,'Hydrophobicity scales'!$A$2:$F$25,3,0),VLOOKUP($A2,'Hydrophobicity scales'!$A$2:$F$25,3,0)-VLOOKUP(G$1,'Hydrophobicity scales'!$A$2:$F$25,3,0))</f>
        <v>0.40999999999999992</v>
      </c>
      <c r="H2" s="5">
        <f>IF($A2=H$1,VLOOKUP($A2,'Hydrophobicity scales'!$A$2:$F$25,3,0),VLOOKUP($A2,'Hydrophobicity scales'!$A$2:$F$25,3,0)-VLOOKUP(H$1,'Hydrophobicity scales'!$A$2:$F$25,3,0))</f>
        <v>1.85</v>
      </c>
      <c r="I2" s="5">
        <f>IF($A2=I$1,VLOOKUP($A2,'Hydrophobicity scales'!$A$2:$F$25,3,0),VLOOKUP($A2,'Hydrophobicity scales'!$A$2:$F$25,3,0)-VLOOKUP(I$1,'Hydrophobicity scales'!$A$2:$F$25,3,0))</f>
        <v>-0.16</v>
      </c>
      <c r="J2" s="5">
        <f>IF($A2=J$1,VLOOKUP($A2,'Hydrophobicity scales'!$A$2:$F$25,3,0),VLOOKUP($A2,'Hydrophobicity scales'!$A$2:$F$25,3,0)-VLOOKUP(J$1,'Hydrophobicity scales'!$A$2:$F$25,3,0))</f>
        <v>0.78999999999999992</v>
      </c>
      <c r="K2" s="5">
        <f>IF($A2=K$1,VLOOKUP($A2,'Hydrophobicity scales'!$A$2:$F$25,3,0),VLOOKUP($A2,'Hydrophobicity scales'!$A$2:$F$25,3,0)-VLOOKUP(K$1,'Hydrophobicity scales'!$A$2:$F$25,3,0))</f>
        <v>-0.48</v>
      </c>
      <c r="L2" s="5">
        <f>IF($A2=L$1,VLOOKUP($A2,'Hydrophobicity scales'!$A$2:$F$25,3,0),VLOOKUP($A2,'Hydrophobicity scales'!$A$2:$F$25,3,0)-VLOOKUP(L$1,'Hydrophobicity scales'!$A$2:$F$25,3,0))</f>
        <v>-0.73000000000000009</v>
      </c>
      <c r="M2" s="5">
        <f>IF($A2=M$1,VLOOKUP($A2,'Hydrophobicity scales'!$A$2:$F$25,3,0),VLOOKUP($A2,'Hydrophobicity scales'!$A$2:$F$25,3,0)-VLOOKUP(M$1,'Hydrophobicity scales'!$A$2:$F$25,3,0))</f>
        <v>0.82</v>
      </c>
      <c r="N2" s="5">
        <f>IF($A2=N$1,VLOOKUP($A2,'Hydrophobicity scales'!$A$2:$F$25,3,0),VLOOKUP($A2,'Hydrophobicity scales'!$A$2:$F$25,3,0)-VLOOKUP(N$1,'Hydrophobicity scales'!$A$2:$F$25,3,0))</f>
        <v>-0.4</v>
      </c>
      <c r="O2" s="5">
        <f>IF($A2=O$1,VLOOKUP($A2,'Hydrophobicity scales'!$A$2:$F$25,3,0),VLOOKUP($A2,'Hydrophobicity scales'!$A$2:$F$25,3,0)-VLOOKUP(O$1,'Hydrophobicity scales'!$A$2:$F$25,3,0))</f>
        <v>-1.2999999999999998</v>
      </c>
      <c r="P2" s="5">
        <f>IF($A2=P$1,VLOOKUP($A2,'Hydrophobicity scales'!$A$2:$F$25,3,0),VLOOKUP($A2,'Hydrophobicity scales'!$A$2:$F$25,3,0)-VLOOKUP(P$1,'Hydrophobicity scales'!$A$2:$F$25,3,0))</f>
        <v>0.28000000000000003</v>
      </c>
      <c r="Q2" s="5">
        <f>IF($A2=Q$1,VLOOKUP($A2,'Hydrophobicity scales'!$A$2:$F$25,3,0),VLOOKUP($A2,'Hydrophobicity scales'!$A$2:$F$25,3,0)-VLOOKUP(Q$1,'Hydrophobicity scales'!$A$2:$F$25,3,0))</f>
        <v>-4.0000000000000008E-2</v>
      </c>
      <c r="R2" s="5">
        <f>IF($A2=R$1,VLOOKUP($A2,'Hydrophobicity scales'!$A$2:$F$25,3,0),VLOOKUP($A2,'Hydrophobicity scales'!$A$2:$F$25,3,0)-VLOOKUP(R$1,'Hydrophobicity scales'!$A$2:$F$25,3,0))</f>
        <v>-0.03</v>
      </c>
      <c r="S2" s="5">
        <f>IF($A2=S$1,VLOOKUP($A2,'Hydrophobicity scales'!$A$2:$F$25,3,0),VLOOKUP($A2,'Hydrophobicity scales'!$A$2:$F$25,3,0)-VLOOKUP(S$1,'Hydrophobicity scales'!$A$2:$F$25,3,0))</f>
        <v>-2.02</v>
      </c>
      <c r="T2" s="5">
        <f>IF($A2=T$1,VLOOKUP($A2,'Hydrophobicity scales'!$A$2:$F$25,3,0),VLOOKUP($A2,'Hydrophobicity scales'!$A$2:$F$25,3,0)-VLOOKUP(T$1,'Hydrophobicity scales'!$A$2:$F$25,3,0))</f>
        <v>-1.1099999999999999</v>
      </c>
      <c r="U2" s="5">
        <f>IF($A2=U$1,VLOOKUP($A2,'Hydrophobicity scales'!$A$2:$F$25,3,0),VLOOKUP($A2,'Hydrophobicity scales'!$A$2:$F$25,3,0)-VLOOKUP(U$1,'Hydrophobicity scales'!$A$2:$F$25,3,0))</f>
        <v>-0.1</v>
      </c>
      <c r="V2" s="5">
        <f>IF($A2=V$1,VLOOKUP($A2,'Hydrophobicity scales'!$A$2:$F$25,3,0),VLOOKUP($A2,'Hydrophobicity scales'!$A$2:$F$25,3,0)-VLOOKUP(V$1,'Hydrophobicity scales'!$A$2:$F$25,3,0))</f>
        <v>0.65499999999999992</v>
      </c>
      <c r="W2" s="5">
        <f>IF($A2=W$1,VLOOKUP($A2,'Hydrophobicity scales'!$A$2:$F$25,3,0),VLOOKUP($A2,'Hydrophobicity scales'!$A$2:$F$25,3,0)-VLOOKUP(W$1,'Hydrophobicity scales'!$A$2:$F$25,3,0))</f>
        <v>1.1300000000000001</v>
      </c>
      <c r="X2" s="5">
        <f>IF($A2=X$1,VLOOKUP($A2,'Hydrophobicity scales'!$A$2:$F$25,3,0),VLOOKUP($A2,'Hydrophobicity scales'!$A$2:$F$25,3,0)-VLOOKUP(X$1,'Hydrophobicity scales'!$A$2:$F$25,3,0))</f>
        <v>5.0227272727272704E-2</v>
      </c>
      <c r="Y2" s="5">
        <f>IF($A2=Y$1,VLOOKUP($A2,'Hydrophobicity scales'!$A$2:$F$25,3,0),VLOOKUP($A2,'Hydrophobicity scales'!$A$2:$F$25,3,0)-VLOOKUP(Y$1,'Hydrophobicity scales'!$A$2:$F$25,3,0))</f>
        <v>-0.48</v>
      </c>
    </row>
    <row r="3" spans="1:25" x14ac:dyDescent="0.2">
      <c r="A3" s="1" t="s">
        <v>1</v>
      </c>
      <c r="B3" s="5">
        <f>IF($A3=B$1,VLOOKUP($A3,'Hydrophobicity scales'!$A$2:$F$25,3,0),VLOOKUP($A3,'Hydrophobicity scales'!$A$2:$F$25,3,0)-VLOOKUP(B$1,'Hydrophobicity scales'!$A$2:$F$25,3,0))</f>
        <v>-0.64</v>
      </c>
      <c r="C3" s="5">
        <f>IF($A3=C$1,VLOOKUP($A3,'Hydrophobicity scales'!$A$2:$F$25,3,0),VLOOKUP($A3,'Hydrophobicity scales'!$A$2:$F$25,3,0)-VLOOKUP(C$1,'Hydrophobicity scales'!$A$2:$F$25,3,0))</f>
        <v>-0.81</v>
      </c>
      <c r="D3" s="5">
        <f>IF($A3=D$1,VLOOKUP($A3,'Hydrophobicity scales'!$A$2:$F$25,3,0),VLOOKUP($A3,'Hydrophobicity scales'!$A$2:$F$25,3,0)-VLOOKUP(D$1,'Hydrophobicity scales'!$A$2:$F$25,3,0))</f>
        <v>-0.39000000000000007</v>
      </c>
      <c r="E3" s="5">
        <f>IF($A3=E$1,VLOOKUP($A3,'Hydrophobicity scales'!$A$2:$F$25,3,0),VLOOKUP($A3,'Hydrophobicity scales'!$A$2:$F$25,3,0)-VLOOKUP(E$1,'Hydrophobicity scales'!$A$2:$F$25,3,0))</f>
        <v>0.41999999999999993</v>
      </c>
      <c r="F3" s="5">
        <f>IF($A3=F$1,VLOOKUP($A3,'Hydrophobicity scales'!$A$2:$F$25,3,0),VLOOKUP($A3,'Hydrophobicity scales'!$A$2:$F$25,3,0)-VLOOKUP(F$1,'Hydrophobicity scales'!$A$2:$F$25,3,0))</f>
        <v>-1.05</v>
      </c>
      <c r="G3" s="5">
        <f>IF($A3=G$1,VLOOKUP($A3,'Hydrophobicity scales'!$A$2:$F$25,3,0),VLOOKUP($A3,'Hydrophobicity scales'!$A$2:$F$25,3,0)-VLOOKUP(G$1,'Hydrophobicity scales'!$A$2:$F$25,3,0))</f>
        <v>-0.23000000000000009</v>
      </c>
      <c r="H3" s="5">
        <f>IF($A3=H$1,VLOOKUP($A3,'Hydrophobicity scales'!$A$2:$F$25,3,0),VLOOKUP($A3,'Hydrophobicity scales'!$A$2:$F$25,3,0)-VLOOKUP(H$1,'Hydrophobicity scales'!$A$2:$F$25,3,0))</f>
        <v>1.21</v>
      </c>
      <c r="I3" s="5">
        <f>IF($A3=I$1,VLOOKUP($A3,'Hydrophobicity scales'!$A$2:$F$25,3,0),VLOOKUP($A3,'Hydrophobicity scales'!$A$2:$F$25,3,0)-VLOOKUP(I$1,'Hydrophobicity scales'!$A$2:$F$25,3,0))</f>
        <v>-0.8</v>
      </c>
      <c r="J3" s="5">
        <f>IF($A3=J$1,VLOOKUP($A3,'Hydrophobicity scales'!$A$2:$F$25,3,0),VLOOKUP($A3,'Hydrophobicity scales'!$A$2:$F$25,3,0)-VLOOKUP(J$1,'Hydrophobicity scales'!$A$2:$F$25,3,0))</f>
        <v>0.14999999999999991</v>
      </c>
      <c r="K3" s="5">
        <f>IF($A3=K$1,VLOOKUP($A3,'Hydrophobicity scales'!$A$2:$F$25,3,0),VLOOKUP($A3,'Hydrophobicity scales'!$A$2:$F$25,3,0)-VLOOKUP(K$1,'Hydrophobicity scales'!$A$2:$F$25,3,0))</f>
        <v>-1.1200000000000001</v>
      </c>
      <c r="L3" s="5">
        <f>IF($A3=L$1,VLOOKUP($A3,'Hydrophobicity scales'!$A$2:$F$25,3,0),VLOOKUP($A3,'Hydrophobicity scales'!$A$2:$F$25,3,0)-VLOOKUP(L$1,'Hydrophobicity scales'!$A$2:$F$25,3,0))</f>
        <v>-1.37</v>
      </c>
      <c r="M3" s="5">
        <f>IF($A3=M$1,VLOOKUP($A3,'Hydrophobicity scales'!$A$2:$F$25,3,0),VLOOKUP($A3,'Hydrophobicity scales'!$A$2:$F$25,3,0)-VLOOKUP(M$1,'Hydrophobicity scales'!$A$2:$F$25,3,0))</f>
        <v>0.17999999999999994</v>
      </c>
      <c r="N3" s="5">
        <f>IF($A3=N$1,VLOOKUP($A3,'Hydrophobicity scales'!$A$2:$F$25,3,0),VLOOKUP($A3,'Hydrophobicity scales'!$A$2:$F$25,3,0)-VLOOKUP(N$1,'Hydrophobicity scales'!$A$2:$F$25,3,0))</f>
        <v>-1.04</v>
      </c>
      <c r="O3" s="5">
        <f>IF($A3=O$1,VLOOKUP($A3,'Hydrophobicity scales'!$A$2:$F$25,3,0),VLOOKUP($A3,'Hydrophobicity scales'!$A$2:$F$25,3,0)-VLOOKUP(O$1,'Hydrophobicity scales'!$A$2:$F$25,3,0))</f>
        <v>-1.94</v>
      </c>
      <c r="P3" s="5">
        <f>IF($A3=P$1,VLOOKUP($A3,'Hydrophobicity scales'!$A$2:$F$25,3,0),VLOOKUP($A3,'Hydrophobicity scales'!$A$2:$F$25,3,0)-VLOOKUP(P$1,'Hydrophobicity scales'!$A$2:$F$25,3,0))</f>
        <v>-0.36000000000000004</v>
      </c>
      <c r="Q3" s="5">
        <f>IF($A3=Q$1,VLOOKUP($A3,'Hydrophobicity scales'!$A$2:$F$25,3,0),VLOOKUP($A3,'Hydrophobicity scales'!$A$2:$F$25,3,0)-VLOOKUP(Q$1,'Hydrophobicity scales'!$A$2:$F$25,3,0))</f>
        <v>-0.68</v>
      </c>
      <c r="R3" s="5">
        <f>IF($A3=R$1,VLOOKUP($A3,'Hydrophobicity scales'!$A$2:$F$25,3,0),VLOOKUP($A3,'Hydrophobicity scales'!$A$2:$F$25,3,0)-VLOOKUP(R$1,'Hydrophobicity scales'!$A$2:$F$25,3,0))</f>
        <v>-0.67</v>
      </c>
      <c r="S3" s="5">
        <f>IF($A3=S$1,VLOOKUP($A3,'Hydrophobicity scales'!$A$2:$F$25,3,0),VLOOKUP($A3,'Hydrophobicity scales'!$A$2:$F$25,3,0)-VLOOKUP(S$1,'Hydrophobicity scales'!$A$2:$F$25,3,0))</f>
        <v>-2.66</v>
      </c>
      <c r="T3" s="5">
        <f>IF($A3=T$1,VLOOKUP($A3,'Hydrophobicity scales'!$A$2:$F$25,3,0),VLOOKUP($A3,'Hydrophobicity scales'!$A$2:$F$25,3,0)-VLOOKUP(T$1,'Hydrophobicity scales'!$A$2:$F$25,3,0))</f>
        <v>-1.75</v>
      </c>
      <c r="U3" s="5">
        <f>IF($A3=U$1,VLOOKUP($A3,'Hydrophobicity scales'!$A$2:$F$25,3,0),VLOOKUP($A3,'Hydrophobicity scales'!$A$2:$F$25,3,0)-VLOOKUP(U$1,'Hydrophobicity scales'!$A$2:$F$25,3,0))</f>
        <v>-0.74</v>
      </c>
      <c r="V3" s="5">
        <f>IF($A3=V$1,VLOOKUP($A3,'Hydrophobicity scales'!$A$2:$F$25,3,0),VLOOKUP($A3,'Hydrophobicity scales'!$A$2:$F$25,3,0)-VLOOKUP(V$1,'Hydrophobicity scales'!$A$2:$F$25,3,0))</f>
        <v>1.4999999999999902E-2</v>
      </c>
      <c r="W3" s="5">
        <f>IF($A3=W$1,VLOOKUP($A3,'Hydrophobicity scales'!$A$2:$F$25,3,0),VLOOKUP($A3,'Hydrophobicity scales'!$A$2:$F$25,3,0)-VLOOKUP(W$1,'Hydrophobicity scales'!$A$2:$F$25,3,0))</f>
        <v>0.49</v>
      </c>
      <c r="X3" s="5">
        <f>IF($A3=X$1,VLOOKUP($A3,'Hydrophobicity scales'!$A$2:$F$25,3,0),VLOOKUP($A3,'Hydrophobicity scales'!$A$2:$F$25,3,0)-VLOOKUP(X$1,'Hydrophobicity scales'!$A$2:$F$25,3,0))</f>
        <v>-0.58977272727272734</v>
      </c>
      <c r="Y3" s="5">
        <f>IF($A3=Y$1,VLOOKUP($A3,'Hydrophobicity scales'!$A$2:$F$25,3,0),VLOOKUP($A3,'Hydrophobicity scales'!$A$2:$F$25,3,0)-VLOOKUP(Y$1,'Hydrophobicity scales'!$A$2:$F$25,3,0))</f>
        <v>-1.1200000000000001</v>
      </c>
    </row>
    <row r="4" spans="1:25" x14ac:dyDescent="0.2">
      <c r="A4" s="1" t="s">
        <v>2</v>
      </c>
      <c r="B4" s="5">
        <f>IF($A4=B$1,VLOOKUP($A4,'Hydrophobicity scales'!$A$2:$F$25,3,0),VLOOKUP($A4,'Hydrophobicity scales'!$A$2:$F$25,3,0)-VLOOKUP(B$1,'Hydrophobicity scales'!$A$2:$F$25,3,0))</f>
        <v>-0.24999999999999997</v>
      </c>
      <c r="C4" s="5">
        <f>IF($A4=C$1,VLOOKUP($A4,'Hydrophobicity scales'!$A$2:$F$25,3,0),VLOOKUP($A4,'Hydrophobicity scales'!$A$2:$F$25,3,0)-VLOOKUP(C$1,'Hydrophobicity scales'!$A$2:$F$25,3,0))</f>
        <v>0.39000000000000007</v>
      </c>
      <c r="D4" s="5">
        <f>IF($A4=D$1,VLOOKUP($A4,'Hydrophobicity scales'!$A$2:$F$25,3,0),VLOOKUP($A4,'Hydrophobicity scales'!$A$2:$F$25,3,0)-VLOOKUP(D$1,'Hydrophobicity scales'!$A$2:$F$25,3,0))</f>
        <v>-0.42</v>
      </c>
      <c r="E4" s="5">
        <f>IF($A4=E$1,VLOOKUP($A4,'Hydrophobicity scales'!$A$2:$F$25,3,0),VLOOKUP($A4,'Hydrophobicity scales'!$A$2:$F$25,3,0)-VLOOKUP(E$1,'Hydrophobicity scales'!$A$2:$F$25,3,0))</f>
        <v>0.81</v>
      </c>
      <c r="F4" s="5">
        <f>IF($A4=F$1,VLOOKUP($A4,'Hydrophobicity scales'!$A$2:$F$25,3,0),VLOOKUP($A4,'Hydrophobicity scales'!$A$2:$F$25,3,0)-VLOOKUP(F$1,'Hydrophobicity scales'!$A$2:$F$25,3,0))</f>
        <v>-0.65999999999999992</v>
      </c>
      <c r="G4" s="5">
        <f>IF($A4=G$1,VLOOKUP($A4,'Hydrophobicity scales'!$A$2:$F$25,3,0),VLOOKUP($A4,'Hydrophobicity scales'!$A$2:$F$25,3,0)-VLOOKUP(G$1,'Hydrophobicity scales'!$A$2:$F$25,3,0))</f>
        <v>0.15999999999999998</v>
      </c>
      <c r="H4" s="5">
        <f>IF($A4=H$1,VLOOKUP($A4,'Hydrophobicity scales'!$A$2:$F$25,3,0),VLOOKUP($A4,'Hydrophobicity scales'!$A$2:$F$25,3,0)-VLOOKUP(H$1,'Hydrophobicity scales'!$A$2:$F$25,3,0))</f>
        <v>1.6</v>
      </c>
      <c r="I4" s="5">
        <f>IF($A4=I$1,VLOOKUP($A4,'Hydrophobicity scales'!$A$2:$F$25,3,0),VLOOKUP($A4,'Hydrophobicity scales'!$A$2:$F$25,3,0)-VLOOKUP(I$1,'Hydrophobicity scales'!$A$2:$F$25,3,0))</f>
        <v>-0.41</v>
      </c>
      <c r="J4" s="5">
        <f>IF($A4=J$1,VLOOKUP($A4,'Hydrophobicity scales'!$A$2:$F$25,3,0),VLOOKUP($A4,'Hydrophobicity scales'!$A$2:$F$25,3,0)-VLOOKUP(J$1,'Hydrophobicity scales'!$A$2:$F$25,3,0))</f>
        <v>0.54</v>
      </c>
      <c r="K4" s="5">
        <f>IF($A4=K$1,VLOOKUP($A4,'Hydrophobicity scales'!$A$2:$F$25,3,0),VLOOKUP($A4,'Hydrophobicity scales'!$A$2:$F$25,3,0)-VLOOKUP(K$1,'Hydrophobicity scales'!$A$2:$F$25,3,0))</f>
        <v>-0.73</v>
      </c>
      <c r="L4" s="5">
        <f>IF($A4=L$1,VLOOKUP($A4,'Hydrophobicity scales'!$A$2:$F$25,3,0),VLOOKUP($A4,'Hydrophobicity scales'!$A$2:$F$25,3,0)-VLOOKUP(L$1,'Hydrophobicity scales'!$A$2:$F$25,3,0))</f>
        <v>-0.98</v>
      </c>
      <c r="M4" s="5">
        <f>IF($A4=M$1,VLOOKUP($A4,'Hydrophobicity scales'!$A$2:$F$25,3,0),VLOOKUP($A4,'Hydrophobicity scales'!$A$2:$F$25,3,0)-VLOOKUP(M$1,'Hydrophobicity scales'!$A$2:$F$25,3,0))</f>
        <v>0.57000000000000006</v>
      </c>
      <c r="N4" s="5">
        <f>IF($A4=N$1,VLOOKUP($A4,'Hydrophobicity scales'!$A$2:$F$25,3,0),VLOOKUP($A4,'Hydrophobicity scales'!$A$2:$F$25,3,0)-VLOOKUP(N$1,'Hydrophobicity scales'!$A$2:$F$25,3,0))</f>
        <v>-0.65</v>
      </c>
      <c r="O4" s="5">
        <f>IF($A4=O$1,VLOOKUP($A4,'Hydrophobicity scales'!$A$2:$F$25,3,0),VLOOKUP($A4,'Hydrophobicity scales'!$A$2:$F$25,3,0)-VLOOKUP(O$1,'Hydrophobicity scales'!$A$2:$F$25,3,0))</f>
        <v>-1.5499999999999998</v>
      </c>
      <c r="P4" s="5">
        <f>IF($A4=P$1,VLOOKUP($A4,'Hydrophobicity scales'!$A$2:$F$25,3,0),VLOOKUP($A4,'Hydrophobicity scales'!$A$2:$F$25,3,0)-VLOOKUP(P$1,'Hydrophobicity scales'!$A$2:$F$25,3,0))</f>
        <v>3.0000000000000027E-2</v>
      </c>
      <c r="Q4" s="5">
        <f>IF($A4=Q$1,VLOOKUP($A4,'Hydrophobicity scales'!$A$2:$F$25,3,0),VLOOKUP($A4,'Hydrophobicity scales'!$A$2:$F$25,3,0)-VLOOKUP(Q$1,'Hydrophobicity scales'!$A$2:$F$25,3,0))</f>
        <v>-0.28999999999999998</v>
      </c>
      <c r="R4" s="5">
        <f>IF($A4=R$1,VLOOKUP($A4,'Hydrophobicity scales'!$A$2:$F$25,3,0),VLOOKUP($A4,'Hydrophobicity scales'!$A$2:$F$25,3,0)-VLOOKUP(R$1,'Hydrophobicity scales'!$A$2:$F$25,3,0))</f>
        <v>-0.27999999999999997</v>
      </c>
      <c r="S4" s="5">
        <f>IF($A4=S$1,VLOOKUP($A4,'Hydrophobicity scales'!$A$2:$F$25,3,0),VLOOKUP($A4,'Hydrophobicity scales'!$A$2:$F$25,3,0)-VLOOKUP(S$1,'Hydrophobicity scales'!$A$2:$F$25,3,0))</f>
        <v>-2.27</v>
      </c>
      <c r="T4" s="5">
        <f>IF($A4=T$1,VLOOKUP($A4,'Hydrophobicity scales'!$A$2:$F$25,3,0),VLOOKUP($A4,'Hydrophobicity scales'!$A$2:$F$25,3,0)-VLOOKUP(T$1,'Hydrophobicity scales'!$A$2:$F$25,3,0))</f>
        <v>-1.3599999999999999</v>
      </c>
      <c r="U4" s="5">
        <f>IF($A4=U$1,VLOOKUP($A4,'Hydrophobicity scales'!$A$2:$F$25,3,0),VLOOKUP($A4,'Hydrophobicity scales'!$A$2:$F$25,3,0)-VLOOKUP(U$1,'Hydrophobicity scales'!$A$2:$F$25,3,0))</f>
        <v>-0.35</v>
      </c>
      <c r="V4" s="5">
        <f>IF($A4=V$1,VLOOKUP($A4,'Hydrophobicity scales'!$A$2:$F$25,3,0),VLOOKUP($A4,'Hydrophobicity scales'!$A$2:$F$25,3,0)-VLOOKUP(V$1,'Hydrophobicity scales'!$A$2:$F$25,3,0))</f>
        <v>0.40499999999999997</v>
      </c>
      <c r="W4" s="5">
        <f>IF($A4=W$1,VLOOKUP($A4,'Hydrophobicity scales'!$A$2:$F$25,3,0),VLOOKUP($A4,'Hydrophobicity scales'!$A$2:$F$25,3,0)-VLOOKUP(W$1,'Hydrophobicity scales'!$A$2:$F$25,3,0))</f>
        <v>0.88000000000000012</v>
      </c>
      <c r="X4" s="5">
        <f>IF($A4=X$1,VLOOKUP($A4,'Hydrophobicity scales'!$A$2:$F$25,3,0),VLOOKUP($A4,'Hydrophobicity scales'!$A$2:$F$25,3,0)-VLOOKUP(X$1,'Hydrophobicity scales'!$A$2:$F$25,3,0))</f>
        <v>-0.19977272727272727</v>
      </c>
      <c r="Y4" s="5">
        <f>IF($A4=Y$1,VLOOKUP($A4,'Hydrophobicity scales'!$A$2:$F$25,3,0),VLOOKUP($A4,'Hydrophobicity scales'!$A$2:$F$25,3,0)-VLOOKUP(Y$1,'Hydrophobicity scales'!$A$2:$F$25,3,0))</f>
        <v>-0.73</v>
      </c>
    </row>
    <row r="5" spans="1:25" x14ac:dyDescent="0.2">
      <c r="A5" s="1" t="s">
        <v>3</v>
      </c>
      <c r="B5" s="5">
        <f>IF($A5=B$1,VLOOKUP($A5,'Hydrophobicity scales'!$A$2:$F$25,3,0),VLOOKUP($A5,'Hydrophobicity scales'!$A$2:$F$25,3,0)-VLOOKUP(B$1,'Hydrophobicity scales'!$A$2:$F$25,3,0))</f>
        <v>-1.06</v>
      </c>
      <c r="C5" s="5">
        <f>IF($A5=C$1,VLOOKUP($A5,'Hydrophobicity scales'!$A$2:$F$25,3,0),VLOOKUP($A5,'Hydrophobicity scales'!$A$2:$F$25,3,0)-VLOOKUP(C$1,'Hydrophobicity scales'!$A$2:$F$25,3,0))</f>
        <v>-0.41999999999999993</v>
      </c>
      <c r="D5" s="5">
        <f>IF($A5=D$1,VLOOKUP($A5,'Hydrophobicity scales'!$A$2:$F$25,3,0),VLOOKUP($A5,'Hydrophobicity scales'!$A$2:$F$25,3,0)-VLOOKUP(D$1,'Hydrophobicity scales'!$A$2:$F$25,3,0))</f>
        <v>-0.81</v>
      </c>
      <c r="E5" s="5">
        <f>IF($A5=E$1,VLOOKUP($A5,'Hydrophobicity scales'!$A$2:$F$25,3,0),VLOOKUP($A5,'Hydrophobicity scales'!$A$2:$F$25,3,0)-VLOOKUP(E$1,'Hydrophobicity scales'!$A$2:$F$25,3,0))</f>
        <v>-1.23</v>
      </c>
      <c r="F5" s="5">
        <f>IF($A5=F$1,VLOOKUP($A5,'Hydrophobicity scales'!$A$2:$F$25,3,0),VLOOKUP($A5,'Hydrophobicity scales'!$A$2:$F$25,3,0)-VLOOKUP(F$1,'Hydrophobicity scales'!$A$2:$F$25,3,0))</f>
        <v>-1.47</v>
      </c>
      <c r="G5" s="5">
        <f>IF($A5=G$1,VLOOKUP($A5,'Hydrophobicity scales'!$A$2:$F$25,3,0),VLOOKUP($A5,'Hydrophobicity scales'!$A$2:$F$25,3,0)-VLOOKUP(G$1,'Hydrophobicity scales'!$A$2:$F$25,3,0))</f>
        <v>-0.65</v>
      </c>
      <c r="H5" s="5">
        <f>IF($A5=H$1,VLOOKUP($A5,'Hydrophobicity scales'!$A$2:$F$25,3,0),VLOOKUP($A5,'Hydrophobicity scales'!$A$2:$F$25,3,0)-VLOOKUP(H$1,'Hydrophobicity scales'!$A$2:$F$25,3,0))</f>
        <v>0.79</v>
      </c>
      <c r="I5" s="5">
        <f>IF($A5=I$1,VLOOKUP($A5,'Hydrophobicity scales'!$A$2:$F$25,3,0),VLOOKUP($A5,'Hydrophobicity scales'!$A$2:$F$25,3,0)-VLOOKUP(I$1,'Hydrophobicity scales'!$A$2:$F$25,3,0))</f>
        <v>-1.22</v>
      </c>
      <c r="J5" s="5">
        <f>IF($A5=J$1,VLOOKUP($A5,'Hydrophobicity scales'!$A$2:$F$25,3,0),VLOOKUP($A5,'Hydrophobicity scales'!$A$2:$F$25,3,0)-VLOOKUP(J$1,'Hydrophobicity scales'!$A$2:$F$25,3,0))</f>
        <v>-0.27</v>
      </c>
      <c r="K5" s="5">
        <f>IF($A5=K$1,VLOOKUP($A5,'Hydrophobicity scales'!$A$2:$F$25,3,0),VLOOKUP($A5,'Hydrophobicity scales'!$A$2:$F$25,3,0)-VLOOKUP(K$1,'Hydrophobicity scales'!$A$2:$F$25,3,0))</f>
        <v>-1.54</v>
      </c>
      <c r="L5" s="5">
        <f>IF($A5=L$1,VLOOKUP($A5,'Hydrophobicity scales'!$A$2:$F$25,3,0),VLOOKUP($A5,'Hydrophobicity scales'!$A$2:$F$25,3,0)-VLOOKUP(L$1,'Hydrophobicity scales'!$A$2:$F$25,3,0))</f>
        <v>-1.79</v>
      </c>
      <c r="M5" s="5">
        <f>IF($A5=M$1,VLOOKUP($A5,'Hydrophobicity scales'!$A$2:$F$25,3,0),VLOOKUP($A5,'Hydrophobicity scales'!$A$2:$F$25,3,0)-VLOOKUP(M$1,'Hydrophobicity scales'!$A$2:$F$25,3,0))</f>
        <v>-0.24</v>
      </c>
      <c r="N5" s="5">
        <f>IF($A5=N$1,VLOOKUP($A5,'Hydrophobicity scales'!$A$2:$F$25,3,0),VLOOKUP($A5,'Hydrophobicity scales'!$A$2:$F$25,3,0)-VLOOKUP(N$1,'Hydrophobicity scales'!$A$2:$F$25,3,0))</f>
        <v>-1.46</v>
      </c>
      <c r="O5" s="5">
        <f>IF($A5=O$1,VLOOKUP($A5,'Hydrophobicity scales'!$A$2:$F$25,3,0),VLOOKUP($A5,'Hydrophobicity scales'!$A$2:$F$25,3,0)-VLOOKUP(O$1,'Hydrophobicity scales'!$A$2:$F$25,3,0))</f>
        <v>-2.36</v>
      </c>
      <c r="P5" s="5">
        <f>IF($A5=P$1,VLOOKUP($A5,'Hydrophobicity scales'!$A$2:$F$25,3,0),VLOOKUP($A5,'Hydrophobicity scales'!$A$2:$F$25,3,0)-VLOOKUP(P$1,'Hydrophobicity scales'!$A$2:$F$25,3,0))</f>
        <v>-0.78</v>
      </c>
      <c r="Q5" s="5">
        <f>IF($A5=Q$1,VLOOKUP($A5,'Hydrophobicity scales'!$A$2:$F$25,3,0),VLOOKUP($A5,'Hydrophobicity scales'!$A$2:$F$25,3,0)-VLOOKUP(Q$1,'Hydrophobicity scales'!$A$2:$F$25,3,0))</f>
        <v>-1.1000000000000001</v>
      </c>
      <c r="R5" s="5">
        <f>IF($A5=R$1,VLOOKUP($A5,'Hydrophobicity scales'!$A$2:$F$25,3,0),VLOOKUP($A5,'Hydrophobicity scales'!$A$2:$F$25,3,0)-VLOOKUP(R$1,'Hydrophobicity scales'!$A$2:$F$25,3,0))</f>
        <v>-1.0899999999999999</v>
      </c>
      <c r="S5" s="5">
        <f>IF($A5=S$1,VLOOKUP($A5,'Hydrophobicity scales'!$A$2:$F$25,3,0),VLOOKUP($A5,'Hydrophobicity scales'!$A$2:$F$25,3,0)-VLOOKUP(S$1,'Hydrophobicity scales'!$A$2:$F$25,3,0))</f>
        <v>-3.08</v>
      </c>
      <c r="T5" s="5">
        <f>IF($A5=T$1,VLOOKUP($A5,'Hydrophobicity scales'!$A$2:$F$25,3,0),VLOOKUP($A5,'Hydrophobicity scales'!$A$2:$F$25,3,0)-VLOOKUP(T$1,'Hydrophobicity scales'!$A$2:$F$25,3,0))</f>
        <v>-2.17</v>
      </c>
      <c r="U5" s="5">
        <f>IF($A5=U$1,VLOOKUP($A5,'Hydrophobicity scales'!$A$2:$F$25,3,0),VLOOKUP($A5,'Hydrophobicity scales'!$A$2:$F$25,3,0)-VLOOKUP(U$1,'Hydrophobicity scales'!$A$2:$F$25,3,0))</f>
        <v>-1.1599999999999999</v>
      </c>
      <c r="V5" s="5">
        <f>IF($A5=V$1,VLOOKUP($A5,'Hydrophobicity scales'!$A$2:$F$25,3,0),VLOOKUP($A5,'Hydrophobicity scales'!$A$2:$F$25,3,0)-VLOOKUP(V$1,'Hydrophobicity scales'!$A$2:$F$25,3,0))</f>
        <v>-0.40500000000000003</v>
      </c>
      <c r="W5" s="5">
        <f>IF($A5=W$1,VLOOKUP($A5,'Hydrophobicity scales'!$A$2:$F$25,3,0),VLOOKUP($A5,'Hydrophobicity scales'!$A$2:$F$25,3,0)-VLOOKUP(W$1,'Hydrophobicity scales'!$A$2:$F$25,3,0))</f>
        <v>7.0000000000000062E-2</v>
      </c>
      <c r="X5" s="5">
        <f>IF($A5=X$1,VLOOKUP($A5,'Hydrophobicity scales'!$A$2:$F$25,3,0),VLOOKUP($A5,'Hydrophobicity scales'!$A$2:$F$25,3,0)-VLOOKUP(X$1,'Hydrophobicity scales'!$A$2:$F$25,3,0))</f>
        <v>-1.0097727272727273</v>
      </c>
      <c r="Y5" s="5">
        <f>IF($A5=Y$1,VLOOKUP($A5,'Hydrophobicity scales'!$A$2:$F$25,3,0),VLOOKUP($A5,'Hydrophobicity scales'!$A$2:$F$25,3,0)-VLOOKUP(Y$1,'Hydrophobicity scales'!$A$2:$F$25,3,0))</f>
        <v>-1.54</v>
      </c>
    </row>
    <row r="6" spans="1:25" x14ac:dyDescent="0.2">
      <c r="A6" s="1" t="s">
        <v>4</v>
      </c>
      <c r="B6" s="5">
        <f>IF($A6=B$1,VLOOKUP($A6,'Hydrophobicity scales'!$A$2:$F$25,3,0),VLOOKUP($A6,'Hydrophobicity scales'!$A$2:$F$25,3,0)-VLOOKUP(B$1,'Hydrophobicity scales'!$A$2:$F$25,3,0))</f>
        <v>0.41000000000000003</v>
      </c>
      <c r="C6" s="5">
        <f>IF($A6=C$1,VLOOKUP($A6,'Hydrophobicity scales'!$A$2:$F$25,3,0),VLOOKUP($A6,'Hydrophobicity scales'!$A$2:$F$25,3,0)-VLOOKUP(C$1,'Hydrophobicity scales'!$A$2:$F$25,3,0))</f>
        <v>1.05</v>
      </c>
      <c r="D6" s="5">
        <f>IF($A6=D$1,VLOOKUP($A6,'Hydrophobicity scales'!$A$2:$F$25,3,0),VLOOKUP($A6,'Hydrophobicity scales'!$A$2:$F$25,3,0)-VLOOKUP(D$1,'Hydrophobicity scales'!$A$2:$F$25,3,0))</f>
        <v>0.65999999999999992</v>
      </c>
      <c r="E6" s="5">
        <f>IF($A6=E$1,VLOOKUP($A6,'Hydrophobicity scales'!$A$2:$F$25,3,0),VLOOKUP($A6,'Hydrophobicity scales'!$A$2:$F$25,3,0)-VLOOKUP(E$1,'Hydrophobicity scales'!$A$2:$F$25,3,0))</f>
        <v>1.47</v>
      </c>
      <c r="F6" s="5">
        <f>IF($A6=F$1,VLOOKUP($A6,'Hydrophobicity scales'!$A$2:$F$25,3,0),VLOOKUP($A6,'Hydrophobicity scales'!$A$2:$F$25,3,0)-VLOOKUP(F$1,'Hydrophobicity scales'!$A$2:$F$25,3,0))</f>
        <v>0.24</v>
      </c>
      <c r="G6" s="5">
        <f>IF($A6=G$1,VLOOKUP($A6,'Hydrophobicity scales'!$A$2:$F$25,3,0),VLOOKUP($A6,'Hydrophobicity scales'!$A$2:$F$25,3,0)-VLOOKUP(G$1,'Hydrophobicity scales'!$A$2:$F$25,3,0))</f>
        <v>0.82</v>
      </c>
      <c r="H6" s="5">
        <f>IF($A6=H$1,VLOOKUP($A6,'Hydrophobicity scales'!$A$2:$F$25,3,0),VLOOKUP($A6,'Hydrophobicity scales'!$A$2:$F$25,3,0)-VLOOKUP(H$1,'Hydrophobicity scales'!$A$2:$F$25,3,0))</f>
        <v>2.2599999999999998</v>
      </c>
      <c r="I6" s="5">
        <f>IF($A6=I$1,VLOOKUP($A6,'Hydrophobicity scales'!$A$2:$F$25,3,0),VLOOKUP($A6,'Hydrophobicity scales'!$A$2:$F$25,3,0)-VLOOKUP(I$1,'Hydrophobicity scales'!$A$2:$F$25,3,0))</f>
        <v>0.25</v>
      </c>
      <c r="J6" s="5">
        <f>IF($A6=J$1,VLOOKUP($A6,'Hydrophobicity scales'!$A$2:$F$25,3,0),VLOOKUP($A6,'Hydrophobicity scales'!$A$2:$F$25,3,0)-VLOOKUP(J$1,'Hydrophobicity scales'!$A$2:$F$25,3,0))</f>
        <v>1.2</v>
      </c>
      <c r="K6" s="5">
        <f>IF($A6=K$1,VLOOKUP($A6,'Hydrophobicity scales'!$A$2:$F$25,3,0),VLOOKUP($A6,'Hydrophobicity scales'!$A$2:$F$25,3,0)-VLOOKUP(K$1,'Hydrophobicity scales'!$A$2:$F$25,3,0))</f>
        <v>-7.0000000000000007E-2</v>
      </c>
      <c r="L6" s="5">
        <f>IF($A6=L$1,VLOOKUP($A6,'Hydrophobicity scales'!$A$2:$F$25,3,0),VLOOKUP($A6,'Hydrophobicity scales'!$A$2:$F$25,3,0)-VLOOKUP(L$1,'Hydrophobicity scales'!$A$2:$F$25,3,0))</f>
        <v>-0.32000000000000006</v>
      </c>
      <c r="M6" s="5">
        <f>IF($A6=M$1,VLOOKUP($A6,'Hydrophobicity scales'!$A$2:$F$25,3,0),VLOOKUP($A6,'Hydrophobicity scales'!$A$2:$F$25,3,0)-VLOOKUP(M$1,'Hydrophobicity scales'!$A$2:$F$25,3,0))</f>
        <v>1.23</v>
      </c>
      <c r="N6" s="5">
        <f>IF($A6=N$1,VLOOKUP($A6,'Hydrophobicity scales'!$A$2:$F$25,3,0),VLOOKUP($A6,'Hydrophobicity scales'!$A$2:$F$25,3,0)-VLOOKUP(N$1,'Hydrophobicity scales'!$A$2:$F$25,3,0))</f>
        <v>9.9999999999999811E-3</v>
      </c>
      <c r="O6" s="5">
        <f>IF($A6=O$1,VLOOKUP($A6,'Hydrophobicity scales'!$A$2:$F$25,3,0),VLOOKUP($A6,'Hydrophobicity scales'!$A$2:$F$25,3,0)-VLOOKUP(O$1,'Hydrophobicity scales'!$A$2:$F$25,3,0))</f>
        <v>-0.8899999999999999</v>
      </c>
      <c r="P6" s="5">
        <f>IF($A6=P$1,VLOOKUP($A6,'Hydrophobicity scales'!$A$2:$F$25,3,0),VLOOKUP($A6,'Hydrophobicity scales'!$A$2:$F$25,3,0)-VLOOKUP(P$1,'Hydrophobicity scales'!$A$2:$F$25,3,0))</f>
        <v>0.69</v>
      </c>
      <c r="Q6" s="5">
        <f>IF($A6=Q$1,VLOOKUP($A6,'Hydrophobicity scales'!$A$2:$F$25,3,0),VLOOKUP($A6,'Hydrophobicity scales'!$A$2:$F$25,3,0)-VLOOKUP(Q$1,'Hydrophobicity scales'!$A$2:$F$25,3,0))</f>
        <v>0.37</v>
      </c>
      <c r="R6" s="5">
        <f>IF($A6=R$1,VLOOKUP($A6,'Hydrophobicity scales'!$A$2:$F$25,3,0),VLOOKUP($A6,'Hydrophobicity scales'!$A$2:$F$25,3,0)-VLOOKUP(R$1,'Hydrophobicity scales'!$A$2:$F$25,3,0))</f>
        <v>0.38</v>
      </c>
      <c r="S6" s="5">
        <f>IF($A6=S$1,VLOOKUP($A6,'Hydrophobicity scales'!$A$2:$F$25,3,0),VLOOKUP($A6,'Hydrophobicity scales'!$A$2:$F$25,3,0)-VLOOKUP(S$1,'Hydrophobicity scales'!$A$2:$F$25,3,0))</f>
        <v>-1.61</v>
      </c>
      <c r="T6" s="5">
        <f>IF($A6=T$1,VLOOKUP($A6,'Hydrophobicity scales'!$A$2:$F$25,3,0),VLOOKUP($A6,'Hydrophobicity scales'!$A$2:$F$25,3,0)-VLOOKUP(T$1,'Hydrophobicity scales'!$A$2:$F$25,3,0))</f>
        <v>-0.7</v>
      </c>
      <c r="U6" s="5">
        <f>IF($A6=U$1,VLOOKUP($A6,'Hydrophobicity scales'!$A$2:$F$25,3,0),VLOOKUP($A6,'Hydrophobicity scales'!$A$2:$F$25,3,0)-VLOOKUP(U$1,'Hydrophobicity scales'!$A$2:$F$25,3,0))</f>
        <v>0.31</v>
      </c>
      <c r="V6" s="5">
        <f>IF($A6=V$1,VLOOKUP($A6,'Hydrophobicity scales'!$A$2:$F$25,3,0),VLOOKUP($A6,'Hydrophobicity scales'!$A$2:$F$25,3,0)-VLOOKUP(V$1,'Hydrophobicity scales'!$A$2:$F$25,3,0))</f>
        <v>1.0649999999999999</v>
      </c>
      <c r="W6" s="5">
        <f>IF($A6=W$1,VLOOKUP($A6,'Hydrophobicity scales'!$A$2:$F$25,3,0),VLOOKUP($A6,'Hydrophobicity scales'!$A$2:$F$25,3,0)-VLOOKUP(W$1,'Hydrophobicity scales'!$A$2:$F$25,3,0))</f>
        <v>1.54</v>
      </c>
      <c r="X6" s="5">
        <f>IF($A6=X$1,VLOOKUP($A6,'Hydrophobicity scales'!$A$2:$F$25,3,0),VLOOKUP($A6,'Hydrophobicity scales'!$A$2:$F$25,3,0)-VLOOKUP(X$1,'Hydrophobicity scales'!$A$2:$F$25,3,0))</f>
        <v>0.46022727272727271</v>
      </c>
      <c r="Y6" s="5">
        <f>IF($A6=Y$1,VLOOKUP($A6,'Hydrophobicity scales'!$A$2:$F$25,3,0),VLOOKUP($A6,'Hydrophobicity scales'!$A$2:$F$25,3,0)-VLOOKUP(Y$1,'Hydrophobicity scales'!$A$2:$F$25,3,0))</f>
        <v>-7.0000000000000007E-2</v>
      </c>
    </row>
    <row r="7" spans="1:25" x14ac:dyDescent="0.2">
      <c r="A7" s="1" t="s">
        <v>5</v>
      </c>
      <c r="B7" s="5">
        <f>IF($A7=B$1,VLOOKUP($A7,'Hydrophobicity scales'!$A$2:$F$25,3,0),VLOOKUP($A7,'Hydrophobicity scales'!$A$2:$F$25,3,0)-VLOOKUP(B$1,'Hydrophobicity scales'!$A$2:$F$25,3,0))</f>
        <v>-0.40999999999999992</v>
      </c>
      <c r="C7" s="5">
        <f>IF($A7=C$1,VLOOKUP($A7,'Hydrophobicity scales'!$A$2:$F$25,3,0),VLOOKUP($A7,'Hydrophobicity scales'!$A$2:$F$25,3,0)-VLOOKUP(C$1,'Hydrophobicity scales'!$A$2:$F$25,3,0))</f>
        <v>0.23000000000000009</v>
      </c>
      <c r="D7" s="5">
        <f>IF($A7=D$1,VLOOKUP($A7,'Hydrophobicity scales'!$A$2:$F$25,3,0),VLOOKUP($A7,'Hydrophobicity scales'!$A$2:$F$25,3,0)-VLOOKUP(D$1,'Hydrophobicity scales'!$A$2:$F$25,3,0))</f>
        <v>-0.15999999999999998</v>
      </c>
      <c r="E7" s="5">
        <f>IF($A7=E$1,VLOOKUP($A7,'Hydrophobicity scales'!$A$2:$F$25,3,0),VLOOKUP($A7,'Hydrophobicity scales'!$A$2:$F$25,3,0)-VLOOKUP(E$1,'Hydrophobicity scales'!$A$2:$F$25,3,0))</f>
        <v>0.65</v>
      </c>
      <c r="F7" s="5">
        <f>IF($A7=F$1,VLOOKUP($A7,'Hydrophobicity scales'!$A$2:$F$25,3,0),VLOOKUP($A7,'Hydrophobicity scales'!$A$2:$F$25,3,0)-VLOOKUP(F$1,'Hydrophobicity scales'!$A$2:$F$25,3,0))</f>
        <v>-0.82</v>
      </c>
      <c r="G7" s="5">
        <f>IF($A7=G$1,VLOOKUP($A7,'Hydrophobicity scales'!$A$2:$F$25,3,0),VLOOKUP($A7,'Hydrophobicity scales'!$A$2:$F$25,3,0)-VLOOKUP(G$1,'Hydrophobicity scales'!$A$2:$F$25,3,0))</f>
        <v>-0.57999999999999996</v>
      </c>
      <c r="H7" s="5">
        <f>IF($A7=H$1,VLOOKUP($A7,'Hydrophobicity scales'!$A$2:$F$25,3,0),VLOOKUP($A7,'Hydrophobicity scales'!$A$2:$F$25,3,0)-VLOOKUP(H$1,'Hydrophobicity scales'!$A$2:$F$25,3,0))</f>
        <v>1.44</v>
      </c>
      <c r="I7" s="5">
        <f>IF($A7=I$1,VLOOKUP($A7,'Hydrophobicity scales'!$A$2:$F$25,3,0),VLOOKUP($A7,'Hydrophobicity scales'!$A$2:$F$25,3,0)-VLOOKUP(I$1,'Hydrophobicity scales'!$A$2:$F$25,3,0))</f>
        <v>-0.56999999999999995</v>
      </c>
      <c r="J7" s="5">
        <f>IF($A7=J$1,VLOOKUP($A7,'Hydrophobicity scales'!$A$2:$F$25,3,0),VLOOKUP($A7,'Hydrophobicity scales'!$A$2:$F$25,3,0)-VLOOKUP(J$1,'Hydrophobicity scales'!$A$2:$F$25,3,0))</f>
        <v>0.38</v>
      </c>
      <c r="K7" s="5">
        <f>IF($A7=K$1,VLOOKUP($A7,'Hydrophobicity scales'!$A$2:$F$25,3,0),VLOOKUP($A7,'Hydrophobicity scales'!$A$2:$F$25,3,0)-VLOOKUP(K$1,'Hydrophobicity scales'!$A$2:$F$25,3,0))</f>
        <v>-0.8899999999999999</v>
      </c>
      <c r="L7" s="5">
        <f>IF($A7=L$1,VLOOKUP($A7,'Hydrophobicity scales'!$A$2:$F$25,3,0),VLOOKUP($A7,'Hydrophobicity scales'!$A$2:$F$25,3,0)-VLOOKUP(L$1,'Hydrophobicity scales'!$A$2:$F$25,3,0))</f>
        <v>-1.1400000000000001</v>
      </c>
      <c r="M7" s="5">
        <f>IF($A7=M$1,VLOOKUP($A7,'Hydrophobicity scales'!$A$2:$F$25,3,0),VLOOKUP($A7,'Hydrophobicity scales'!$A$2:$F$25,3,0)-VLOOKUP(M$1,'Hydrophobicity scales'!$A$2:$F$25,3,0))</f>
        <v>0.41000000000000003</v>
      </c>
      <c r="N7" s="5">
        <f>IF($A7=N$1,VLOOKUP($A7,'Hydrophobicity scales'!$A$2:$F$25,3,0),VLOOKUP($A7,'Hydrophobicity scales'!$A$2:$F$25,3,0)-VLOOKUP(N$1,'Hydrophobicity scales'!$A$2:$F$25,3,0))</f>
        <v>-0.80999999999999994</v>
      </c>
      <c r="O7" s="5">
        <f>IF($A7=O$1,VLOOKUP($A7,'Hydrophobicity scales'!$A$2:$F$25,3,0),VLOOKUP($A7,'Hydrophobicity scales'!$A$2:$F$25,3,0)-VLOOKUP(O$1,'Hydrophobicity scales'!$A$2:$F$25,3,0))</f>
        <v>-1.71</v>
      </c>
      <c r="P7" s="5">
        <f>IF($A7=P$1,VLOOKUP($A7,'Hydrophobicity scales'!$A$2:$F$25,3,0),VLOOKUP($A7,'Hydrophobicity scales'!$A$2:$F$25,3,0)-VLOOKUP(P$1,'Hydrophobicity scales'!$A$2:$F$25,3,0))</f>
        <v>-0.12999999999999995</v>
      </c>
      <c r="Q7" s="5">
        <f>IF($A7=Q$1,VLOOKUP($A7,'Hydrophobicity scales'!$A$2:$F$25,3,0),VLOOKUP($A7,'Hydrophobicity scales'!$A$2:$F$25,3,0)-VLOOKUP(Q$1,'Hydrophobicity scales'!$A$2:$F$25,3,0))</f>
        <v>-0.44999999999999996</v>
      </c>
      <c r="R7" s="5">
        <f>IF($A7=R$1,VLOOKUP($A7,'Hydrophobicity scales'!$A$2:$F$25,3,0),VLOOKUP($A7,'Hydrophobicity scales'!$A$2:$F$25,3,0)-VLOOKUP(R$1,'Hydrophobicity scales'!$A$2:$F$25,3,0))</f>
        <v>-0.43999999999999995</v>
      </c>
      <c r="S7" s="5">
        <f>IF($A7=S$1,VLOOKUP($A7,'Hydrophobicity scales'!$A$2:$F$25,3,0),VLOOKUP($A7,'Hydrophobicity scales'!$A$2:$F$25,3,0)-VLOOKUP(S$1,'Hydrophobicity scales'!$A$2:$F$25,3,0))</f>
        <v>-2.4300000000000002</v>
      </c>
      <c r="T7" s="5">
        <f>IF($A7=T$1,VLOOKUP($A7,'Hydrophobicity scales'!$A$2:$F$25,3,0),VLOOKUP($A7,'Hydrophobicity scales'!$A$2:$F$25,3,0)-VLOOKUP(T$1,'Hydrophobicity scales'!$A$2:$F$25,3,0))</f>
        <v>-1.52</v>
      </c>
      <c r="U7" s="5">
        <f>IF($A7=U$1,VLOOKUP($A7,'Hydrophobicity scales'!$A$2:$F$25,3,0),VLOOKUP($A7,'Hydrophobicity scales'!$A$2:$F$25,3,0)-VLOOKUP(U$1,'Hydrophobicity scales'!$A$2:$F$25,3,0))</f>
        <v>-0.51</v>
      </c>
      <c r="V7" s="5">
        <f>IF($A7=V$1,VLOOKUP($A7,'Hydrophobicity scales'!$A$2:$F$25,3,0),VLOOKUP($A7,'Hydrophobicity scales'!$A$2:$F$25,3,0)-VLOOKUP(V$1,'Hydrophobicity scales'!$A$2:$F$25,3,0))</f>
        <v>0.245</v>
      </c>
      <c r="W7" s="5">
        <f>IF($A7=W$1,VLOOKUP($A7,'Hydrophobicity scales'!$A$2:$F$25,3,0),VLOOKUP($A7,'Hydrophobicity scales'!$A$2:$F$25,3,0)-VLOOKUP(W$1,'Hydrophobicity scales'!$A$2:$F$25,3,0))</f>
        <v>0.72000000000000008</v>
      </c>
      <c r="X7" s="5">
        <f>IF($A7=X$1,VLOOKUP($A7,'Hydrophobicity scales'!$A$2:$F$25,3,0),VLOOKUP($A7,'Hydrophobicity scales'!$A$2:$F$25,3,0)-VLOOKUP(X$1,'Hydrophobicity scales'!$A$2:$F$25,3,0))</f>
        <v>-0.35977272727272724</v>
      </c>
      <c r="Y7" s="5">
        <f>IF($A7=Y$1,VLOOKUP($A7,'Hydrophobicity scales'!$A$2:$F$25,3,0),VLOOKUP($A7,'Hydrophobicity scales'!$A$2:$F$25,3,0)-VLOOKUP(Y$1,'Hydrophobicity scales'!$A$2:$F$25,3,0))</f>
        <v>-0.8899999999999999</v>
      </c>
    </row>
    <row r="8" spans="1:25" x14ac:dyDescent="0.2">
      <c r="A8" s="1" t="s">
        <v>6</v>
      </c>
      <c r="B8" s="5">
        <f>IF($A8=B$1,VLOOKUP($A8,'Hydrophobicity scales'!$A$2:$F$25,3,0),VLOOKUP($A8,'Hydrophobicity scales'!$A$2:$F$25,3,0)-VLOOKUP(B$1,'Hydrophobicity scales'!$A$2:$F$25,3,0))</f>
        <v>-1.85</v>
      </c>
      <c r="C8" s="5">
        <f>IF($A8=C$1,VLOOKUP($A8,'Hydrophobicity scales'!$A$2:$F$25,3,0),VLOOKUP($A8,'Hydrophobicity scales'!$A$2:$F$25,3,0)-VLOOKUP(C$1,'Hydrophobicity scales'!$A$2:$F$25,3,0))</f>
        <v>-1.21</v>
      </c>
      <c r="D8" s="5">
        <f>IF($A8=D$1,VLOOKUP($A8,'Hydrophobicity scales'!$A$2:$F$25,3,0),VLOOKUP($A8,'Hydrophobicity scales'!$A$2:$F$25,3,0)-VLOOKUP(D$1,'Hydrophobicity scales'!$A$2:$F$25,3,0))</f>
        <v>-1.6</v>
      </c>
      <c r="E8" s="5">
        <f>IF($A8=E$1,VLOOKUP($A8,'Hydrophobicity scales'!$A$2:$F$25,3,0),VLOOKUP($A8,'Hydrophobicity scales'!$A$2:$F$25,3,0)-VLOOKUP(E$1,'Hydrophobicity scales'!$A$2:$F$25,3,0))</f>
        <v>-0.79</v>
      </c>
      <c r="F8" s="5">
        <f>IF($A8=F$1,VLOOKUP($A8,'Hydrophobicity scales'!$A$2:$F$25,3,0),VLOOKUP($A8,'Hydrophobicity scales'!$A$2:$F$25,3,0)-VLOOKUP(F$1,'Hydrophobicity scales'!$A$2:$F$25,3,0))</f>
        <v>-2.2599999999999998</v>
      </c>
      <c r="G8" s="5">
        <f>IF($A8=G$1,VLOOKUP($A8,'Hydrophobicity scales'!$A$2:$F$25,3,0),VLOOKUP($A8,'Hydrophobicity scales'!$A$2:$F$25,3,0)-VLOOKUP(G$1,'Hydrophobicity scales'!$A$2:$F$25,3,0))</f>
        <v>-1.44</v>
      </c>
      <c r="H8" s="5">
        <f>IF($A8=H$1,VLOOKUP($A8,'Hydrophobicity scales'!$A$2:$F$25,3,0),VLOOKUP($A8,'Hydrophobicity scales'!$A$2:$F$25,3,0)-VLOOKUP(H$1,'Hydrophobicity scales'!$A$2:$F$25,3,0))</f>
        <v>-2.02</v>
      </c>
      <c r="I8" s="5">
        <f>IF($A8=I$1,VLOOKUP($A8,'Hydrophobicity scales'!$A$2:$F$25,3,0),VLOOKUP($A8,'Hydrophobicity scales'!$A$2:$F$25,3,0)-VLOOKUP(I$1,'Hydrophobicity scales'!$A$2:$F$25,3,0))</f>
        <v>-2.0100000000000002</v>
      </c>
      <c r="J8" s="5">
        <f>IF($A8=J$1,VLOOKUP($A8,'Hydrophobicity scales'!$A$2:$F$25,3,0),VLOOKUP($A8,'Hydrophobicity scales'!$A$2:$F$25,3,0)-VLOOKUP(J$1,'Hydrophobicity scales'!$A$2:$F$25,3,0))</f>
        <v>-1.06</v>
      </c>
      <c r="K8" s="5">
        <f>IF($A8=K$1,VLOOKUP($A8,'Hydrophobicity scales'!$A$2:$F$25,3,0),VLOOKUP($A8,'Hydrophobicity scales'!$A$2:$F$25,3,0)-VLOOKUP(K$1,'Hydrophobicity scales'!$A$2:$F$25,3,0))</f>
        <v>-2.33</v>
      </c>
      <c r="L8" s="5">
        <f>IF($A8=L$1,VLOOKUP($A8,'Hydrophobicity scales'!$A$2:$F$25,3,0),VLOOKUP($A8,'Hydrophobicity scales'!$A$2:$F$25,3,0)-VLOOKUP(L$1,'Hydrophobicity scales'!$A$2:$F$25,3,0))</f>
        <v>-2.58</v>
      </c>
      <c r="M8" s="5">
        <f>IF($A8=M$1,VLOOKUP($A8,'Hydrophobicity scales'!$A$2:$F$25,3,0),VLOOKUP($A8,'Hydrophobicity scales'!$A$2:$F$25,3,0)-VLOOKUP(M$1,'Hydrophobicity scales'!$A$2:$F$25,3,0))</f>
        <v>-1.03</v>
      </c>
      <c r="N8" s="5">
        <f>IF($A8=N$1,VLOOKUP($A8,'Hydrophobicity scales'!$A$2:$F$25,3,0),VLOOKUP($A8,'Hydrophobicity scales'!$A$2:$F$25,3,0)-VLOOKUP(N$1,'Hydrophobicity scales'!$A$2:$F$25,3,0))</f>
        <v>-2.25</v>
      </c>
      <c r="O8" s="5">
        <f>IF($A8=O$1,VLOOKUP($A8,'Hydrophobicity scales'!$A$2:$F$25,3,0),VLOOKUP($A8,'Hydrophobicity scales'!$A$2:$F$25,3,0)-VLOOKUP(O$1,'Hydrophobicity scales'!$A$2:$F$25,3,0))</f>
        <v>-3.15</v>
      </c>
      <c r="P8" s="5">
        <f>IF($A8=P$1,VLOOKUP($A8,'Hydrophobicity scales'!$A$2:$F$25,3,0),VLOOKUP($A8,'Hydrophobicity scales'!$A$2:$F$25,3,0)-VLOOKUP(P$1,'Hydrophobicity scales'!$A$2:$F$25,3,0))</f>
        <v>-1.57</v>
      </c>
      <c r="Q8" s="5">
        <f>IF($A8=Q$1,VLOOKUP($A8,'Hydrophobicity scales'!$A$2:$F$25,3,0),VLOOKUP($A8,'Hydrophobicity scales'!$A$2:$F$25,3,0)-VLOOKUP(Q$1,'Hydrophobicity scales'!$A$2:$F$25,3,0))</f>
        <v>-1.8900000000000001</v>
      </c>
      <c r="R8" s="5">
        <f>IF($A8=R$1,VLOOKUP($A8,'Hydrophobicity scales'!$A$2:$F$25,3,0),VLOOKUP($A8,'Hydrophobicity scales'!$A$2:$F$25,3,0)-VLOOKUP(R$1,'Hydrophobicity scales'!$A$2:$F$25,3,0))</f>
        <v>-1.88</v>
      </c>
      <c r="S8" s="5">
        <f>IF($A8=S$1,VLOOKUP($A8,'Hydrophobicity scales'!$A$2:$F$25,3,0),VLOOKUP($A8,'Hydrophobicity scales'!$A$2:$F$25,3,0)-VLOOKUP(S$1,'Hydrophobicity scales'!$A$2:$F$25,3,0))</f>
        <v>-3.87</v>
      </c>
      <c r="T8" s="5">
        <f>IF($A8=T$1,VLOOKUP($A8,'Hydrophobicity scales'!$A$2:$F$25,3,0),VLOOKUP($A8,'Hydrophobicity scales'!$A$2:$F$25,3,0)-VLOOKUP(T$1,'Hydrophobicity scales'!$A$2:$F$25,3,0))</f>
        <v>-2.96</v>
      </c>
      <c r="U8" s="5">
        <f>IF($A8=U$1,VLOOKUP($A8,'Hydrophobicity scales'!$A$2:$F$25,3,0),VLOOKUP($A8,'Hydrophobicity scales'!$A$2:$F$25,3,0)-VLOOKUP(U$1,'Hydrophobicity scales'!$A$2:$F$25,3,0))</f>
        <v>-1.95</v>
      </c>
      <c r="V8" s="5">
        <f>IF($A8=V$1,VLOOKUP($A8,'Hydrophobicity scales'!$A$2:$F$25,3,0),VLOOKUP($A8,'Hydrophobicity scales'!$A$2:$F$25,3,0)-VLOOKUP(V$1,'Hydrophobicity scales'!$A$2:$F$25,3,0))</f>
        <v>-1.1950000000000001</v>
      </c>
      <c r="W8" s="5">
        <f>IF($A8=W$1,VLOOKUP($A8,'Hydrophobicity scales'!$A$2:$F$25,3,0),VLOOKUP($A8,'Hydrophobicity scales'!$A$2:$F$25,3,0)-VLOOKUP(W$1,'Hydrophobicity scales'!$A$2:$F$25,3,0))</f>
        <v>-0.72</v>
      </c>
      <c r="X8" s="5">
        <f>IF($A8=X$1,VLOOKUP($A8,'Hydrophobicity scales'!$A$2:$F$25,3,0),VLOOKUP($A8,'Hydrophobicity scales'!$A$2:$F$25,3,0)-VLOOKUP(X$1,'Hydrophobicity scales'!$A$2:$F$25,3,0))</f>
        <v>-1.7997727272727273</v>
      </c>
      <c r="Y8" s="5">
        <f>IF($A8=Y$1,VLOOKUP($A8,'Hydrophobicity scales'!$A$2:$F$25,3,0),VLOOKUP($A8,'Hydrophobicity scales'!$A$2:$F$25,3,0)-VLOOKUP(Y$1,'Hydrophobicity scales'!$A$2:$F$25,3,0))</f>
        <v>-2.33</v>
      </c>
    </row>
    <row r="9" spans="1:25" x14ac:dyDescent="0.2">
      <c r="A9" s="1" t="s">
        <v>7</v>
      </c>
      <c r="B9" s="5">
        <f>IF($A9=B$1,VLOOKUP($A9,'Hydrophobicity scales'!$A$2:$F$25,3,0),VLOOKUP($A9,'Hydrophobicity scales'!$A$2:$F$25,3,0)-VLOOKUP(B$1,'Hydrophobicity scales'!$A$2:$F$25,3,0))</f>
        <v>0.16</v>
      </c>
      <c r="C9" s="5">
        <f>IF($A9=C$1,VLOOKUP($A9,'Hydrophobicity scales'!$A$2:$F$25,3,0),VLOOKUP($A9,'Hydrophobicity scales'!$A$2:$F$25,3,0)-VLOOKUP(C$1,'Hydrophobicity scales'!$A$2:$F$25,3,0))</f>
        <v>0.8</v>
      </c>
      <c r="D9" s="5">
        <f>IF($A9=D$1,VLOOKUP($A9,'Hydrophobicity scales'!$A$2:$F$25,3,0),VLOOKUP($A9,'Hydrophobicity scales'!$A$2:$F$25,3,0)-VLOOKUP(D$1,'Hydrophobicity scales'!$A$2:$F$25,3,0))</f>
        <v>0.41</v>
      </c>
      <c r="E9" s="5">
        <f>IF($A9=E$1,VLOOKUP($A9,'Hydrophobicity scales'!$A$2:$F$25,3,0),VLOOKUP($A9,'Hydrophobicity scales'!$A$2:$F$25,3,0)-VLOOKUP(E$1,'Hydrophobicity scales'!$A$2:$F$25,3,0))</f>
        <v>1.22</v>
      </c>
      <c r="F9" s="5">
        <f>IF($A9=F$1,VLOOKUP($A9,'Hydrophobicity scales'!$A$2:$F$25,3,0),VLOOKUP($A9,'Hydrophobicity scales'!$A$2:$F$25,3,0)-VLOOKUP(F$1,'Hydrophobicity scales'!$A$2:$F$25,3,0))</f>
        <v>-0.25</v>
      </c>
      <c r="G9" s="5">
        <f>IF($A9=G$1,VLOOKUP($A9,'Hydrophobicity scales'!$A$2:$F$25,3,0),VLOOKUP($A9,'Hydrophobicity scales'!$A$2:$F$25,3,0)-VLOOKUP(G$1,'Hydrophobicity scales'!$A$2:$F$25,3,0))</f>
        <v>0.56999999999999995</v>
      </c>
      <c r="H9" s="5">
        <f>IF($A9=H$1,VLOOKUP($A9,'Hydrophobicity scales'!$A$2:$F$25,3,0),VLOOKUP($A9,'Hydrophobicity scales'!$A$2:$F$25,3,0)-VLOOKUP(H$1,'Hydrophobicity scales'!$A$2:$F$25,3,0))</f>
        <v>2.0100000000000002</v>
      </c>
      <c r="I9" s="5">
        <f>IF($A9=I$1,VLOOKUP($A9,'Hydrophobicity scales'!$A$2:$F$25,3,0),VLOOKUP($A9,'Hydrophobicity scales'!$A$2:$F$25,3,0)-VLOOKUP(I$1,'Hydrophobicity scales'!$A$2:$F$25,3,0))</f>
        <v>-0.01</v>
      </c>
      <c r="J9" s="5">
        <f>IF($A9=J$1,VLOOKUP($A9,'Hydrophobicity scales'!$A$2:$F$25,3,0),VLOOKUP($A9,'Hydrophobicity scales'!$A$2:$F$25,3,0)-VLOOKUP(J$1,'Hydrophobicity scales'!$A$2:$F$25,3,0))</f>
        <v>0.95</v>
      </c>
      <c r="K9" s="5">
        <f>IF($A9=K$1,VLOOKUP($A9,'Hydrophobicity scales'!$A$2:$F$25,3,0),VLOOKUP($A9,'Hydrophobicity scales'!$A$2:$F$25,3,0)-VLOOKUP(K$1,'Hydrophobicity scales'!$A$2:$F$25,3,0))</f>
        <v>-0.32</v>
      </c>
      <c r="L9" s="5">
        <f>IF($A9=L$1,VLOOKUP($A9,'Hydrophobicity scales'!$A$2:$F$25,3,0),VLOOKUP($A9,'Hydrophobicity scales'!$A$2:$F$25,3,0)-VLOOKUP(L$1,'Hydrophobicity scales'!$A$2:$F$25,3,0))</f>
        <v>-0.57000000000000006</v>
      </c>
      <c r="M9" s="5">
        <f>IF($A9=M$1,VLOOKUP($A9,'Hydrophobicity scales'!$A$2:$F$25,3,0),VLOOKUP($A9,'Hydrophobicity scales'!$A$2:$F$25,3,0)-VLOOKUP(M$1,'Hydrophobicity scales'!$A$2:$F$25,3,0))</f>
        <v>0.98</v>
      </c>
      <c r="N9" s="5">
        <f>IF($A9=N$1,VLOOKUP($A9,'Hydrophobicity scales'!$A$2:$F$25,3,0),VLOOKUP($A9,'Hydrophobicity scales'!$A$2:$F$25,3,0)-VLOOKUP(N$1,'Hydrophobicity scales'!$A$2:$F$25,3,0))</f>
        <v>-0.24000000000000002</v>
      </c>
      <c r="O9" s="5">
        <f>IF($A9=O$1,VLOOKUP($A9,'Hydrophobicity scales'!$A$2:$F$25,3,0),VLOOKUP($A9,'Hydrophobicity scales'!$A$2:$F$25,3,0)-VLOOKUP(O$1,'Hydrophobicity scales'!$A$2:$F$25,3,0))</f>
        <v>-1.1399999999999999</v>
      </c>
      <c r="P9" s="5">
        <f>IF($A9=P$1,VLOOKUP($A9,'Hydrophobicity scales'!$A$2:$F$25,3,0),VLOOKUP($A9,'Hydrophobicity scales'!$A$2:$F$25,3,0)-VLOOKUP(P$1,'Hydrophobicity scales'!$A$2:$F$25,3,0))</f>
        <v>0.44</v>
      </c>
      <c r="Q9" s="5">
        <f>IF($A9=Q$1,VLOOKUP($A9,'Hydrophobicity scales'!$A$2:$F$25,3,0),VLOOKUP($A9,'Hydrophobicity scales'!$A$2:$F$25,3,0)-VLOOKUP(Q$1,'Hydrophobicity scales'!$A$2:$F$25,3,0))</f>
        <v>0.12000000000000001</v>
      </c>
      <c r="R9" s="5">
        <f>IF($A9=R$1,VLOOKUP($A9,'Hydrophobicity scales'!$A$2:$F$25,3,0),VLOOKUP($A9,'Hydrophobicity scales'!$A$2:$F$25,3,0)-VLOOKUP(R$1,'Hydrophobicity scales'!$A$2:$F$25,3,0))</f>
        <v>0.13</v>
      </c>
      <c r="S9" s="5">
        <f>IF($A9=S$1,VLOOKUP($A9,'Hydrophobicity scales'!$A$2:$F$25,3,0),VLOOKUP($A9,'Hydrophobicity scales'!$A$2:$F$25,3,0)-VLOOKUP(S$1,'Hydrophobicity scales'!$A$2:$F$25,3,0))</f>
        <v>-1.86</v>
      </c>
      <c r="T9" s="5">
        <f>IF($A9=T$1,VLOOKUP($A9,'Hydrophobicity scales'!$A$2:$F$25,3,0),VLOOKUP($A9,'Hydrophobicity scales'!$A$2:$F$25,3,0)-VLOOKUP(T$1,'Hydrophobicity scales'!$A$2:$F$25,3,0))</f>
        <v>-0.95</v>
      </c>
      <c r="U9" s="5">
        <f>IF($A9=U$1,VLOOKUP($A9,'Hydrophobicity scales'!$A$2:$F$25,3,0),VLOOKUP($A9,'Hydrophobicity scales'!$A$2:$F$25,3,0)-VLOOKUP(U$1,'Hydrophobicity scales'!$A$2:$F$25,3,0))</f>
        <v>6.0000000000000005E-2</v>
      </c>
      <c r="V9" s="5">
        <f>IF($A9=V$1,VLOOKUP($A9,'Hydrophobicity scales'!$A$2:$F$25,3,0),VLOOKUP($A9,'Hydrophobicity scales'!$A$2:$F$25,3,0)-VLOOKUP(V$1,'Hydrophobicity scales'!$A$2:$F$25,3,0))</f>
        <v>0.81499999999999995</v>
      </c>
      <c r="W9" s="5">
        <f>IF($A9=W$1,VLOOKUP($A9,'Hydrophobicity scales'!$A$2:$F$25,3,0),VLOOKUP($A9,'Hydrophobicity scales'!$A$2:$F$25,3,0)-VLOOKUP(W$1,'Hydrophobicity scales'!$A$2:$F$25,3,0))</f>
        <v>1.29</v>
      </c>
      <c r="X9" s="5">
        <f>IF($A9=X$1,VLOOKUP($A9,'Hydrophobicity scales'!$A$2:$F$25,3,0),VLOOKUP($A9,'Hydrophobicity scales'!$A$2:$F$25,3,0)-VLOOKUP(X$1,'Hydrophobicity scales'!$A$2:$F$25,3,0))</f>
        <v>0.21022727272727271</v>
      </c>
      <c r="Y9" s="5">
        <f>IF($A9=Y$1,VLOOKUP($A9,'Hydrophobicity scales'!$A$2:$F$25,3,0),VLOOKUP($A9,'Hydrophobicity scales'!$A$2:$F$25,3,0)-VLOOKUP(Y$1,'Hydrophobicity scales'!$A$2:$F$25,3,0))</f>
        <v>-0.32</v>
      </c>
    </row>
    <row r="10" spans="1:25" x14ac:dyDescent="0.2">
      <c r="A10" s="1" t="s">
        <v>8</v>
      </c>
      <c r="B10" s="5">
        <f>IF($A10=B$1,VLOOKUP($A10,'Hydrophobicity scales'!$A$2:$F$25,3,0),VLOOKUP($A10,'Hydrophobicity scales'!$A$2:$F$25,3,0)-VLOOKUP(B$1,'Hydrophobicity scales'!$A$2:$F$25,3,0))</f>
        <v>-0.78999999999999992</v>
      </c>
      <c r="C10" s="5">
        <f>IF($A10=C$1,VLOOKUP($A10,'Hydrophobicity scales'!$A$2:$F$25,3,0),VLOOKUP($A10,'Hydrophobicity scales'!$A$2:$F$25,3,0)-VLOOKUP(C$1,'Hydrophobicity scales'!$A$2:$F$25,3,0))</f>
        <v>-0.14999999999999991</v>
      </c>
      <c r="D10" s="5">
        <f>IF($A10=D$1,VLOOKUP($A10,'Hydrophobicity scales'!$A$2:$F$25,3,0),VLOOKUP($A10,'Hydrophobicity scales'!$A$2:$F$25,3,0)-VLOOKUP(D$1,'Hydrophobicity scales'!$A$2:$F$25,3,0))</f>
        <v>-0.54</v>
      </c>
      <c r="E10" s="5">
        <f>IF($A10=E$1,VLOOKUP($A10,'Hydrophobicity scales'!$A$2:$F$25,3,0),VLOOKUP($A10,'Hydrophobicity scales'!$A$2:$F$25,3,0)-VLOOKUP(E$1,'Hydrophobicity scales'!$A$2:$F$25,3,0))</f>
        <v>0.27</v>
      </c>
      <c r="F10" s="5">
        <f>IF($A10=F$1,VLOOKUP($A10,'Hydrophobicity scales'!$A$2:$F$25,3,0),VLOOKUP($A10,'Hydrophobicity scales'!$A$2:$F$25,3,0)-VLOOKUP(F$1,'Hydrophobicity scales'!$A$2:$F$25,3,0))</f>
        <v>-1.2</v>
      </c>
      <c r="G10" s="5">
        <f>IF($A10=G$1,VLOOKUP($A10,'Hydrophobicity scales'!$A$2:$F$25,3,0),VLOOKUP($A10,'Hydrophobicity scales'!$A$2:$F$25,3,0)-VLOOKUP(G$1,'Hydrophobicity scales'!$A$2:$F$25,3,0))</f>
        <v>-0.38</v>
      </c>
      <c r="H10" s="5">
        <f>IF($A10=H$1,VLOOKUP($A10,'Hydrophobicity scales'!$A$2:$F$25,3,0),VLOOKUP($A10,'Hydrophobicity scales'!$A$2:$F$25,3,0)-VLOOKUP(H$1,'Hydrophobicity scales'!$A$2:$F$25,3,0))</f>
        <v>1.06</v>
      </c>
      <c r="I10" s="5">
        <f>IF($A10=I$1,VLOOKUP($A10,'Hydrophobicity scales'!$A$2:$F$25,3,0),VLOOKUP($A10,'Hydrophobicity scales'!$A$2:$F$25,3,0)-VLOOKUP(I$1,'Hydrophobicity scales'!$A$2:$F$25,3,0))</f>
        <v>-0.95</v>
      </c>
      <c r="J10" s="5">
        <f>IF($A10=J$1,VLOOKUP($A10,'Hydrophobicity scales'!$A$2:$F$25,3,0),VLOOKUP($A10,'Hydrophobicity scales'!$A$2:$F$25,3,0)-VLOOKUP(J$1,'Hydrophobicity scales'!$A$2:$F$25,3,0))</f>
        <v>-0.96</v>
      </c>
      <c r="K10" s="5">
        <f>IF($A10=K$1,VLOOKUP($A10,'Hydrophobicity scales'!$A$2:$F$25,3,0),VLOOKUP($A10,'Hydrophobicity scales'!$A$2:$F$25,3,0)-VLOOKUP(K$1,'Hydrophobicity scales'!$A$2:$F$25,3,0))</f>
        <v>-1.27</v>
      </c>
      <c r="L10" s="5">
        <f>IF($A10=L$1,VLOOKUP($A10,'Hydrophobicity scales'!$A$2:$F$25,3,0),VLOOKUP($A10,'Hydrophobicity scales'!$A$2:$F$25,3,0)-VLOOKUP(L$1,'Hydrophobicity scales'!$A$2:$F$25,3,0))</f>
        <v>-1.52</v>
      </c>
      <c r="M10" s="5">
        <f>IF($A10=M$1,VLOOKUP($A10,'Hydrophobicity scales'!$A$2:$F$25,3,0),VLOOKUP($A10,'Hydrophobicity scales'!$A$2:$F$25,3,0)-VLOOKUP(M$1,'Hydrophobicity scales'!$A$2:$F$25,3,0))</f>
        <v>3.0000000000000027E-2</v>
      </c>
      <c r="N10" s="5">
        <f>IF($A10=N$1,VLOOKUP($A10,'Hydrophobicity scales'!$A$2:$F$25,3,0),VLOOKUP($A10,'Hydrophobicity scales'!$A$2:$F$25,3,0)-VLOOKUP(N$1,'Hydrophobicity scales'!$A$2:$F$25,3,0))</f>
        <v>-1.19</v>
      </c>
      <c r="O10" s="5">
        <f>IF($A10=O$1,VLOOKUP($A10,'Hydrophobicity scales'!$A$2:$F$25,3,0),VLOOKUP($A10,'Hydrophobicity scales'!$A$2:$F$25,3,0)-VLOOKUP(O$1,'Hydrophobicity scales'!$A$2:$F$25,3,0))</f>
        <v>-2.09</v>
      </c>
      <c r="P10" s="5">
        <f>IF($A10=P$1,VLOOKUP($A10,'Hydrophobicity scales'!$A$2:$F$25,3,0),VLOOKUP($A10,'Hydrophobicity scales'!$A$2:$F$25,3,0)-VLOOKUP(P$1,'Hydrophobicity scales'!$A$2:$F$25,3,0))</f>
        <v>-0.51</v>
      </c>
      <c r="Q10" s="5">
        <f>IF($A10=Q$1,VLOOKUP($A10,'Hydrophobicity scales'!$A$2:$F$25,3,0),VLOOKUP($A10,'Hydrophobicity scales'!$A$2:$F$25,3,0)-VLOOKUP(Q$1,'Hydrophobicity scales'!$A$2:$F$25,3,0))</f>
        <v>-0.83</v>
      </c>
      <c r="R10" s="5">
        <f>IF($A10=R$1,VLOOKUP($A10,'Hydrophobicity scales'!$A$2:$F$25,3,0),VLOOKUP($A10,'Hydrophobicity scales'!$A$2:$F$25,3,0)-VLOOKUP(R$1,'Hydrophobicity scales'!$A$2:$F$25,3,0))</f>
        <v>-0.82</v>
      </c>
      <c r="S10" s="5">
        <f>IF($A10=S$1,VLOOKUP($A10,'Hydrophobicity scales'!$A$2:$F$25,3,0),VLOOKUP($A10,'Hydrophobicity scales'!$A$2:$F$25,3,0)-VLOOKUP(S$1,'Hydrophobicity scales'!$A$2:$F$25,3,0))</f>
        <v>-2.81</v>
      </c>
      <c r="T10" s="5">
        <f>IF($A10=T$1,VLOOKUP($A10,'Hydrophobicity scales'!$A$2:$F$25,3,0),VLOOKUP($A10,'Hydrophobicity scales'!$A$2:$F$25,3,0)-VLOOKUP(T$1,'Hydrophobicity scales'!$A$2:$F$25,3,0))</f>
        <v>-1.9</v>
      </c>
      <c r="U10" s="5">
        <f>IF($A10=U$1,VLOOKUP($A10,'Hydrophobicity scales'!$A$2:$F$25,3,0),VLOOKUP($A10,'Hydrophobicity scales'!$A$2:$F$25,3,0)-VLOOKUP(U$1,'Hydrophobicity scales'!$A$2:$F$25,3,0))</f>
        <v>-0.8899999999999999</v>
      </c>
      <c r="V10" s="5">
        <f>IF($A10=V$1,VLOOKUP($A10,'Hydrophobicity scales'!$A$2:$F$25,3,0),VLOOKUP($A10,'Hydrophobicity scales'!$A$2:$F$25,3,0)-VLOOKUP(V$1,'Hydrophobicity scales'!$A$2:$F$25,3,0))</f>
        <v>-0.13500000000000001</v>
      </c>
      <c r="W10" s="5">
        <f>IF($A10=W$1,VLOOKUP($A10,'Hydrophobicity scales'!$A$2:$F$25,3,0),VLOOKUP($A10,'Hydrophobicity scales'!$A$2:$F$25,3,0)-VLOOKUP(W$1,'Hydrophobicity scales'!$A$2:$F$25,3,0))</f>
        <v>0.34000000000000008</v>
      </c>
      <c r="X10" s="5">
        <f>IF($A10=X$1,VLOOKUP($A10,'Hydrophobicity scales'!$A$2:$F$25,3,0),VLOOKUP($A10,'Hydrophobicity scales'!$A$2:$F$25,3,0)-VLOOKUP(X$1,'Hydrophobicity scales'!$A$2:$F$25,3,0))</f>
        <v>-0.73977272727272725</v>
      </c>
      <c r="Y10" s="5">
        <f>IF($A10=Y$1,VLOOKUP($A10,'Hydrophobicity scales'!$A$2:$F$25,3,0),VLOOKUP($A10,'Hydrophobicity scales'!$A$2:$F$25,3,0)-VLOOKUP(Y$1,'Hydrophobicity scales'!$A$2:$F$25,3,0))</f>
        <v>-1.27</v>
      </c>
    </row>
    <row r="11" spans="1:25" x14ac:dyDescent="0.2">
      <c r="A11" s="1" t="s">
        <v>9</v>
      </c>
      <c r="B11" s="5">
        <f>IF($A11=B$1,VLOOKUP($A11,'Hydrophobicity scales'!$A$2:$F$25,3,0),VLOOKUP($A11,'Hydrophobicity scales'!$A$2:$F$25,3,0)-VLOOKUP(B$1,'Hydrophobicity scales'!$A$2:$F$25,3,0))</f>
        <v>0.48</v>
      </c>
      <c r="C11" s="5">
        <f>IF($A11=C$1,VLOOKUP($A11,'Hydrophobicity scales'!$A$2:$F$25,3,0),VLOOKUP($A11,'Hydrophobicity scales'!$A$2:$F$25,3,0)-VLOOKUP(C$1,'Hydrophobicity scales'!$A$2:$F$25,3,0))</f>
        <v>1.1200000000000001</v>
      </c>
      <c r="D11" s="5">
        <f>IF($A11=D$1,VLOOKUP($A11,'Hydrophobicity scales'!$A$2:$F$25,3,0),VLOOKUP($A11,'Hydrophobicity scales'!$A$2:$F$25,3,0)-VLOOKUP(D$1,'Hydrophobicity scales'!$A$2:$F$25,3,0))</f>
        <v>0.73</v>
      </c>
      <c r="E11" s="5">
        <f>IF($A11=E$1,VLOOKUP($A11,'Hydrophobicity scales'!$A$2:$F$25,3,0),VLOOKUP($A11,'Hydrophobicity scales'!$A$2:$F$25,3,0)-VLOOKUP(E$1,'Hydrophobicity scales'!$A$2:$F$25,3,0))</f>
        <v>1.54</v>
      </c>
      <c r="F11" s="5">
        <f>IF($A11=F$1,VLOOKUP($A11,'Hydrophobicity scales'!$A$2:$F$25,3,0),VLOOKUP($A11,'Hydrophobicity scales'!$A$2:$F$25,3,0)-VLOOKUP(F$1,'Hydrophobicity scales'!$A$2:$F$25,3,0))</f>
        <v>7.0000000000000007E-2</v>
      </c>
      <c r="G11" s="5">
        <f>IF($A11=G$1,VLOOKUP($A11,'Hydrophobicity scales'!$A$2:$F$25,3,0),VLOOKUP($A11,'Hydrophobicity scales'!$A$2:$F$25,3,0)-VLOOKUP(G$1,'Hydrophobicity scales'!$A$2:$F$25,3,0))</f>
        <v>0.8899999999999999</v>
      </c>
      <c r="H11" s="5">
        <f>IF($A11=H$1,VLOOKUP($A11,'Hydrophobicity scales'!$A$2:$F$25,3,0),VLOOKUP($A11,'Hydrophobicity scales'!$A$2:$F$25,3,0)-VLOOKUP(H$1,'Hydrophobicity scales'!$A$2:$F$25,3,0))</f>
        <v>2.33</v>
      </c>
      <c r="I11" s="5">
        <f>IF($A11=I$1,VLOOKUP($A11,'Hydrophobicity scales'!$A$2:$F$25,3,0),VLOOKUP($A11,'Hydrophobicity scales'!$A$2:$F$25,3,0)-VLOOKUP(I$1,'Hydrophobicity scales'!$A$2:$F$25,3,0))</f>
        <v>0.32</v>
      </c>
      <c r="J11" s="5">
        <f>IF($A11=J$1,VLOOKUP($A11,'Hydrophobicity scales'!$A$2:$F$25,3,0),VLOOKUP($A11,'Hydrophobicity scales'!$A$2:$F$25,3,0)-VLOOKUP(J$1,'Hydrophobicity scales'!$A$2:$F$25,3,0))</f>
        <v>1.27</v>
      </c>
      <c r="K11" s="5">
        <f>IF($A11=K$1,VLOOKUP($A11,'Hydrophobicity scales'!$A$2:$F$25,3,0),VLOOKUP($A11,'Hydrophobicity scales'!$A$2:$F$25,3,0)-VLOOKUP(K$1,'Hydrophobicity scales'!$A$2:$F$25,3,0))</f>
        <v>0.31</v>
      </c>
      <c r="L11" s="5">
        <f>IF($A11=L$1,VLOOKUP($A11,'Hydrophobicity scales'!$A$2:$F$25,3,0),VLOOKUP($A11,'Hydrophobicity scales'!$A$2:$F$25,3,0)-VLOOKUP(L$1,'Hydrophobicity scales'!$A$2:$F$25,3,0))</f>
        <v>-0.25000000000000006</v>
      </c>
      <c r="M11" s="5">
        <f>IF($A11=M$1,VLOOKUP($A11,'Hydrophobicity scales'!$A$2:$F$25,3,0),VLOOKUP($A11,'Hydrophobicity scales'!$A$2:$F$25,3,0)-VLOOKUP(M$1,'Hydrophobicity scales'!$A$2:$F$25,3,0))</f>
        <v>1.3</v>
      </c>
      <c r="N11" s="5">
        <f>IF($A11=N$1,VLOOKUP($A11,'Hydrophobicity scales'!$A$2:$F$25,3,0),VLOOKUP($A11,'Hydrophobicity scales'!$A$2:$F$25,3,0)-VLOOKUP(N$1,'Hydrophobicity scales'!$A$2:$F$25,3,0))</f>
        <v>7.9999999999999988E-2</v>
      </c>
      <c r="O11" s="5">
        <f>IF($A11=O$1,VLOOKUP($A11,'Hydrophobicity scales'!$A$2:$F$25,3,0),VLOOKUP($A11,'Hydrophobicity scales'!$A$2:$F$25,3,0)-VLOOKUP(O$1,'Hydrophobicity scales'!$A$2:$F$25,3,0))</f>
        <v>-0.81999999999999984</v>
      </c>
      <c r="P11" s="5">
        <f>IF($A11=P$1,VLOOKUP($A11,'Hydrophobicity scales'!$A$2:$F$25,3,0),VLOOKUP($A11,'Hydrophobicity scales'!$A$2:$F$25,3,0)-VLOOKUP(P$1,'Hydrophobicity scales'!$A$2:$F$25,3,0))</f>
        <v>0.76</v>
      </c>
      <c r="Q11" s="5">
        <f>IF($A11=Q$1,VLOOKUP($A11,'Hydrophobicity scales'!$A$2:$F$25,3,0),VLOOKUP($A11,'Hydrophobicity scales'!$A$2:$F$25,3,0)-VLOOKUP(Q$1,'Hydrophobicity scales'!$A$2:$F$25,3,0))</f>
        <v>0.44</v>
      </c>
      <c r="R11" s="5">
        <f>IF($A11=R$1,VLOOKUP($A11,'Hydrophobicity scales'!$A$2:$F$25,3,0),VLOOKUP($A11,'Hydrophobicity scales'!$A$2:$F$25,3,0)-VLOOKUP(R$1,'Hydrophobicity scales'!$A$2:$F$25,3,0))</f>
        <v>0.45</v>
      </c>
      <c r="S11" s="5">
        <f>IF($A11=S$1,VLOOKUP($A11,'Hydrophobicity scales'!$A$2:$F$25,3,0),VLOOKUP($A11,'Hydrophobicity scales'!$A$2:$F$25,3,0)-VLOOKUP(S$1,'Hydrophobicity scales'!$A$2:$F$25,3,0))</f>
        <v>-1.54</v>
      </c>
      <c r="T11" s="5">
        <f>IF($A11=T$1,VLOOKUP($A11,'Hydrophobicity scales'!$A$2:$F$25,3,0),VLOOKUP($A11,'Hydrophobicity scales'!$A$2:$F$25,3,0)-VLOOKUP(T$1,'Hydrophobicity scales'!$A$2:$F$25,3,0))</f>
        <v>-0.62999999999999989</v>
      </c>
      <c r="U11" s="5">
        <f>IF($A11=U$1,VLOOKUP($A11,'Hydrophobicity scales'!$A$2:$F$25,3,0),VLOOKUP($A11,'Hydrophobicity scales'!$A$2:$F$25,3,0)-VLOOKUP(U$1,'Hydrophobicity scales'!$A$2:$F$25,3,0))</f>
        <v>0.38</v>
      </c>
      <c r="V11" s="5">
        <f>IF($A11=V$1,VLOOKUP($A11,'Hydrophobicity scales'!$A$2:$F$25,3,0),VLOOKUP($A11,'Hydrophobicity scales'!$A$2:$F$25,3,0)-VLOOKUP(V$1,'Hydrophobicity scales'!$A$2:$F$25,3,0))</f>
        <v>1.135</v>
      </c>
      <c r="W11" s="5">
        <f>IF($A11=W$1,VLOOKUP($A11,'Hydrophobicity scales'!$A$2:$F$25,3,0),VLOOKUP($A11,'Hydrophobicity scales'!$A$2:$F$25,3,0)-VLOOKUP(W$1,'Hydrophobicity scales'!$A$2:$F$25,3,0))</f>
        <v>1.61</v>
      </c>
      <c r="X11" s="5">
        <f>IF($A11=X$1,VLOOKUP($A11,'Hydrophobicity scales'!$A$2:$F$25,3,0),VLOOKUP($A11,'Hydrophobicity scales'!$A$2:$F$25,3,0)-VLOOKUP(X$1,'Hydrophobicity scales'!$A$2:$F$25,3,0))</f>
        <v>0.53022727272727277</v>
      </c>
      <c r="Y11" s="5">
        <f>IF($A11=Y$1,VLOOKUP($A11,'Hydrophobicity scales'!$A$2:$F$25,3,0),VLOOKUP($A11,'Hydrophobicity scales'!$A$2:$F$25,3,0)-VLOOKUP(Y$1,'Hydrophobicity scales'!$A$2:$F$25,3,0))</f>
        <v>0</v>
      </c>
    </row>
    <row r="12" spans="1:25" x14ac:dyDescent="0.2">
      <c r="A12" s="1" t="s">
        <v>10</v>
      </c>
      <c r="B12" s="5">
        <f>IF($A12=B$1,VLOOKUP($A12,'Hydrophobicity scales'!$A$2:$F$25,3,0),VLOOKUP($A12,'Hydrophobicity scales'!$A$2:$F$25,3,0)-VLOOKUP(B$1,'Hydrophobicity scales'!$A$2:$F$25,3,0))</f>
        <v>0.73000000000000009</v>
      </c>
      <c r="C12" s="5">
        <f>IF($A12=C$1,VLOOKUP($A12,'Hydrophobicity scales'!$A$2:$F$25,3,0),VLOOKUP($A12,'Hydrophobicity scales'!$A$2:$F$25,3,0)-VLOOKUP(C$1,'Hydrophobicity scales'!$A$2:$F$25,3,0))</f>
        <v>1.37</v>
      </c>
      <c r="D12" s="5">
        <f>IF($A12=D$1,VLOOKUP($A12,'Hydrophobicity scales'!$A$2:$F$25,3,0),VLOOKUP($A12,'Hydrophobicity scales'!$A$2:$F$25,3,0)-VLOOKUP(D$1,'Hydrophobicity scales'!$A$2:$F$25,3,0))</f>
        <v>0.98</v>
      </c>
      <c r="E12" s="5">
        <f>IF($A12=E$1,VLOOKUP($A12,'Hydrophobicity scales'!$A$2:$F$25,3,0),VLOOKUP($A12,'Hydrophobicity scales'!$A$2:$F$25,3,0)-VLOOKUP(E$1,'Hydrophobicity scales'!$A$2:$F$25,3,0))</f>
        <v>1.79</v>
      </c>
      <c r="F12" s="5">
        <f>IF($A12=F$1,VLOOKUP($A12,'Hydrophobicity scales'!$A$2:$F$25,3,0),VLOOKUP($A12,'Hydrophobicity scales'!$A$2:$F$25,3,0)-VLOOKUP(F$1,'Hydrophobicity scales'!$A$2:$F$25,3,0))</f>
        <v>0.32000000000000006</v>
      </c>
      <c r="G12" s="5">
        <f>IF($A12=G$1,VLOOKUP($A12,'Hydrophobicity scales'!$A$2:$F$25,3,0),VLOOKUP($A12,'Hydrophobicity scales'!$A$2:$F$25,3,0)-VLOOKUP(G$1,'Hydrophobicity scales'!$A$2:$F$25,3,0))</f>
        <v>1.1400000000000001</v>
      </c>
      <c r="H12" s="5">
        <f>IF($A12=H$1,VLOOKUP($A12,'Hydrophobicity scales'!$A$2:$F$25,3,0),VLOOKUP($A12,'Hydrophobicity scales'!$A$2:$F$25,3,0)-VLOOKUP(H$1,'Hydrophobicity scales'!$A$2:$F$25,3,0))</f>
        <v>2.58</v>
      </c>
      <c r="I12" s="5">
        <f>IF($A12=I$1,VLOOKUP($A12,'Hydrophobicity scales'!$A$2:$F$25,3,0),VLOOKUP($A12,'Hydrophobicity scales'!$A$2:$F$25,3,0)-VLOOKUP(I$1,'Hydrophobicity scales'!$A$2:$F$25,3,0))</f>
        <v>0.57000000000000006</v>
      </c>
      <c r="J12" s="5">
        <f>IF($A12=J$1,VLOOKUP($A12,'Hydrophobicity scales'!$A$2:$F$25,3,0),VLOOKUP($A12,'Hydrophobicity scales'!$A$2:$F$25,3,0)-VLOOKUP(J$1,'Hydrophobicity scales'!$A$2:$F$25,3,0))</f>
        <v>1.52</v>
      </c>
      <c r="K12" s="5">
        <f>IF($A12=K$1,VLOOKUP($A12,'Hydrophobicity scales'!$A$2:$F$25,3,0),VLOOKUP($A12,'Hydrophobicity scales'!$A$2:$F$25,3,0)-VLOOKUP(K$1,'Hydrophobicity scales'!$A$2:$F$25,3,0))</f>
        <v>0.25000000000000006</v>
      </c>
      <c r="L12" s="5">
        <f>IF($A12=L$1,VLOOKUP($A12,'Hydrophobicity scales'!$A$2:$F$25,3,0),VLOOKUP($A12,'Hydrophobicity scales'!$A$2:$F$25,3,0)-VLOOKUP(L$1,'Hydrophobicity scales'!$A$2:$F$25,3,0))</f>
        <v>0.56000000000000005</v>
      </c>
      <c r="M12" s="5">
        <f>IF($A12=M$1,VLOOKUP($A12,'Hydrophobicity scales'!$A$2:$F$25,3,0),VLOOKUP($A12,'Hydrophobicity scales'!$A$2:$F$25,3,0)-VLOOKUP(M$1,'Hydrophobicity scales'!$A$2:$F$25,3,0))</f>
        <v>1.55</v>
      </c>
      <c r="N12" s="5">
        <f>IF($A12=N$1,VLOOKUP($A12,'Hydrophobicity scales'!$A$2:$F$25,3,0),VLOOKUP($A12,'Hydrophobicity scales'!$A$2:$F$25,3,0)-VLOOKUP(N$1,'Hydrophobicity scales'!$A$2:$F$25,3,0))</f>
        <v>0.33000000000000007</v>
      </c>
      <c r="O12" s="5">
        <f>IF($A12=O$1,VLOOKUP($A12,'Hydrophobicity scales'!$A$2:$F$25,3,0),VLOOKUP($A12,'Hydrophobicity scales'!$A$2:$F$25,3,0)-VLOOKUP(O$1,'Hydrophobicity scales'!$A$2:$F$25,3,0))</f>
        <v>-0.56999999999999984</v>
      </c>
      <c r="P12" s="5">
        <f>IF($A12=P$1,VLOOKUP($A12,'Hydrophobicity scales'!$A$2:$F$25,3,0),VLOOKUP($A12,'Hydrophobicity scales'!$A$2:$F$25,3,0)-VLOOKUP(P$1,'Hydrophobicity scales'!$A$2:$F$25,3,0))</f>
        <v>1.01</v>
      </c>
      <c r="Q12" s="5">
        <f>IF($A12=Q$1,VLOOKUP($A12,'Hydrophobicity scales'!$A$2:$F$25,3,0),VLOOKUP($A12,'Hydrophobicity scales'!$A$2:$F$25,3,0)-VLOOKUP(Q$1,'Hydrophobicity scales'!$A$2:$F$25,3,0))</f>
        <v>0.69000000000000006</v>
      </c>
      <c r="R12" s="5">
        <f>IF($A12=R$1,VLOOKUP($A12,'Hydrophobicity scales'!$A$2:$F$25,3,0),VLOOKUP($A12,'Hydrophobicity scales'!$A$2:$F$25,3,0)-VLOOKUP(R$1,'Hydrophobicity scales'!$A$2:$F$25,3,0))</f>
        <v>0.70000000000000007</v>
      </c>
      <c r="S12" s="5">
        <f>IF($A12=S$1,VLOOKUP($A12,'Hydrophobicity scales'!$A$2:$F$25,3,0),VLOOKUP($A12,'Hydrophobicity scales'!$A$2:$F$25,3,0)-VLOOKUP(S$1,'Hydrophobicity scales'!$A$2:$F$25,3,0))</f>
        <v>-1.29</v>
      </c>
      <c r="T12" s="5">
        <f>IF($A12=T$1,VLOOKUP($A12,'Hydrophobicity scales'!$A$2:$F$25,3,0),VLOOKUP($A12,'Hydrophobicity scales'!$A$2:$F$25,3,0)-VLOOKUP(T$1,'Hydrophobicity scales'!$A$2:$F$25,3,0))</f>
        <v>-0.37999999999999989</v>
      </c>
      <c r="U12" s="5">
        <f>IF($A12=U$1,VLOOKUP($A12,'Hydrophobicity scales'!$A$2:$F$25,3,0),VLOOKUP($A12,'Hydrophobicity scales'!$A$2:$F$25,3,0)-VLOOKUP(U$1,'Hydrophobicity scales'!$A$2:$F$25,3,0))</f>
        <v>0.63000000000000012</v>
      </c>
      <c r="V12" s="5">
        <f>IF($A12=V$1,VLOOKUP($A12,'Hydrophobicity scales'!$A$2:$F$25,3,0),VLOOKUP($A12,'Hydrophobicity scales'!$A$2:$F$25,3,0)-VLOOKUP(V$1,'Hydrophobicity scales'!$A$2:$F$25,3,0))</f>
        <v>1.385</v>
      </c>
      <c r="W12" s="5">
        <f>IF($A12=W$1,VLOOKUP($A12,'Hydrophobicity scales'!$A$2:$F$25,3,0),VLOOKUP($A12,'Hydrophobicity scales'!$A$2:$F$25,3,0)-VLOOKUP(W$1,'Hydrophobicity scales'!$A$2:$F$25,3,0))</f>
        <v>1.86</v>
      </c>
      <c r="X12" s="5">
        <f>IF($A12=X$1,VLOOKUP($A12,'Hydrophobicity scales'!$A$2:$F$25,3,0),VLOOKUP($A12,'Hydrophobicity scales'!$A$2:$F$25,3,0)-VLOOKUP(X$1,'Hydrophobicity scales'!$A$2:$F$25,3,0))</f>
        <v>0.78022727272727277</v>
      </c>
      <c r="Y12" s="5">
        <f>IF($A12=Y$1,VLOOKUP($A12,'Hydrophobicity scales'!$A$2:$F$25,3,0),VLOOKUP($A12,'Hydrophobicity scales'!$A$2:$F$25,3,0)-VLOOKUP(Y$1,'Hydrophobicity scales'!$A$2:$F$25,3,0))</f>
        <v>0.25000000000000006</v>
      </c>
    </row>
    <row r="13" spans="1:25" x14ac:dyDescent="0.2">
      <c r="A13" s="1" t="s">
        <v>11</v>
      </c>
      <c r="B13" s="5">
        <f>IF($A13=B$1,VLOOKUP($A13,'Hydrophobicity scales'!$A$2:$F$25,3,0),VLOOKUP($A13,'Hydrophobicity scales'!$A$2:$F$25,3,0)-VLOOKUP(B$1,'Hydrophobicity scales'!$A$2:$F$25,3,0))</f>
        <v>-0.82</v>
      </c>
      <c r="C13" s="5">
        <f>IF($A13=C$1,VLOOKUP($A13,'Hydrophobicity scales'!$A$2:$F$25,3,0),VLOOKUP($A13,'Hydrophobicity scales'!$A$2:$F$25,3,0)-VLOOKUP(C$1,'Hydrophobicity scales'!$A$2:$F$25,3,0))</f>
        <v>-0.17999999999999994</v>
      </c>
      <c r="D13" s="5">
        <f>IF($A13=D$1,VLOOKUP($A13,'Hydrophobicity scales'!$A$2:$F$25,3,0),VLOOKUP($A13,'Hydrophobicity scales'!$A$2:$F$25,3,0)-VLOOKUP(D$1,'Hydrophobicity scales'!$A$2:$F$25,3,0))</f>
        <v>-0.57000000000000006</v>
      </c>
      <c r="E13" s="5">
        <f>IF($A13=E$1,VLOOKUP($A13,'Hydrophobicity scales'!$A$2:$F$25,3,0),VLOOKUP($A13,'Hydrophobicity scales'!$A$2:$F$25,3,0)-VLOOKUP(E$1,'Hydrophobicity scales'!$A$2:$F$25,3,0))</f>
        <v>0.24</v>
      </c>
      <c r="F13" s="5">
        <f>IF($A13=F$1,VLOOKUP($A13,'Hydrophobicity scales'!$A$2:$F$25,3,0),VLOOKUP($A13,'Hydrophobicity scales'!$A$2:$F$25,3,0)-VLOOKUP(F$1,'Hydrophobicity scales'!$A$2:$F$25,3,0))</f>
        <v>-1.23</v>
      </c>
      <c r="G13" s="5">
        <f>IF($A13=G$1,VLOOKUP($A13,'Hydrophobicity scales'!$A$2:$F$25,3,0),VLOOKUP($A13,'Hydrophobicity scales'!$A$2:$F$25,3,0)-VLOOKUP(G$1,'Hydrophobicity scales'!$A$2:$F$25,3,0))</f>
        <v>-0.41000000000000003</v>
      </c>
      <c r="H13" s="5">
        <f>IF($A13=H$1,VLOOKUP($A13,'Hydrophobicity scales'!$A$2:$F$25,3,0),VLOOKUP($A13,'Hydrophobicity scales'!$A$2:$F$25,3,0)-VLOOKUP(H$1,'Hydrophobicity scales'!$A$2:$F$25,3,0))</f>
        <v>1.03</v>
      </c>
      <c r="I13" s="5">
        <f>IF($A13=I$1,VLOOKUP($A13,'Hydrophobicity scales'!$A$2:$F$25,3,0),VLOOKUP($A13,'Hydrophobicity scales'!$A$2:$F$25,3,0)-VLOOKUP(I$1,'Hydrophobicity scales'!$A$2:$F$25,3,0))</f>
        <v>-0.98</v>
      </c>
      <c r="J13" s="5">
        <f>IF($A13=J$1,VLOOKUP($A13,'Hydrophobicity scales'!$A$2:$F$25,3,0),VLOOKUP($A13,'Hydrophobicity scales'!$A$2:$F$25,3,0)-VLOOKUP(J$1,'Hydrophobicity scales'!$A$2:$F$25,3,0))</f>
        <v>-3.0000000000000027E-2</v>
      </c>
      <c r="K13" s="5">
        <f>IF($A13=K$1,VLOOKUP($A13,'Hydrophobicity scales'!$A$2:$F$25,3,0),VLOOKUP($A13,'Hydrophobicity scales'!$A$2:$F$25,3,0)-VLOOKUP(K$1,'Hydrophobicity scales'!$A$2:$F$25,3,0))</f>
        <v>-1.3</v>
      </c>
      <c r="L13" s="5">
        <f>IF($A13=L$1,VLOOKUP($A13,'Hydrophobicity scales'!$A$2:$F$25,3,0),VLOOKUP($A13,'Hydrophobicity scales'!$A$2:$F$25,3,0)-VLOOKUP(L$1,'Hydrophobicity scales'!$A$2:$F$25,3,0))</f>
        <v>-1.55</v>
      </c>
      <c r="M13" s="5">
        <f>IF($A13=M$1,VLOOKUP($A13,'Hydrophobicity scales'!$A$2:$F$25,3,0),VLOOKUP($A13,'Hydrophobicity scales'!$A$2:$F$25,3,0)-VLOOKUP(M$1,'Hydrophobicity scales'!$A$2:$F$25,3,0))</f>
        <v>-0.99</v>
      </c>
      <c r="N13" s="5">
        <f>IF($A13=N$1,VLOOKUP($A13,'Hydrophobicity scales'!$A$2:$F$25,3,0),VLOOKUP($A13,'Hydrophobicity scales'!$A$2:$F$25,3,0)-VLOOKUP(N$1,'Hydrophobicity scales'!$A$2:$F$25,3,0))</f>
        <v>-1.22</v>
      </c>
      <c r="O13" s="5">
        <f>IF($A13=O$1,VLOOKUP($A13,'Hydrophobicity scales'!$A$2:$F$25,3,0),VLOOKUP($A13,'Hydrophobicity scales'!$A$2:$F$25,3,0)-VLOOKUP(O$1,'Hydrophobicity scales'!$A$2:$F$25,3,0))</f>
        <v>-2.12</v>
      </c>
      <c r="P13" s="5">
        <f>IF($A13=P$1,VLOOKUP($A13,'Hydrophobicity scales'!$A$2:$F$25,3,0),VLOOKUP($A13,'Hydrophobicity scales'!$A$2:$F$25,3,0)-VLOOKUP(P$1,'Hydrophobicity scales'!$A$2:$F$25,3,0))</f>
        <v>-0.54</v>
      </c>
      <c r="Q13" s="5">
        <f>IF($A13=Q$1,VLOOKUP($A13,'Hydrophobicity scales'!$A$2:$F$25,3,0),VLOOKUP($A13,'Hydrophobicity scales'!$A$2:$F$25,3,0)-VLOOKUP(Q$1,'Hydrophobicity scales'!$A$2:$F$25,3,0))</f>
        <v>-0.86</v>
      </c>
      <c r="R13" s="5">
        <f>IF($A13=R$1,VLOOKUP($A13,'Hydrophobicity scales'!$A$2:$F$25,3,0),VLOOKUP($A13,'Hydrophobicity scales'!$A$2:$F$25,3,0)-VLOOKUP(R$1,'Hydrophobicity scales'!$A$2:$F$25,3,0))</f>
        <v>-0.85</v>
      </c>
      <c r="S13" s="5">
        <f>IF($A13=S$1,VLOOKUP($A13,'Hydrophobicity scales'!$A$2:$F$25,3,0),VLOOKUP($A13,'Hydrophobicity scales'!$A$2:$F$25,3,0)-VLOOKUP(S$1,'Hydrophobicity scales'!$A$2:$F$25,3,0))</f>
        <v>-2.84</v>
      </c>
      <c r="T13" s="5">
        <f>IF($A13=T$1,VLOOKUP($A13,'Hydrophobicity scales'!$A$2:$F$25,3,0),VLOOKUP($A13,'Hydrophobicity scales'!$A$2:$F$25,3,0)-VLOOKUP(T$1,'Hydrophobicity scales'!$A$2:$F$25,3,0))</f>
        <v>-1.93</v>
      </c>
      <c r="U13" s="5">
        <f>IF($A13=U$1,VLOOKUP($A13,'Hydrophobicity scales'!$A$2:$F$25,3,0),VLOOKUP($A13,'Hydrophobicity scales'!$A$2:$F$25,3,0)-VLOOKUP(U$1,'Hydrophobicity scales'!$A$2:$F$25,3,0))</f>
        <v>-0.91999999999999993</v>
      </c>
      <c r="V13" s="5">
        <f>IF($A13=V$1,VLOOKUP($A13,'Hydrophobicity scales'!$A$2:$F$25,3,0),VLOOKUP($A13,'Hydrophobicity scales'!$A$2:$F$25,3,0)-VLOOKUP(V$1,'Hydrophobicity scales'!$A$2:$F$25,3,0))</f>
        <v>-0.16500000000000004</v>
      </c>
      <c r="W13" s="5">
        <f>IF($A13=W$1,VLOOKUP($A13,'Hydrophobicity scales'!$A$2:$F$25,3,0),VLOOKUP($A13,'Hydrophobicity scales'!$A$2:$F$25,3,0)-VLOOKUP(W$1,'Hydrophobicity scales'!$A$2:$F$25,3,0))</f>
        <v>0.31000000000000005</v>
      </c>
      <c r="X13" s="5">
        <f>IF($A13=X$1,VLOOKUP($A13,'Hydrophobicity scales'!$A$2:$F$25,3,0),VLOOKUP($A13,'Hydrophobicity scales'!$A$2:$F$25,3,0)-VLOOKUP(X$1,'Hydrophobicity scales'!$A$2:$F$25,3,0))</f>
        <v>-0.76977272727272728</v>
      </c>
      <c r="Y13" s="5">
        <f>IF($A13=Y$1,VLOOKUP($A13,'Hydrophobicity scales'!$A$2:$F$25,3,0),VLOOKUP($A13,'Hydrophobicity scales'!$A$2:$F$25,3,0)-VLOOKUP(Y$1,'Hydrophobicity scales'!$A$2:$F$25,3,0))</f>
        <v>-1.3</v>
      </c>
    </row>
    <row r="14" spans="1:25" x14ac:dyDescent="0.2">
      <c r="A14" s="1" t="s">
        <v>12</v>
      </c>
      <c r="B14" s="5">
        <f>IF($A14=B$1,VLOOKUP($A14,'Hydrophobicity scales'!$A$2:$F$25,3,0),VLOOKUP($A14,'Hydrophobicity scales'!$A$2:$F$25,3,0)-VLOOKUP(B$1,'Hydrophobicity scales'!$A$2:$F$25,3,0))</f>
        <v>0.4</v>
      </c>
      <c r="C14" s="5">
        <f>IF($A14=C$1,VLOOKUP($A14,'Hydrophobicity scales'!$A$2:$F$25,3,0),VLOOKUP($A14,'Hydrophobicity scales'!$A$2:$F$25,3,0)-VLOOKUP(C$1,'Hydrophobicity scales'!$A$2:$F$25,3,0))</f>
        <v>1.04</v>
      </c>
      <c r="D14" s="5">
        <f>IF($A14=D$1,VLOOKUP($A14,'Hydrophobicity scales'!$A$2:$F$25,3,0),VLOOKUP($A14,'Hydrophobicity scales'!$A$2:$F$25,3,0)-VLOOKUP(D$1,'Hydrophobicity scales'!$A$2:$F$25,3,0))</f>
        <v>0.65</v>
      </c>
      <c r="E14" s="5">
        <f>IF($A14=E$1,VLOOKUP($A14,'Hydrophobicity scales'!$A$2:$F$25,3,0),VLOOKUP($A14,'Hydrophobicity scales'!$A$2:$F$25,3,0)-VLOOKUP(E$1,'Hydrophobicity scales'!$A$2:$F$25,3,0))</f>
        <v>1.46</v>
      </c>
      <c r="F14" s="5">
        <f>IF($A14=F$1,VLOOKUP($A14,'Hydrophobicity scales'!$A$2:$F$25,3,0),VLOOKUP($A14,'Hydrophobicity scales'!$A$2:$F$25,3,0)-VLOOKUP(F$1,'Hydrophobicity scales'!$A$2:$F$25,3,0))</f>
        <v>-9.9999999999999811E-3</v>
      </c>
      <c r="G14" s="5">
        <f>IF($A14=G$1,VLOOKUP($A14,'Hydrophobicity scales'!$A$2:$F$25,3,0),VLOOKUP($A14,'Hydrophobicity scales'!$A$2:$F$25,3,0)-VLOOKUP(G$1,'Hydrophobicity scales'!$A$2:$F$25,3,0))</f>
        <v>0.80999999999999994</v>
      </c>
      <c r="H14" s="5">
        <f>IF($A14=H$1,VLOOKUP($A14,'Hydrophobicity scales'!$A$2:$F$25,3,0),VLOOKUP($A14,'Hydrophobicity scales'!$A$2:$F$25,3,0)-VLOOKUP(H$1,'Hydrophobicity scales'!$A$2:$F$25,3,0))</f>
        <v>2.25</v>
      </c>
      <c r="I14" s="5">
        <f>IF($A14=I$1,VLOOKUP($A14,'Hydrophobicity scales'!$A$2:$F$25,3,0),VLOOKUP($A14,'Hydrophobicity scales'!$A$2:$F$25,3,0)-VLOOKUP(I$1,'Hydrophobicity scales'!$A$2:$F$25,3,0))</f>
        <v>0.24000000000000002</v>
      </c>
      <c r="J14" s="5">
        <f>IF($A14=J$1,VLOOKUP($A14,'Hydrophobicity scales'!$A$2:$F$25,3,0),VLOOKUP($A14,'Hydrophobicity scales'!$A$2:$F$25,3,0)-VLOOKUP(J$1,'Hydrophobicity scales'!$A$2:$F$25,3,0))</f>
        <v>1.19</v>
      </c>
      <c r="K14" s="5">
        <f>IF($A14=K$1,VLOOKUP($A14,'Hydrophobicity scales'!$A$2:$F$25,3,0),VLOOKUP($A14,'Hydrophobicity scales'!$A$2:$F$25,3,0)-VLOOKUP(K$1,'Hydrophobicity scales'!$A$2:$F$25,3,0))</f>
        <v>-7.9999999999999988E-2</v>
      </c>
      <c r="L14" s="5">
        <f>IF($A14=L$1,VLOOKUP($A14,'Hydrophobicity scales'!$A$2:$F$25,3,0),VLOOKUP($A14,'Hydrophobicity scales'!$A$2:$F$25,3,0)-VLOOKUP(L$1,'Hydrophobicity scales'!$A$2:$F$25,3,0))</f>
        <v>-0.33000000000000007</v>
      </c>
      <c r="M14" s="5">
        <f>IF($A14=M$1,VLOOKUP($A14,'Hydrophobicity scales'!$A$2:$F$25,3,0),VLOOKUP($A14,'Hydrophobicity scales'!$A$2:$F$25,3,0)-VLOOKUP(M$1,'Hydrophobicity scales'!$A$2:$F$25,3,0))</f>
        <v>1.22</v>
      </c>
      <c r="N14" s="5">
        <f>IF($A14=N$1,VLOOKUP($A14,'Hydrophobicity scales'!$A$2:$F$25,3,0),VLOOKUP($A14,'Hydrophobicity scales'!$A$2:$F$25,3,0)-VLOOKUP(N$1,'Hydrophobicity scales'!$A$2:$F$25,3,0))</f>
        <v>0.23</v>
      </c>
      <c r="O14" s="5">
        <f>IF($A14=O$1,VLOOKUP($A14,'Hydrophobicity scales'!$A$2:$F$25,3,0),VLOOKUP($A14,'Hydrophobicity scales'!$A$2:$F$25,3,0)-VLOOKUP(O$1,'Hydrophobicity scales'!$A$2:$F$25,3,0))</f>
        <v>-0.89999999999999991</v>
      </c>
      <c r="P14" s="5">
        <f>IF($A14=P$1,VLOOKUP($A14,'Hydrophobicity scales'!$A$2:$F$25,3,0),VLOOKUP($A14,'Hydrophobicity scales'!$A$2:$F$25,3,0)-VLOOKUP(P$1,'Hydrophobicity scales'!$A$2:$F$25,3,0))</f>
        <v>0.68</v>
      </c>
      <c r="Q14" s="5">
        <f>IF($A14=Q$1,VLOOKUP($A14,'Hydrophobicity scales'!$A$2:$F$25,3,0),VLOOKUP($A14,'Hydrophobicity scales'!$A$2:$F$25,3,0)-VLOOKUP(Q$1,'Hydrophobicity scales'!$A$2:$F$25,3,0))</f>
        <v>0.36</v>
      </c>
      <c r="R14" s="5">
        <f>IF($A14=R$1,VLOOKUP($A14,'Hydrophobicity scales'!$A$2:$F$25,3,0),VLOOKUP($A14,'Hydrophobicity scales'!$A$2:$F$25,3,0)-VLOOKUP(R$1,'Hydrophobicity scales'!$A$2:$F$25,3,0))</f>
        <v>0.37</v>
      </c>
      <c r="S14" s="5">
        <f>IF($A14=S$1,VLOOKUP($A14,'Hydrophobicity scales'!$A$2:$F$25,3,0),VLOOKUP($A14,'Hydrophobicity scales'!$A$2:$F$25,3,0)-VLOOKUP(S$1,'Hydrophobicity scales'!$A$2:$F$25,3,0))</f>
        <v>-1.62</v>
      </c>
      <c r="T14" s="5">
        <f>IF($A14=T$1,VLOOKUP($A14,'Hydrophobicity scales'!$A$2:$F$25,3,0),VLOOKUP($A14,'Hydrophobicity scales'!$A$2:$F$25,3,0)-VLOOKUP(T$1,'Hydrophobicity scales'!$A$2:$F$25,3,0))</f>
        <v>-0.71</v>
      </c>
      <c r="U14" s="5">
        <f>IF($A14=U$1,VLOOKUP($A14,'Hydrophobicity scales'!$A$2:$F$25,3,0),VLOOKUP($A14,'Hydrophobicity scales'!$A$2:$F$25,3,0)-VLOOKUP(U$1,'Hydrophobicity scales'!$A$2:$F$25,3,0))</f>
        <v>0.30000000000000004</v>
      </c>
      <c r="V14" s="5">
        <f>IF($A14=V$1,VLOOKUP($A14,'Hydrophobicity scales'!$A$2:$F$25,3,0),VLOOKUP($A14,'Hydrophobicity scales'!$A$2:$F$25,3,0)-VLOOKUP(V$1,'Hydrophobicity scales'!$A$2:$F$25,3,0))</f>
        <v>1.0549999999999999</v>
      </c>
      <c r="W14" s="5">
        <f>IF($A14=W$1,VLOOKUP($A14,'Hydrophobicity scales'!$A$2:$F$25,3,0),VLOOKUP($A14,'Hydrophobicity scales'!$A$2:$F$25,3,0)-VLOOKUP(W$1,'Hydrophobicity scales'!$A$2:$F$25,3,0))</f>
        <v>1.53</v>
      </c>
      <c r="X14" s="5">
        <f>IF($A14=X$1,VLOOKUP($A14,'Hydrophobicity scales'!$A$2:$F$25,3,0),VLOOKUP($A14,'Hydrophobicity scales'!$A$2:$F$25,3,0)-VLOOKUP(X$1,'Hydrophobicity scales'!$A$2:$F$25,3,0))</f>
        <v>0.4502272727272727</v>
      </c>
      <c r="Y14" s="5">
        <f>IF($A14=Y$1,VLOOKUP($A14,'Hydrophobicity scales'!$A$2:$F$25,3,0),VLOOKUP($A14,'Hydrophobicity scales'!$A$2:$F$25,3,0)-VLOOKUP(Y$1,'Hydrophobicity scales'!$A$2:$F$25,3,0))</f>
        <v>-7.9999999999999988E-2</v>
      </c>
    </row>
    <row r="15" spans="1:25" x14ac:dyDescent="0.2">
      <c r="A15" s="1" t="s">
        <v>13</v>
      </c>
      <c r="B15" s="5">
        <f>IF($A15=B$1,VLOOKUP($A15,'Hydrophobicity scales'!$A$2:$F$25,3,0),VLOOKUP($A15,'Hydrophobicity scales'!$A$2:$F$25,3,0)-VLOOKUP(B$1,'Hydrophobicity scales'!$A$2:$F$25,3,0))</f>
        <v>1.2999999999999998</v>
      </c>
      <c r="C15" s="5">
        <f>IF($A15=C$1,VLOOKUP($A15,'Hydrophobicity scales'!$A$2:$F$25,3,0),VLOOKUP($A15,'Hydrophobicity scales'!$A$2:$F$25,3,0)-VLOOKUP(C$1,'Hydrophobicity scales'!$A$2:$F$25,3,0))</f>
        <v>1.94</v>
      </c>
      <c r="D15" s="5">
        <f>IF($A15=D$1,VLOOKUP($A15,'Hydrophobicity scales'!$A$2:$F$25,3,0),VLOOKUP($A15,'Hydrophobicity scales'!$A$2:$F$25,3,0)-VLOOKUP(D$1,'Hydrophobicity scales'!$A$2:$F$25,3,0))</f>
        <v>1.5499999999999998</v>
      </c>
      <c r="E15" s="5">
        <f>IF($A15=E$1,VLOOKUP($A15,'Hydrophobicity scales'!$A$2:$F$25,3,0),VLOOKUP($A15,'Hydrophobicity scales'!$A$2:$F$25,3,0)-VLOOKUP(E$1,'Hydrophobicity scales'!$A$2:$F$25,3,0))</f>
        <v>2.36</v>
      </c>
      <c r="F15" s="5">
        <f>IF($A15=F$1,VLOOKUP($A15,'Hydrophobicity scales'!$A$2:$F$25,3,0),VLOOKUP($A15,'Hydrophobicity scales'!$A$2:$F$25,3,0)-VLOOKUP(F$1,'Hydrophobicity scales'!$A$2:$F$25,3,0))</f>
        <v>0.8899999999999999</v>
      </c>
      <c r="G15" s="5">
        <f>IF($A15=G$1,VLOOKUP($A15,'Hydrophobicity scales'!$A$2:$F$25,3,0),VLOOKUP($A15,'Hydrophobicity scales'!$A$2:$F$25,3,0)-VLOOKUP(G$1,'Hydrophobicity scales'!$A$2:$F$25,3,0))</f>
        <v>1.71</v>
      </c>
      <c r="H15" s="5">
        <f>IF($A15=H$1,VLOOKUP($A15,'Hydrophobicity scales'!$A$2:$F$25,3,0),VLOOKUP($A15,'Hydrophobicity scales'!$A$2:$F$25,3,0)-VLOOKUP(H$1,'Hydrophobicity scales'!$A$2:$F$25,3,0))</f>
        <v>3.15</v>
      </c>
      <c r="I15" s="5">
        <f>IF($A15=I$1,VLOOKUP($A15,'Hydrophobicity scales'!$A$2:$F$25,3,0),VLOOKUP($A15,'Hydrophobicity scales'!$A$2:$F$25,3,0)-VLOOKUP(I$1,'Hydrophobicity scales'!$A$2:$F$25,3,0))</f>
        <v>1.1399999999999999</v>
      </c>
      <c r="J15" s="5">
        <f>IF($A15=J$1,VLOOKUP($A15,'Hydrophobicity scales'!$A$2:$F$25,3,0),VLOOKUP($A15,'Hydrophobicity scales'!$A$2:$F$25,3,0)-VLOOKUP(J$1,'Hydrophobicity scales'!$A$2:$F$25,3,0))</f>
        <v>2.09</v>
      </c>
      <c r="K15" s="5">
        <f>IF($A15=K$1,VLOOKUP($A15,'Hydrophobicity scales'!$A$2:$F$25,3,0),VLOOKUP($A15,'Hydrophobicity scales'!$A$2:$F$25,3,0)-VLOOKUP(K$1,'Hydrophobicity scales'!$A$2:$F$25,3,0))</f>
        <v>0.81999999999999984</v>
      </c>
      <c r="L15" s="5">
        <f>IF($A15=L$1,VLOOKUP($A15,'Hydrophobicity scales'!$A$2:$F$25,3,0),VLOOKUP($A15,'Hydrophobicity scales'!$A$2:$F$25,3,0)-VLOOKUP(L$1,'Hydrophobicity scales'!$A$2:$F$25,3,0))</f>
        <v>0.56999999999999984</v>
      </c>
      <c r="M15" s="5">
        <f>IF($A15=M$1,VLOOKUP($A15,'Hydrophobicity scales'!$A$2:$F$25,3,0),VLOOKUP($A15,'Hydrophobicity scales'!$A$2:$F$25,3,0)-VLOOKUP(M$1,'Hydrophobicity scales'!$A$2:$F$25,3,0))</f>
        <v>2.12</v>
      </c>
      <c r="N15" s="5">
        <f>IF($A15=N$1,VLOOKUP($A15,'Hydrophobicity scales'!$A$2:$F$25,3,0),VLOOKUP($A15,'Hydrophobicity scales'!$A$2:$F$25,3,0)-VLOOKUP(N$1,'Hydrophobicity scales'!$A$2:$F$25,3,0))</f>
        <v>0.89999999999999991</v>
      </c>
      <c r="O15" s="5">
        <f>IF($A15=O$1,VLOOKUP($A15,'Hydrophobicity scales'!$A$2:$F$25,3,0),VLOOKUP($A15,'Hydrophobicity scales'!$A$2:$F$25,3,0)-VLOOKUP(O$1,'Hydrophobicity scales'!$A$2:$F$25,3,0))</f>
        <v>1.1299999999999999</v>
      </c>
      <c r="P15" s="5">
        <f>IF($A15=P$1,VLOOKUP($A15,'Hydrophobicity scales'!$A$2:$F$25,3,0),VLOOKUP($A15,'Hydrophobicity scales'!$A$2:$F$25,3,0)-VLOOKUP(P$1,'Hydrophobicity scales'!$A$2:$F$25,3,0))</f>
        <v>1.5799999999999998</v>
      </c>
      <c r="Q15" s="5">
        <f>IF($A15=Q$1,VLOOKUP($A15,'Hydrophobicity scales'!$A$2:$F$25,3,0),VLOOKUP($A15,'Hydrophobicity scales'!$A$2:$F$25,3,0)-VLOOKUP(Q$1,'Hydrophobicity scales'!$A$2:$F$25,3,0))</f>
        <v>1.2599999999999998</v>
      </c>
      <c r="R15" s="5">
        <f>IF($A15=R$1,VLOOKUP($A15,'Hydrophobicity scales'!$A$2:$F$25,3,0),VLOOKUP($A15,'Hydrophobicity scales'!$A$2:$F$25,3,0)-VLOOKUP(R$1,'Hydrophobicity scales'!$A$2:$F$25,3,0))</f>
        <v>1.27</v>
      </c>
      <c r="S15" s="5">
        <f>IF($A15=S$1,VLOOKUP($A15,'Hydrophobicity scales'!$A$2:$F$25,3,0),VLOOKUP($A15,'Hydrophobicity scales'!$A$2:$F$25,3,0)-VLOOKUP(S$1,'Hydrophobicity scales'!$A$2:$F$25,3,0))</f>
        <v>-0.7200000000000002</v>
      </c>
      <c r="T15" s="5">
        <f>IF($A15=T$1,VLOOKUP($A15,'Hydrophobicity scales'!$A$2:$F$25,3,0),VLOOKUP($A15,'Hydrophobicity scales'!$A$2:$F$25,3,0)-VLOOKUP(T$1,'Hydrophobicity scales'!$A$2:$F$25,3,0))</f>
        <v>0.18999999999999995</v>
      </c>
      <c r="U15" s="5">
        <f>IF($A15=U$1,VLOOKUP($A15,'Hydrophobicity scales'!$A$2:$F$25,3,0),VLOOKUP($A15,'Hydrophobicity scales'!$A$2:$F$25,3,0)-VLOOKUP(U$1,'Hydrophobicity scales'!$A$2:$F$25,3,0))</f>
        <v>1.2</v>
      </c>
      <c r="V15" s="5">
        <f>IF($A15=V$1,VLOOKUP($A15,'Hydrophobicity scales'!$A$2:$F$25,3,0),VLOOKUP($A15,'Hydrophobicity scales'!$A$2:$F$25,3,0)-VLOOKUP(V$1,'Hydrophobicity scales'!$A$2:$F$25,3,0))</f>
        <v>1.9549999999999998</v>
      </c>
      <c r="W15" s="5">
        <f>IF($A15=W$1,VLOOKUP($A15,'Hydrophobicity scales'!$A$2:$F$25,3,0),VLOOKUP($A15,'Hydrophobicity scales'!$A$2:$F$25,3,0)-VLOOKUP(W$1,'Hydrophobicity scales'!$A$2:$F$25,3,0))</f>
        <v>2.4299999999999997</v>
      </c>
      <c r="X15" s="5">
        <f>IF($A15=X$1,VLOOKUP($A15,'Hydrophobicity scales'!$A$2:$F$25,3,0),VLOOKUP($A15,'Hydrophobicity scales'!$A$2:$F$25,3,0)-VLOOKUP(X$1,'Hydrophobicity scales'!$A$2:$F$25,3,0))</f>
        <v>1.3502272727272726</v>
      </c>
      <c r="Y15" s="5">
        <f>IF($A15=Y$1,VLOOKUP($A15,'Hydrophobicity scales'!$A$2:$F$25,3,0),VLOOKUP($A15,'Hydrophobicity scales'!$A$2:$F$25,3,0)-VLOOKUP(Y$1,'Hydrophobicity scales'!$A$2:$F$25,3,0))</f>
        <v>0.81999999999999984</v>
      </c>
    </row>
    <row r="16" spans="1:25" x14ac:dyDescent="0.2">
      <c r="A16" s="1" t="s">
        <v>14</v>
      </c>
      <c r="B16" s="5">
        <f>IF($A16=B$1,VLOOKUP($A16,'Hydrophobicity scales'!$A$2:$F$25,3,0),VLOOKUP($A16,'Hydrophobicity scales'!$A$2:$F$25,3,0)-VLOOKUP(B$1,'Hydrophobicity scales'!$A$2:$F$25,3,0))</f>
        <v>-0.28000000000000003</v>
      </c>
      <c r="C16" s="5">
        <f>IF($A16=C$1,VLOOKUP($A16,'Hydrophobicity scales'!$A$2:$F$25,3,0),VLOOKUP($A16,'Hydrophobicity scales'!$A$2:$F$25,3,0)-VLOOKUP(C$1,'Hydrophobicity scales'!$A$2:$F$25,3,0))</f>
        <v>0.36000000000000004</v>
      </c>
      <c r="D16" s="5">
        <f>IF($A16=D$1,VLOOKUP($A16,'Hydrophobicity scales'!$A$2:$F$25,3,0),VLOOKUP($A16,'Hydrophobicity scales'!$A$2:$F$25,3,0)-VLOOKUP(D$1,'Hydrophobicity scales'!$A$2:$F$25,3,0))</f>
        <v>-3.0000000000000027E-2</v>
      </c>
      <c r="E16" s="5">
        <f>IF($A16=E$1,VLOOKUP($A16,'Hydrophobicity scales'!$A$2:$F$25,3,0),VLOOKUP($A16,'Hydrophobicity scales'!$A$2:$F$25,3,0)-VLOOKUP(E$1,'Hydrophobicity scales'!$A$2:$F$25,3,0))</f>
        <v>0.78</v>
      </c>
      <c r="F16" s="5">
        <f>IF($A16=F$1,VLOOKUP($A16,'Hydrophobicity scales'!$A$2:$F$25,3,0),VLOOKUP($A16,'Hydrophobicity scales'!$A$2:$F$25,3,0)-VLOOKUP(F$1,'Hydrophobicity scales'!$A$2:$F$25,3,0))</f>
        <v>-0.69</v>
      </c>
      <c r="G16" s="5">
        <f>IF($A16=G$1,VLOOKUP($A16,'Hydrophobicity scales'!$A$2:$F$25,3,0),VLOOKUP($A16,'Hydrophobicity scales'!$A$2:$F$25,3,0)-VLOOKUP(G$1,'Hydrophobicity scales'!$A$2:$F$25,3,0))</f>
        <v>0.12999999999999995</v>
      </c>
      <c r="H16" s="5">
        <f>IF($A16=H$1,VLOOKUP($A16,'Hydrophobicity scales'!$A$2:$F$25,3,0),VLOOKUP($A16,'Hydrophobicity scales'!$A$2:$F$25,3,0)-VLOOKUP(H$1,'Hydrophobicity scales'!$A$2:$F$25,3,0))</f>
        <v>1.57</v>
      </c>
      <c r="I16" s="5">
        <f>IF($A16=I$1,VLOOKUP($A16,'Hydrophobicity scales'!$A$2:$F$25,3,0),VLOOKUP($A16,'Hydrophobicity scales'!$A$2:$F$25,3,0)-VLOOKUP(I$1,'Hydrophobicity scales'!$A$2:$F$25,3,0))</f>
        <v>-0.44</v>
      </c>
      <c r="J16" s="5">
        <f>IF($A16=J$1,VLOOKUP($A16,'Hydrophobicity scales'!$A$2:$F$25,3,0),VLOOKUP($A16,'Hydrophobicity scales'!$A$2:$F$25,3,0)-VLOOKUP(J$1,'Hydrophobicity scales'!$A$2:$F$25,3,0))</f>
        <v>0.51</v>
      </c>
      <c r="K16" s="5">
        <f>IF($A16=K$1,VLOOKUP($A16,'Hydrophobicity scales'!$A$2:$F$25,3,0),VLOOKUP($A16,'Hydrophobicity scales'!$A$2:$F$25,3,0)-VLOOKUP(K$1,'Hydrophobicity scales'!$A$2:$F$25,3,0))</f>
        <v>-0.76</v>
      </c>
      <c r="L16" s="5">
        <f>IF($A16=L$1,VLOOKUP($A16,'Hydrophobicity scales'!$A$2:$F$25,3,0),VLOOKUP($A16,'Hydrophobicity scales'!$A$2:$F$25,3,0)-VLOOKUP(L$1,'Hydrophobicity scales'!$A$2:$F$25,3,0))</f>
        <v>-1.01</v>
      </c>
      <c r="M16" s="5">
        <f>IF($A16=M$1,VLOOKUP($A16,'Hydrophobicity scales'!$A$2:$F$25,3,0),VLOOKUP($A16,'Hydrophobicity scales'!$A$2:$F$25,3,0)-VLOOKUP(M$1,'Hydrophobicity scales'!$A$2:$F$25,3,0))</f>
        <v>0.54</v>
      </c>
      <c r="N16" s="5">
        <f>IF($A16=N$1,VLOOKUP($A16,'Hydrophobicity scales'!$A$2:$F$25,3,0),VLOOKUP($A16,'Hydrophobicity scales'!$A$2:$F$25,3,0)-VLOOKUP(N$1,'Hydrophobicity scales'!$A$2:$F$25,3,0))</f>
        <v>-0.68</v>
      </c>
      <c r="O16" s="5">
        <f>IF($A16=O$1,VLOOKUP($A16,'Hydrophobicity scales'!$A$2:$F$25,3,0),VLOOKUP($A16,'Hydrophobicity scales'!$A$2:$F$25,3,0)-VLOOKUP(O$1,'Hydrophobicity scales'!$A$2:$F$25,3,0))</f>
        <v>-1.5799999999999998</v>
      </c>
      <c r="P16" s="5">
        <f>IF($A16=P$1,VLOOKUP($A16,'Hydrophobicity scales'!$A$2:$F$25,3,0),VLOOKUP($A16,'Hydrophobicity scales'!$A$2:$F$25,3,0)-VLOOKUP(P$1,'Hydrophobicity scales'!$A$2:$F$25,3,0))</f>
        <v>-0.45</v>
      </c>
      <c r="Q16" s="5">
        <f>IF($A16=Q$1,VLOOKUP($A16,'Hydrophobicity scales'!$A$2:$F$25,3,0),VLOOKUP($A16,'Hydrophobicity scales'!$A$2:$F$25,3,0)-VLOOKUP(Q$1,'Hydrophobicity scales'!$A$2:$F$25,3,0))</f>
        <v>-0.32</v>
      </c>
      <c r="R16" s="5">
        <f>IF($A16=R$1,VLOOKUP($A16,'Hydrophobicity scales'!$A$2:$F$25,3,0),VLOOKUP($A16,'Hydrophobicity scales'!$A$2:$F$25,3,0)-VLOOKUP(R$1,'Hydrophobicity scales'!$A$2:$F$25,3,0))</f>
        <v>-0.31</v>
      </c>
      <c r="S16" s="5">
        <f>IF($A16=S$1,VLOOKUP($A16,'Hydrophobicity scales'!$A$2:$F$25,3,0),VLOOKUP($A16,'Hydrophobicity scales'!$A$2:$F$25,3,0)-VLOOKUP(S$1,'Hydrophobicity scales'!$A$2:$F$25,3,0))</f>
        <v>-2.3000000000000003</v>
      </c>
      <c r="T16" s="5">
        <f>IF($A16=T$1,VLOOKUP($A16,'Hydrophobicity scales'!$A$2:$F$25,3,0),VLOOKUP($A16,'Hydrophobicity scales'!$A$2:$F$25,3,0)-VLOOKUP(T$1,'Hydrophobicity scales'!$A$2:$F$25,3,0))</f>
        <v>-1.39</v>
      </c>
      <c r="U16" s="5">
        <f>IF($A16=U$1,VLOOKUP($A16,'Hydrophobicity scales'!$A$2:$F$25,3,0),VLOOKUP($A16,'Hydrophobicity scales'!$A$2:$F$25,3,0)-VLOOKUP(U$1,'Hydrophobicity scales'!$A$2:$F$25,3,0))</f>
        <v>-0.38</v>
      </c>
      <c r="V16" s="5">
        <f>IF($A16=V$1,VLOOKUP($A16,'Hydrophobicity scales'!$A$2:$F$25,3,0),VLOOKUP($A16,'Hydrophobicity scales'!$A$2:$F$25,3,0)-VLOOKUP(V$1,'Hydrophobicity scales'!$A$2:$F$25,3,0))</f>
        <v>0.37499999999999994</v>
      </c>
      <c r="W16" s="5">
        <f>IF($A16=W$1,VLOOKUP($A16,'Hydrophobicity scales'!$A$2:$F$25,3,0),VLOOKUP($A16,'Hydrophobicity scales'!$A$2:$F$25,3,0)-VLOOKUP(W$1,'Hydrophobicity scales'!$A$2:$F$25,3,0))</f>
        <v>0.85000000000000009</v>
      </c>
      <c r="X16" s="5">
        <f>IF($A16=X$1,VLOOKUP($A16,'Hydrophobicity scales'!$A$2:$F$25,3,0),VLOOKUP($A16,'Hydrophobicity scales'!$A$2:$F$25,3,0)-VLOOKUP(X$1,'Hydrophobicity scales'!$A$2:$F$25,3,0))</f>
        <v>-0.2297727272727273</v>
      </c>
      <c r="Y16" s="5">
        <f>IF($A16=Y$1,VLOOKUP($A16,'Hydrophobicity scales'!$A$2:$F$25,3,0),VLOOKUP($A16,'Hydrophobicity scales'!$A$2:$F$25,3,0)-VLOOKUP(Y$1,'Hydrophobicity scales'!$A$2:$F$25,3,0))</f>
        <v>-0.76</v>
      </c>
    </row>
    <row r="17" spans="1:25" x14ac:dyDescent="0.2">
      <c r="A17" s="1" t="s">
        <v>15</v>
      </c>
      <c r="B17" s="5">
        <f>IF($A17=B$1,VLOOKUP($A17,'Hydrophobicity scales'!$A$2:$F$25,3,0),VLOOKUP($A17,'Hydrophobicity scales'!$A$2:$F$25,3,0)-VLOOKUP(B$1,'Hydrophobicity scales'!$A$2:$F$25,3,0))</f>
        <v>4.0000000000000008E-2</v>
      </c>
      <c r="C17" s="5">
        <f>IF($A17=C$1,VLOOKUP($A17,'Hydrophobicity scales'!$A$2:$F$25,3,0),VLOOKUP($A17,'Hydrophobicity scales'!$A$2:$F$25,3,0)-VLOOKUP(C$1,'Hydrophobicity scales'!$A$2:$F$25,3,0))</f>
        <v>0.68</v>
      </c>
      <c r="D17" s="5">
        <f>IF($A17=D$1,VLOOKUP($A17,'Hydrophobicity scales'!$A$2:$F$25,3,0),VLOOKUP($A17,'Hydrophobicity scales'!$A$2:$F$25,3,0)-VLOOKUP(D$1,'Hydrophobicity scales'!$A$2:$F$25,3,0))</f>
        <v>0.28999999999999998</v>
      </c>
      <c r="E17" s="5">
        <f>IF($A17=E$1,VLOOKUP($A17,'Hydrophobicity scales'!$A$2:$F$25,3,0),VLOOKUP($A17,'Hydrophobicity scales'!$A$2:$F$25,3,0)-VLOOKUP(E$1,'Hydrophobicity scales'!$A$2:$F$25,3,0))</f>
        <v>1.1000000000000001</v>
      </c>
      <c r="F17" s="5">
        <f>IF($A17=F$1,VLOOKUP($A17,'Hydrophobicity scales'!$A$2:$F$25,3,0),VLOOKUP($A17,'Hydrophobicity scales'!$A$2:$F$25,3,0)-VLOOKUP(F$1,'Hydrophobicity scales'!$A$2:$F$25,3,0))</f>
        <v>-0.37</v>
      </c>
      <c r="G17" s="5">
        <f>IF($A17=G$1,VLOOKUP($A17,'Hydrophobicity scales'!$A$2:$F$25,3,0),VLOOKUP($A17,'Hydrophobicity scales'!$A$2:$F$25,3,0)-VLOOKUP(G$1,'Hydrophobicity scales'!$A$2:$F$25,3,0))</f>
        <v>0.44999999999999996</v>
      </c>
      <c r="H17" s="5">
        <f>IF($A17=H$1,VLOOKUP($A17,'Hydrophobicity scales'!$A$2:$F$25,3,0),VLOOKUP($A17,'Hydrophobicity scales'!$A$2:$F$25,3,0)-VLOOKUP(H$1,'Hydrophobicity scales'!$A$2:$F$25,3,0))</f>
        <v>1.8900000000000001</v>
      </c>
      <c r="I17" s="5">
        <f>IF($A17=I$1,VLOOKUP($A17,'Hydrophobicity scales'!$A$2:$F$25,3,0),VLOOKUP($A17,'Hydrophobicity scales'!$A$2:$F$25,3,0)-VLOOKUP(I$1,'Hydrophobicity scales'!$A$2:$F$25,3,0))</f>
        <v>-0.12000000000000001</v>
      </c>
      <c r="J17" s="5">
        <f>IF($A17=J$1,VLOOKUP($A17,'Hydrophobicity scales'!$A$2:$F$25,3,0),VLOOKUP($A17,'Hydrophobicity scales'!$A$2:$F$25,3,0)-VLOOKUP(J$1,'Hydrophobicity scales'!$A$2:$F$25,3,0))</f>
        <v>0.83</v>
      </c>
      <c r="K17" s="5">
        <f>IF($A17=K$1,VLOOKUP($A17,'Hydrophobicity scales'!$A$2:$F$25,3,0),VLOOKUP($A17,'Hydrophobicity scales'!$A$2:$F$25,3,0)-VLOOKUP(K$1,'Hydrophobicity scales'!$A$2:$F$25,3,0))</f>
        <v>-0.44</v>
      </c>
      <c r="L17" s="5">
        <f>IF($A17=L$1,VLOOKUP($A17,'Hydrophobicity scales'!$A$2:$F$25,3,0),VLOOKUP($A17,'Hydrophobicity scales'!$A$2:$F$25,3,0)-VLOOKUP(L$1,'Hydrophobicity scales'!$A$2:$F$25,3,0))</f>
        <v>-0.69000000000000006</v>
      </c>
      <c r="M17" s="5">
        <f>IF($A17=M$1,VLOOKUP($A17,'Hydrophobicity scales'!$A$2:$F$25,3,0),VLOOKUP($A17,'Hydrophobicity scales'!$A$2:$F$25,3,0)-VLOOKUP(M$1,'Hydrophobicity scales'!$A$2:$F$25,3,0))</f>
        <v>0.86</v>
      </c>
      <c r="N17" s="5">
        <f>IF($A17=N$1,VLOOKUP($A17,'Hydrophobicity scales'!$A$2:$F$25,3,0),VLOOKUP($A17,'Hydrophobicity scales'!$A$2:$F$25,3,0)-VLOOKUP(N$1,'Hydrophobicity scales'!$A$2:$F$25,3,0))</f>
        <v>-0.36</v>
      </c>
      <c r="O17" s="5">
        <f>IF($A17=O$1,VLOOKUP($A17,'Hydrophobicity scales'!$A$2:$F$25,3,0),VLOOKUP($A17,'Hydrophobicity scales'!$A$2:$F$25,3,0)-VLOOKUP(O$1,'Hydrophobicity scales'!$A$2:$F$25,3,0))</f>
        <v>-1.2599999999999998</v>
      </c>
      <c r="P17" s="5">
        <f>IF($A17=P$1,VLOOKUP($A17,'Hydrophobicity scales'!$A$2:$F$25,3,0),VLOOKUP($A17,'Hydrophobicity scales'!$A$2:$F$25,3,0)-VLOOKUP(P$1,'Hydrophobicity scales'!$A$2:$F$25,3,0))</f>
        <v>0.32</v>
      </c>
      <c r="Q17" s="5">
        <f>IF($A17=Q$1,VLOOKUP($A17,'Hydrophobicity scales'!$A$2:$F$25,3,0),VLOOKUP($A17,'Hydrophobicity scales'!$A$2:$F$25,3,0)-VLOOKUP(Q$1,'Hydrophobicity scales'!$A$2:$F$25,3,0))</f>
        <v>-0.13</v>
      </c>
      <c r="R17" s="5">
        <f>IF($A17=R$1,VLOOKUP($A17,'Hydrophobicity scales'!$A$2:$F$25,3,0),VLOOKUP($A17,'Hydrophobicity scales'!$A$2:$F$25,3,0)-VLOOKUP(R$1,'Hydrophobicity scales'!$A$2:$F$25,3,0))</f>
        <v>1.0000000000000009E-2</v>
      </c>
      <c r="S17" s="5">
        <f>IF($A17=S$1,VLOOKUP($A17,'Hydrophobicity scales'!$A$2:$F$25,3,0),VLOOKUP($A17,'Hydrophobicity scales'!$A$2:$F$25,3,0)-VLOOKUP(S$1,'Hydrophobicity scales'!$A$2:$F$25,3,0))</f>
        <v>-1.98</v>
      </c>
      <c r="T17" s="5">
        <f>IF($A17=T$1,VLOOKUP($A17,'Hydrophobicity scales'!$A$2:$F$25,3,0),VLOOKUP($A17,'Hydrophobicity scales'!$A$2:$F$25,3,0)-VLOOKUP(T$1,'Hydrophobicity scales'!$A$2:$F$25,3,0))</f>
        <v>-1.0699999999999998</v>
      </c>
      <c r="U17" s="5">
        <f>IF($A17=U$1,VLOOKUP($A17,'Hydrophobicity scales'!$A$2:$F$25,3,0),VLOOKUP($A17,'Hydrophobicity scales'!$A$2:$F$25,3,0)-VLOOKUP(U$1,'Hydrophobicity scales'!$A$2:$F$25,3,0))</f>
        <v>-0.06</v>
      </c>
      <c r="V17" s="5">
        <f>IF($A17=V$1,VLOOKUP($A17,'Hydrophobicity scales'!$A$2:$F$25,3,0),VLOOKUP($A17,'Hydrophobicity scales'!$A$2:$F$25,3,0)-VLOOKUP(V$1,'Hydrophobicity scales'!$A$2:$F$25,3,0))</f>
        <v>0.69499999999999995</v>
      </c>
      <c r="W17" s="5">
        <f>IF($A17=W$1,VLOOKUP($A17,'Hydrophobicity scales'!$A$2:$F$25,3,0),VLOOKUP($A17,'Hydrophobicity scales'!$A$2:$F$25,3,0)-VLOOKUP(W$1,'Hydrophobicity scales'!$A$2:$F$25,3,0))</f>
        <v>1.17</v>
      </c>
      <c r="X17" s="5">
        <f>IF($A17=X$1,VLOOKUP($A17,'Hydrophobicity scales'!$A$2:$F$25,3,0),VLOOKUP($A17,'Hydrophobicity scales'!$A$2:$F$25,3,0)-VLOOKUP(X$1,'Hydrophobicity scales'!$A$2:$F$25,3,0))</f>
        <v>9.0227272727272712E-2</v>
      </c>
      <c r="Y17" s="5">
        <f>IF($A17=Y$1,VLOOKUP($A17,'Hydrophobicity scales'!$A$2:$F$25,3,0),VLOOKUP($A17,'Hydrophobicity scales'!$A$2:$F$25,3,0)-VLOOKUP(Y$1,'Hydrophobicity scales'!$A$2:$F$25,3,0))</f>
        <v>-0.44</v>
      </c>
    </row>
    <row r="18" spans="1:25" x14ac:dyDescent="0.2">
      <c r="A18" s="1" t="s">
        <v>16</v>
      </c>
      <c r="B18" s="5">
        <f>IF($A18=B$1,VLOOKUP($A18,'Hydrophobicity scales'!$A$2:$F$25,3,0),VLOOKUP($A18,'Hydrophobicity scales'!$A$2:$F$25,3,0)-VLOOKUP(B$1,'Hydrophobicity scales'!$A$2:$F$25,3,0))</f>
        <v>0.03</v>
      </c>
      <c r="C18" s="5">
        <f>IF($A18=C$1,VLOOKUP($A18,'Hydrophobicity scales'!$A$2:$F$25,3,0),VLOOKUP($A18,'Hydrophobicity scales'!$A$2:$F$25,3,0)-VLOOKUP(C$1,'Hydrophobicity scales'!$A$2:$F$25,3,0))</f>
        <v>0.67</v>
      </c>
      <c r="D18" s="5">
        <f>IF($A18=D$1,VLOOKUP($A18,'Hydrophobicity scales'!$A$2:$F$25,3,0),VLOOKUP($A18,'Hydrophobicity scales'!$A$2:$F$25,3,0)-VLOOKUP(D$1,'Hydrophobicity scales'!$A$2:$F$25,3,0))</f>
        <v>0.27999999999999997</v>
      </c>
      <c r="E18" s="5">
        <f>IF($A18=E$1,VLOOKUP($A18,'Hydrophobicity scales'!$A$2:$F$25,3,0),VLOOKUP($A18,'Hydrophobicity scales'!$A$2:$F$25,3,0)-VLOOKUP(E$1,'Hydrophobicity scales'!$A$2:$F$25,3,0))</f>
        <v>1.0899999999999999</v>
      </c>
      <c r="F18" s="5">
        <f>IF($A18=F$1,VLOOKUP($A18,'Hydrophobicity scales'!$A$2:$F$25,3,0),VLOOKUP($A18,'Hydrophobicity scales'!$A$2:$F$25,3,0)-VLOOKUP(F$1,'Hydrophobicity scales'!$A$2:$F$25,3,0))</f>
        <v>-0.38</v>
      </c>
      <c r="G18" s="5">
        <f>IF($A18=G$1,VLOOKUP($A18,'Hydrophobicity scales'!$A$2:$F$25,3,0),VLOOKUP($A18,'Hydrophobicity scales'!$A$2:$F$25,3,0)-VLOOKUP(G$1,'Hydrophobicity scales'!$A$2:$F$25,3,0))</f>
        <v>0.43999999999999995</v>
      </c>
      <c r="H18" s="5">
        <f>IF($A18=H$1,VLOOKUP($A18,'Hydrophobicity scales'!$A$2:$F$25,3,0),VLOOKUP($A18,'Hydrophobicity scales'!$A$2:$F$25,3,0)-VLOOKUP(H$1,'Hydrophobicity scales'!$A$2:$F$25,3,0))</f>
        <v>1.88</v>
      </c>
      <c r="I18" s="5">
        <f>IF($A18=I$1,VLOOKUP($A18,'Hydrophobicity scales'!$A$2:$F$25,3,0),VLOOKUP($A18,'Hydrophobicity scales'!$A$2:$F$25,3,0)-VLOOKUP(I$1,'Hydrophobicity scales'!$A$2:$F$25,3,0))</f>
        <v>-0.13</v>
      </c>
      <c r="J18" s="5">
        <f>IF($A18=J$1,VLOOKUP($A18,'Hydrophobicity scales'!$A$2:$F$25,3,0),VLOOKUP($A18,'Hydrophobicity scales'!$A$2:$F$25,3,0)-VLOOKUP(J$1,'Hydrophobicity scales'!$A$2:$F$25,3,0))</f>
        <v>0.82</v>
      </c>
      <c r="K18" s="5">
        <f>IF($A18=K$1,VLOOKUP($A18,'Hydrophobicity scales'!$A$2:$F$25,3,0),VLOOKUP($A18,'Hydrophobicity scales'!$A$2:$F$25,3,0)-VLOOKUP(K$1,'Hydrophobicity scales'!$A$2:$F$25,3,0))</f>
        <v>-0.45</v>
      </c>
      <c r="L18" s="5">
        <f>IF($A18=L$1,VLOOKUP($A18,'Hydrophobicity scales'!$A$2:$F$25,3,0),VLOOKUP($A18,'Hydrophobicity scales'!$A$2:$F$25,3,0)-VLOOKUP(L$1,'Hydrophobicity scales'!$A$2:$F$25,3,0))</f>
        <v>-0.70000000000000007</v>
      </c>
      <c r="M18" s="5">
        <f>IF($A18=M$1,VLOOKUP($A18,'Hydrophobicity scales'!$A$2:$F$25,3,0),VLOOKUP($A18,'Hydrophobicity scales'!$A$2:$F$25,3,0)-VLOOKUP(M$1,'Hydrophobicity scales'!$A$2:$F$25,3,0))</f>
        <v>0.85</v>
      </c>
      <c r="N18" s="5">
        <f>IF($A18=N$1,VLOOKUP($A18,'Hydrophobicity scales'!$A$2:$F$25,3,0),VLOOKUP($A18,'Hydrophobicity scales'!$A$2:$F$25,3,0)-VLOOKUP(N$1,'Hydrophobicity scales'!$A$2:$F$25,3,0))</f>
        <v>-0.37</v>
      </c>
      <c r="O18" s="5">
        <f>IF($A18=O$1,VLOOKUP($A18,'Hydrophobicity scales'!$A$2:$F$25,3,0),VLOOKUP($A18,'Hydrophobicity scales'!$A$2:$F$25,3,0)-VLOOKUP(O$1,'Hydrophobicity scales'!$A$2:$F$25,3,0))</f>
        <v>-1.27</v>
      </c>
      <c r="P18" s="5">
        <f>IF($A18=P$1,VLOOKUP($A18,'Hydrophobicity scales'!$A$2:$F$25,3,0),VLOOKUP($A18,'Hydrophobicity scales'!$A$2:$F$25,3,0)-VLOOKUP(P$1,'Hydrophobicity scales'!$A$2:$F$25,3,0))</f>
        <v>0.31</v>
      </c>
      <c r="Q18" s="5">
        <f>IF($A18=Q$1,VLOOKUP($A18,'Hydrophobicity scales'!$A$2:$F$25,3,0),VLOOKUP($A18,'Hydrophobicity scales'!$A$2:$F$25,3,0)-VLOOKUP(Q$1,'Hydrophobicity scales'!$A$2:$F$25,3,0))</f>
        <v>-1.0000000000000009E-2</v>
      </c>
      <c r="R18" s="5">
        <f>IF($A18=R$1,VLOOKUP($A18,'Hydrophobicity scales'!$A$2:$F$25,3,0),VLOOKUP($A18,'Hydrophobicity scales'!$A$2:$F$25,3,0)-VLOOKUP(R$1,'Hydrophobicity scales'!$A$2:$F$25,3,0))</f>
        <v>-0.14000000000000001</v>
      </c>
      <c r="S18" s="5">
        <f>IF($A18=S$1,VLOOKUP($A18,'Hydrophobicity scales'!$A$2:$F$25,3,0),VLOOKUP($A18,'Hydrophobicity scales'!$A$2:$F$25,3,0)-VLOOKUP(S$1,'Hydrophobicity scales'!$A$2:$F$25,3,0))</f>
        <v>-1.9900000000000002</v>
      </c>
      <c r="T18" s="5">
        <f>IF($A18=T$1,VLOOKUP($A18,'Hydrophobicity scales'!$A$2:$F$25,3,0),VLOOKUP($A18,'Hydrophobicity scales'!$A$2:$F$25,3,0)-VLOOKUP(T$1,'Hydrophobicity scales'!$A$2:$F$25,3,0))</f>
        <v>-1.08</v>
      </c>
      <c r="U18" s="5">
        <f>IF($A18=U$1,VLOOKUP($A18,'Hydrophobicity scales'!$A$2:$F$25,3,0),VLOOKUP($A18,'Hydrophobicity scales'!$A$2:$F$25,3,0)-VLOOKUP(U$1,'Hydrophobicity scales'!$A$2:$F$25,3,0))</f>
        <v>-7.0000000000000007E-2</v>
      </c>
      <c r="V18" s="5">
        <f>IF($A18=V$1,VLOOKUP($A18,'Hydrophobicity scales'!$A$2:$F$25,3,0),VLOOKUP($A18,'Hydrophobicity scales'!$A$2:$F$25,3,0)-VLOOKUP(V$1,'Hydrophobicity scales'!$A$2:$F$25,3,0))</f>
        <v>0.68499999999999994</v>
      </c>
      <c r="W18" s="5">
        <f>IF($A18=W$1,VLOOKUP($A18,'Hydrophobicity scales'!$A$2:$F$25,3,0),VLOOKUP($A18,'Hydrophobicity scales'!$A$2:$F$25,3,0)-VLOOKUP(W$1,'Hydrophobicity scales'!$A$2:$F$25,3,0))</f>
        <v>1.1600000000000001</v>
      </c>
      <c r="X18" s="5">
        <f>IF($A18=X$1,VLOOKUP($A18,'Hydrophobicity scales'!$A$2:$F$25,3,0),VLOOKUP($A18,'Hydrophobicity scales'!$A$2:$F$25,3,0)-VLOOKUP(X$1,'Hydrophobicity scales'!$A$2:$F$25,3,0))</f>
        <v>8.0227272727272703E-2</v>
      </c>
      <c r="Y18" s="5">
        <f>IF($A18=Y$1,VLOOKUP($A18,'Hydrophobicity scales'!$A$2:$F$25,3,0),VLOOKUP($A18,'Hydrophobicity scales'!$A$2:$F$25,3,0)-VLOOKUP(Y$1,'Hydrophobicity scales'!$A$2:$F$25,3,0))</f>
        <v>-0.45</v>
      </c>
    </row>
    <row r="19" spans="1:25" x14ac:dyDescent="0.2">
      <c r="A19" s="1" t="s">
        <v>17</v>
      </c>
      <c r="B19" s="5">
        <f>IF($A19=B$1,VLOOKUP($A19,'Hydrophobicity scales'!$A$2:$F$25,3,0),VLOOKUP($A19,'Hydrophobicity scales'!$A$2:$F$25,3,0)-VLOOKUP(B$1,'Hydrophobicity scales'!$A$2:$F$25,3,0))</f>
        <v>2.02</v>
      </c>
      <c r="C19" s="5">
        <f>IF($A19=C$1,VLOOKUP($A19,'Hydrophobicity scales'!$A$2:$F$25,3,0),VLOOKUP($A19,'Hydrophobicity scales'!$A$2:$F$25,3,0)-VLOOKUP(C$1,'Hydrophobicity scales'!$A$2:$F$25,3,0))</f>
        <v>2.66</v>
      </c>
      <c r="D19" s="5">
        <f>IF($A19=D$1,VLOOKUP($A19,'Hydrophobicity scales'!$A$2:$F$25,3,0),VLOOKUP($A19,'Hydrophobicity scales'!$A$2:$F$25,3,0)-VLOOKUP(D$1,'Hydrophobicity scales'!$A$2:$F$25,3,0))</f>
        <v>2.27</v>
      </c>
      <c r="E19" s="5">
        <f>IF($A19=E$1,VLOOKUP($A19,'Hydrophobicity scales'!$A$2:$F$25,3,0),VLOOKUP($A19,'Hydrophobicity scales'!$A$2:$F$25,3,0)-VLOOKUP(E$1,'Hydrophobicity scales'!$A$2:$F$25,3,0))</f>
        <v>3.08</v>
      </c>
      <c r="F19" s="5">
        <f>IF($A19=F$1,VLOOKUP($A19,'Hydrophobicity scales'!$A$2:$F$25,3,0),VLOOKUP($A19,'Hydrophobicity scales'!$A$2:$F$25,3,0)-VLOOKUP(F$1,'Hydrophobicity scales'!$A$2:$F$25,3,0))</f>
        <v>1.61</v>
      </c>
      <c r="G19" s="5">
        <f>IF($A19=G$1,VLOOKUP($A19,'Hydrophobicity scales'!$A$2:$F$25,3,0),VLOOKUP($A19,'Hydrophobicity scales'!$A$2:$F$25,3,0)-VLOOKUP(G$1,'Hydrophobicity scales'!$A$2:$F$25,3,0))</f>
        <v>2.4300000000000002</v>
      </c>
      <c r="H19" s="5">
        <f>IF($A19=H$1,VLOOKUP($A19,'Hydrophobicity scales'!$A$2:$F$25,3,0),VLOOKUP($A19,'Hydrophobicity scales'!$A$2:$F$25,3,0)-VLOOKUP(H$1,'Hydrophobicity scales'!$A$2:$F$25,3,0))</f>
        <v>3.87</v>
      </c>
      <c r="I19" s="5">
        <f>IF($A19=I$1,VLOOKUP($A19,'Hydrophobicity scales'!$A$2:$F$25,3,0),VLOOKUP($A19,'Hydrophobicity scales'!$A$2:$F$25,3,0)-VLOOKUP(I$1,'Hydrophobicity scales'!$A$2:$F$25,3,0))</f>
        <v>1.86</v>
      </c>
      <c r="J19" s="5">
        <f>IF($A19=J$1,VLOOKUP($A19,'Hydrophobicity scales'!$A$2:$F$25,3,0),VLOOKUP($A19,'Hydrophobicity scales'!$A$2:$F$25,3,0)-VLOOKUP(J$1,'Hydrophobicity scales'!$A$2:$F$25,3,0))</f>
        <v>2.81</v>
      </c>
      <c r="K19" s="5">
        <f>IF($A19=K$1,VLOOKUP($A19,'Hydrophobicity scales'!$A$2:$F$25,3,0),VLOOKUP($A19,'Hydrophobicity scales'!$A$2:$F$25,3,0)-VLOOKUP(K$1,'Hydrophobicity scales'!$A$2:$F$25,3,0))</f>
        <v>1.54</v>
      </c>
      <c r="L19" s="5">
        <f>IF($A19=L$1,VLOOKUP($A19,'Hydrophobicity scales'!$A$2:$F$25,3,0),VLOOKUP($A19,'Hydrophobicity scales'!$A$2:$F$25,3,0)-VLOOKUP(L$1,'Hydrophobicity scales'!$A$2:$F$25,3,0))</f>
        <v>1.29</v>
      </c>
      <c r="M19" s="5">
        <f>IF($A19=M$1,VLOOKUP($A19,'Hydrophobicity scales'!$A$2:$F$25,3,0),VLOOKUP($A19,'Hydrophobicity scales'!$A$2:$F$25,3,0)-VLOOKUP(M$1,'Hydrophobicity scales'!$A$2:$F$25,3,0))</f>
        <v>2.84</v>
      </c>
      <c r="N19" s="5">
        <f>IF($A19=N$1,VLOOKUP($A19,'Hydrophobicity scales'!$A$2:$F$25,3,0),VLOOKUP($A19,'Hydrophobicity scales'!$A$2:$F$25,3,0)-VLOOKUP(N$1,'Hydrophobicity scales'!$A$2:$F$25,3,0))</f>
        <v>1.62</v>
      </c>
      <c r="O19" s="5">
        <f>IF($A19=O$1,VLOOKUP($A19,'Hydrophobicity scales'!$A$2:$F$25,3,0),VLOOKUP($A19,'Hydrophobicity scales'!$A$2:$F$25,3,0)-VLOOKUP(O$1,'Hydrophobicity scales'!$A$2:$F$25,3,0))</f>
        <v>0.7200000000000002</v>
      </c>
      <c r="P19" s="5">
        <f>IF($A19=P$1,VLOOKUP($A19,'Hydrophobicity scales'!$A$2:$F$25,3,0),VLOOKUP($A19,'Hydrophobicity scales'!$A$2:$F$25,3,0)-VLOOKUP(P$1,'Hydrophobicity scales'!$A$2:$F$25,3,0))</f>
        <v>2.3000000000000003</v>
      </c>
      <c r="Q19" s="5">
        <f>IF($A19=Q$1,VLOOKUP($A19,'Hydrophobicity scales'!$A$2:$F$25,3,0),VLOOKUP($A19,'Hydrophobicity scales'!$A$2:$F$25,3,0)-VLOOKUP(Q$1,'Hydrophobicity scales'!$A$2:$F$25,3,0))</f>
        <v>1.98</v>
      </c>
      <c r="R19" s="5">
        <f>IF($A19=R$1,VLOOKUP($A19,'Hydrophobicity scales'!$A$2:$F$25,3,0),VLOOKUP($A19,'Hydrophobicity scales'!$A$2:$F$25,3,0)-VLOOKUP(R$1,'Hydrophobicity scales'!$A$2:$F$25,3,0))</f>
        <v>1.9900000000000002</v>
      </c>
      <c r="S19" s="5">
        <f>IF($A19=S$1,VLOOKUP($A19,'Hydrophobicity scales'!$A$2:$F$25,3,0),VLOOKUP($A19,'Hydrophobicity scales'!$A$2:$F$25,3,0)-VLOOKUP(S$1,'Hydrophobicity scales'!$A$2:$F$25,3,0))</f>
        <v>1.85</v>
      </c>
      <c r="T19" s="5">
        <f>IF($A19=T$1,VLOOKUP($A19,'Hydrophobicity scales'!$A$2:$F$25,3,0),VLOOKUP($A19,'Hydrophobicity scales'!$A$2:$F$25,3,0)-VLOOKUP(T$1,'Hydrophobicity scales'!$A$2:$F$25,3,0))</f>
        <v>0.91000000000000014</v>
      </c>
      <c r="U19" s="5">
        <f>IF($A19=U$1,VLOOKUP($A19,'Hydrophobicity scales'!$A$2:$F$25,3,0),VLOOKUP($A19,'Hydrophobicity scales'!$A$2:$F$25,3,0)-VLOOKUP(U$1,'Hydrophobicity scales'!$A$2:$F$25,3,0))</f>
        <v>1.9200000000000002</v>
      </c>
      <c r="V19" s="5">
        <f>IF($A19=V$1,VLOOKUP($A19,'Hydrophobicity scales'!$A$2:$F$25,3,0),VLOOKUP($A19,'Hydrophobicity scales'!$A$2:$F$25,3,0)-VLOOKUP(V$1,'Hydrophobicity scales'!$A$2:$F$25,3,0))</f>
        <v>2.6749999999999998</v>
      </c>
      <c r="W19" s="5">
        <f>IF($A19=W$1,VLOOKUP($A19,'Hydrophobicity scales'!$A$2:$F$25,3,0),VLOOKUP($A19,'Hydrophobicity scales'!$A$2:$F$25,3,0)-VLOOKUP(W$1,'Hydrophobicity scales'!$A$2:$F$25,3,0))</f>
        <v>3.1500000000000004</v>
      </c>
      <c r="X19" s="5">
        <f>IF($A19=X$1,VLOOKUP($A19,'Hydrophobicity scales'!$A$2:$F$25,3,0),VLOOKUP($A19,'Hydrophobicity scales'!$A$2:$F$25,3,0)-VLOOKUP(X$1,'Hydrophobicity scales'!$A$2:$F$25,3,0))</f>
        <v>2.0702272727272728</v>
      </c>
      <c r="Y19" s="5">
        <f>IF($A19=Y$1,VLOOKUP($A19,'Hydrophobicity scales'!$A$2:$F$25,3,0),VLOOKUP($A19,'Hydrophobicity scales'!$A$2:$F$25,3,0)-VLOOKUP(Y$1,'Hydrophobicity scales'!$A$2:$F$25,3,0))</f>
        <v>1.54</v>
      </c>
    </row>
    <row r="20" spans="1:25" x14ac:dyDescent="0.2">
      <c r="A20" s="1" t="s">
        <v>18</v>
      </c>
      <c r="B20" s="5">
        <f>IF($A20=B$1,VLOOKUP($A20,'Hydrophobicity scales'!$A$2:$F$25,3,0),VLOOKUP($A20,'Hydrophobicity scales'!$A$2:$F$25,3,0)-VLOOKUP(B$1,'Hydrophobicity scales'!$A$2:$F$25,3,0))</f>
        <v>1.1099999999999999</v>
      </c>
      <c r="C20" s="5">
        <f>IF($A20=C$1,VLOOKUP($A20,'Hydrophobicity scales'!$A$2:$F$25,3,0),VLOOKUP($A20,'Hydrophobicity scales'!$A$2:$F$25,3,0)-VLOOKUP(C$1,'Hydrophobicity scales'!$A$2:$F$25,3,0))</f>
        <v>1.75</v>
      </c>
      <c r="D20" s="5">
        <f>IF($A20=D$1,VLOOKUP($A20,'Hydrophobicity scales'!$A$2:$F$25,3,0),VLOOKUP($A20,'Hydrophobicity scales'!$A$2:$F$25,3,0)-VLOOKUP(D$1,'Hydrophobicity scales'!$A$2:$F$25,3,0))</f>
        <v>1.3599999999999999</v>
      </c>
      <c r="E20" s="5">
        <f>IF($A20=E$1,VLOOKUP($A20,'Hydrophobicity scales'!$A$2:$F$25,3,0),VLOOKUP($A20,'Hydrophobicity scales'!$A$2:$F$25,3,0)-VLOOKUP(E$1,'Hydrophobicity scales'!$A$2:$F$25,3,0))</f>
        <v>2.17</v>
      </c>
      <c r="F20" s="5">
        <f>IF($A20=F$1,VLOOKUP($A20,'Hydrophobicity scales'!$A$2:$F$25,3,0),VLOOKUP($A20,'Hydrophobicity scales'!$A$2:$F$25,3,0)-VLOOKUP(F$1,'Hydrophobicity scales'!$A$2:$F$25,3,0))</f>
        <v>0.7</v>
      </c>
      <c r="G20" s="5">
        <f>IF($A20=G$1,VLOOKUP($A20,'Hydrophobicity scales'!$A$2:$F$25,3,0),VLOOKUP($A20,'Hydrophobicity scales'!$A$2:$F$25,3,0)-VLOOKUP(G$1,'Hydrophobicity scales'!$A$2:$F$25,3,0))</f>
        <v>1.52</v>
      </c>
      <c r="H20" s="5">
        <f>IF($A20=H$1,VLOOKUP($A20,'Hydrophobicity scales'!$A$2:$F$25,3,0),VLOOKUP($A20,'Hydrophobicity scales'!$A$2:$F$25,3,0)-VLOOKUP(H$1,'Hydrophobicity scales'!$A$2:$F$25,3,0))</f>
        <v>2.96</v>
      </c>
      <c r="I20" s="5">
        <f>IF($A20=I$1,VLOOKUP($A20,'Hydrophobicity scales'!$A$2:$F$25,3,0),VLOOKUP($A20,'Hydrophobicity scales'!$A$2:$F$25,3,0)-VLOOKUP(I$1,'Hydrophobicity scales'!$A$2:$F$25,3,0))</f>
        <v>0.95</v>
      </c>
      <c r="J20" s="5">
        <f>IF($A20=J$1,VLOOKUP($A20,'Hydrophobicity scales'!$A$2:$F$25,3,0),VLOOKUP($A20,'Hydrophobicity scales'!$A$2:$F$25,3,0)-VLOOKUP(J$1,'Hydrophobicity scales'!$A$2:$F$25,3,0))</f>
        <v>1.9</v>
      </c>
      <c r="K20" s="5">
        <f>IF($A20=K$1,VLOOKUP($A20,'Hydrophobicity scales'!$A$2:$F$25,3,0),VLOOKUP($A20,'Hydrophobicity scales'!$A$2:$F$25,3,0)-VLOOKUP(K$1,'Hydrophobicity scales'!$A$2:$F$25,3,0))</f>
        <v>0.62999999999999989</v>
      </c>
      <c r="L20" s="5">
        <f>IF($A20=L$1,VLOOKUP($A20,'Hydrophobicity scales'!$A$2:$F$25,3,0),VLOOKUP($A20,'Hydrophobicity scales'!$A$2:$F$25,3,0)-VLOOKUP(L$1,'Hydrophobicity scales'!$A$2:$F$25,3,0))</f>
        <v>0.37999999999999989</v>
      </c>
      <c r="M20" s="5">
        <f>IF($A20=M$1,VLOOKUP($A20,'Hydrophobicity scales'!$A$2:$F$25,3,0),VLOOKUP($A20,'Hydrophobicity scales'!$A$2:$F$25,3,0)-VLOOKUP(M$1,'Hydrophobicity scales'!$A$2:$F$25,3,0))</f>
        <v>1.93</v>
      </c>
      <c r="N20" s="5">
        <f>IF($A20=N$1,VLOOKUP($A20,'Hydrophobicity scales'!$A$2:$F$25,3,0),VLOOKUP($A20,'Hydrophobicity scales'!$A$2:$F$25,3,0)-VLOOKUP(N$1,'Hydrophobicity scales'!$A$2:$F$25,3,0))</f>
        <v>0.71</v>
      </c>
      <c r="O20" s="5">
        <f>IF($A20=O$1,VLOOKUP($A20,'Hydrophobicity scales'!$A$2:$F$25,3,0),VLOOKUP($A20,'Hydrophobicity scales'!$A$2:$F$25,3,0)-VLOOKUP(O$1,'Hydrophobicity scales'!$A$2:$F$25,3,0))</f>
        <v>-0.18999999999999995</v>
      </c>
      <c r="P20" s="5">
        <f>IF($A20=P$1,VLOOKUP($A20,'Hydrophobicity scales'!$A$2:$F$25,3,0),VLOOKUP($A20,'Hydrophobicity scales'!$A$2:$F$25,3,0)-VLOOKUP(P$1,'Hydrophobicity scales'!$A$2:$F$25,3,0))</f>
        <v>1.39</v>
      </c>
      <c r="Q20" s="5">
        <f>IF($A20=Q$1,VLOOKUP($A20,'Hydrophobicity scales'!$A$2:$F$25,3,0),VLOOKUP($A20,'Hydrophobicity scales'!$A$2:$F$25,3,0)-VLOOKUP(Q$1,'Hydrophobicity scales'!$A$2:$F$25,3,0))</f>
        <v>1.0699999999999998</v>
      </c>
      <c r="R20" s="5">
        <f>IF($A20=R$1,VLOOKUP($A20,'Hydrophobicity scales'!$A$2:$F$25,3,0),VLOOKUP($A20,'Hydrophobicity scales'!$A$2:$F$25,3,0)-VLOOKUP(R$1,'Hydrophobicity scales'!$A$2:$F$25,3,0))</f>
        <v>1.08</v>
      </c>
      <c r="S20" s="5">
        <f>IF($A20=S$1,VLOOKUP($A20,'Hydrophobicity scales'!$A$2:$F$25,3,0),VLOOKUP($A20,'Hydrophobicity scales'!$A$2:$F$25,3,0)-VLOOKUP(S$1,'Hydrophobicity scales'!$A$2:$F$25,3,0))</f>
        <v>-0.91000000000000014</v>
      </c>
      <c r="T20" s="5">
        <f>IF($A20=T$1,VLOOKUP($A20,'Hydrophobicity scales'!$A$2:$F$25,3,0),VLOOKUP($A20,'Hydrophobicity scales'!$A$2:$F$25,3,0)-VLOOKUP(T$1,'Hydrophobicity scales'!$A$2:$F$25,3,0))</f>
        <v>0.94</v>
      </c>
      <c r="U20" s="5">
        <f>IF($A20=U$1,VLOOKUP($A20,'Hydrophobicity scales'!$A$2:$F$25,3,0),VLOOKUP($A20,'Hydrophobicity scales'!$A$2:$F$25,3,0)-VLOOKUP(U$1,'Hydrophobicity scales'!$A$2:$F$25,3,0))</f>
        <v>1.01</v>
      </c>
      <c r="V20" s="5">
        <f>IF($A20=V$1,VLOOKUP($A20,'Hydrophobicity scales'!$A$2:$F$25,3,0),VLOOKUP($A20,'Hydrophobicity scales'!$A$2:$F$25,3,0)-VLOOKUP(V$1,'Hydrophobicity scales'!$A$2:$F$25,3,0))</f>
        <v>1.7649999999999999</v>
      </c>
      <c r="W20" s="5">
        <f>IF($A20=W$1,VLOOKUP($A20,'Hydrophobicity scales'!$A$2:$F$25,3,0),VLOOKUP($A20,'Hydrophobicity scales'!$A$2:$F$25,3,0)-VLOOKUP(W$1,'Hydrophobicity scales'!$A$2:$F$25,3,0))</f>
        <v>2.2400000000000002</v>
      </c>
      <c r="X20" s="5">
        <f>IF($A20=X$1,VLOOKUP($A20,'Hydrophobicity scales'!$A$2:$F$25,3,0),VLOOKUP($A20,'Hydrophobicity scales'!$A$2:$F$25,3,0)-VLOOKUP(X$1,'Hydrophobicity scales'!$A$2:$F$25,3,0))</f>
        <v>1.1602272727272727</v>
      </c>
      <c r="Y20" s="5">
        <f>IF($A20=Y$1,VLOOKUP($A20,'Hydrophobicity scales'!$A$2:$F$25,3,0),VLOOKUP($A20,'Hydrophobicity scales'!$A$2:$F$25,3,0)-VLOOKUP(Y$1,'Hydrophobicity scales'!$A$2:$F$25,3,0))</f>
        <v>0.62999999999999989</v>
      </c>
    </row>
    <row r="21" spans="1:25" x14ac:dyDescent="0.2">
      <c r="A21" s="1" t="s">
        <v>19</v>
      </c>
      <c r="B21" s="5">
        <f>IF($A21=B$1,VLOOKUP($A21,'Hydrophobicity scales'!$A$2:$F$25,3,0),VLOOKUP($A21,'Hydrophobicity scales'!$A$2:$F$25,3,0)-VLOOKUP(B$1,'Hydrophobicity scales'!$A$2:$F$25,3,0))</f>
        <v>0.1</v>
      </c>
      <c r="C21" s="5">
        <f>IF($A21=C$1,VLOOKUP($A21,'Hydrophobicity scales'!$A$2:$F$25,3,0),VLOOKUP($A21,'Hydrophobicity scales'!$A$2:$F$25,3,0)-VLOOKUP(C$1,'Hydrophobicity scales'!$A$2:$F$25,3,0))</f>
        <v>0.74</v>
      </c>
      <c r="D21" s="5">
        <f>IF($A21=D$1,VLOOKUP($A21,'Hydrophobicity scales'!$A$2:$F$25,3,0),VLOOKUP($A21,'Hydrophobicity scales'!$A$2:$F$25,3,0)-VLOOKUP(D$1,'Hydrophobicity scales'!$A$2:$F$25,3,0))</f>
        <v>0.35</v>
      </c>
      <c r="E21" s="5">
        <f>IF($A21=E$1,VLOOKUP($A21,'Hydrophobicity scales'!$A$2:$F$25,3,0),VLOOKUP($A21,'Hydrophobicity scales'!$A$2:$F$25,3,0)-VLOOKUP(E$1,'Hydrophobicity scales'!$A$2:$F$25,3,0))</f>
        <v>1.1599999999999999</v>
      </c>
      <c r="F21" s="5">
        <f>IF($A21=F$1,VLOOKUP($A21,'Hydrophobicity scales'!$A$2:$F$25,3,0),VLOOKUP($A21,'Hydrophobicity scales'!$A$2:$F$25,3,0)-VLOOKUP(F$1,'Hydrophobicity scales'!$A$2:$F$25,3,0))</f>
        <v>-0.31</v>
      </c>
      <c r="G21" s="5">
        <f>IF($A21=G$1,VLOOKUP($A21,'Hydrophobicity scales'!$A$2:$F$25,3,0),VLOOKUP($A21,'Hydrophobicity scales'!$A$2:$F$25,3,0)-VLOOKUP(G$1,'Hydrophobicity scales'!$A$2:$F$25,3,0))</f>
        <v>0.51</v>
      </c>
      <c r="H21" s="5">
        <f>IF($A21=H$1,VLOOKUP($A21,'Hydrophobicity scales'!$A$2:$F$25,3,0),VLOOKUP($A21,'Hydrophobicity scales'!$A$2:$F$25,3,0)-VLOOKUP(H$1,'Hydrophobicity scales'!$A$2:$F$25,3,0))</f>
        <v>1.95</v>
      </c>
      <c r="I21" s="5">
        <f>IF($A21=I$1,VLOOKUP($A21,'Hydrophobicity scales'!$A$2:$F$25,3,0),VLOOKUP($A21,'Hydrophobicity scales'!$A$2:$F$25,3,0)-VLOOKUP(I$1,'Hydrophobicity scales'!$A$2:$F$25,3,0))</f>
        <v>-6.0000000000000005E-2</v>
      </c>
      <c r="J21" s="5">
        <f>IF($A21=J$1,VLOOKUP($A21,'Hydrophobicity scales'!$A$2:$F$25,3,0),VLOOKUP($A21,'Hydrophobicity scales'!$A$2:$F$25,3,0)-VLOOKUP(J$1,'Hydrophobicity scales'!$A$2:$F$25,3,0))</f>
        <v>0.8899999999999999</v>
      </c>
      <c r="K21" s="5">
        <f>IF($A21=K$1,VLOOKUP($A21,'Hydrophobicity scales'!$A$2:$F$25,3,0),VLOOKUP($A21,'Hydrophobicity scales'!$A$2:$F$25,3,0)-VLOOKUP(K$1,'Hydrophobicity scales'!$A$2:$F$25,3,0))</f>
        <v>-0.38</v>
      </c>
      <c r="L21" s="5">
        <f>IF($A21=L$1,VLOOKUP($A21,'Hydrophobicity scales'!$A$2:$F$25,3,0),VLOOKUP($A21,'Hydrophobicity scales'!$A$2:$F$25,3,0)-VLOOKUP(L$1,'Hydrophobicity scales'!$A$2:$F$25,3,0))</f>
        <v>-0.63000000000000012</v>
      </c>
      <c r="M21" s="5">
        <f>IF($A21=M$1,VLOOKUP($A21,'Hydrophobicity scales'!$A$2:$F$25,3,0),VLOOKUP($A21,'Hydrophobicity scales'!$A$2:$F$25,3,0)-VLOOKUP(M$1,'Hydrophobicity scales'!$A$2:$F$25,3,0))</f>
        <v>0.91999999999999993</v>
      </c>
      <c r="N21" s="5">
        <f>IF($A21=N$1,VLOOKUP($A21,'Hydrophobicity scales'!$A$2:$F$25,3,0),VLOOKUP($A21,'Hydrophobicity scales'!$A$2:$F$25,3,0)-VLOOKUP(N$1,'Hydrophobicity scales'!$A$2:$F$25,3,0))</f>
        <v>-0.30000000000000004</v>
      </c>
      <c r="O21" s="5">
        <f>IF($A21=O$1,VLOOKUP($A21,'Hydrophobicity scales'!$A$2:$F$25,3,0),VLOOKUP($A21,'Hydrophobicity scales'!$A$2:$F$25,3,0)-VLOOKUP(O$1,'Hydrophobicity scales'!$A$2:$F$25,3,0))</f>
        <v>-1.2</v>
      </c>
      <c r="P21" s="5">
        <f>IF($A21=P$1,VLOOKUP($A21,'Hydrophobicity scales'!$A$2:$F$25,3,0),VLOOKUP($A21,'Hydrophobicity scales'!$A$2:$F$25,3,0)-VLOOKUP(P$1,'Hydrophobicity scales'!$A$2:$F$25,3,0))</f>
        <v>0.38</v>
      </c>
      <c r="Q21" s="5">
        <f>IF($A21=Q$1,VLOOKUP($A21,'Hydrophobicity scales'!$A$2:$F$25,3,0),VLOOKUP($A21,'Hydrophobicity scales'!$A$2:$F$25,3,0)-VLOOKUP(Q$1,'Hydrophobicity scales'!$A$2:$F$25,3,0))</f>
        <v>0.06</v>
      </c>
      <c r="R21" s="5">
        <f>IF($A21=R$1,VLOOKUP($A21,'Hydrophobicity scales'!$A$2:$F$25,3,0),VLOOKUP($A21,'Hydrophobicity scales'!$A$2:$F$25,3,0)-VLOOKUP(R$1,'Hydrophobicity scales'!$A$2:$F$25,3,0))</f>
        <v>7.0000000000000007E-2</v>
      </c>
      <c r="S21" s="5">
        <f>IF($A21=S$1,VLOOKUP($A21,'Hydrophobicity scales'!$A$2:$F$25,3,0),VLOOKUP($A21,'Hydrophobicity scales'!$A$2:$F$25,3,0)-VLOOKUP(S$1,'Hydrophobicity scales'!$A$2:$F$25,3,0))</f>
        <v>-1.9200000000000002</v>
      </c>
      <c r="T21" s="5">
        <f>IF($A21=T$1,VLOOKUP($A21,'Hydrophobicity scales'!$A$2:$F$25,3,0),VLOOKUP($A21,'Hydrophobicity scales'!$A$2:$F$25,3,0)-VLOOKUP(T$1,'Hydrophobicity scales'!$A$2:$F$25,3,0))</f>
        <v>-1.01</v>
      </c>
      <c r="U21" s="5">
        <f>IF($A21=U$1,VLOOKUP($A21,'Hydrophobicity scales'!$A$2:$F$25,3,0),VLOOKUP($A21,'Hydrophobicity scales'!$A$2:$F$25,3,0)-VLOOKUP(U$1,'Hydrophobicity scales'!$A$2:$F$25,3,0))</f>
        <v>-7.0000000000000007E-2</v>
      </c>
      <c r="V21" s="5">
        <f>IF($A21=V$1,VLOOKUP($A21,'Hydrophobicity scales'!$A$2:$F$25,3,0),VLOOKUP($A21,'Hydrophobicity scales'!$A$2:$F$25,3,0)-VLOOKUP(V$1,'Hydrophobicity scales'!$A$2:$F$25,3,0))</f>
        <v>0.75499999999999989</v>
      </c>
      <c r="W21" s="5">
        <f>IF($A21=W$1,VLOOKUP($A21,'Hydrophobicity scales'!$A$2:$F$25,3,0),VLOOKUP($A21,'Hydrophobicity scales'!$A$2:$F$25,3,0)-VLOOKUP(W$1,'Hydrophobicity scales'!$A$2:$F$25,3,0))</f>
        <v>1.23</v>
      </c>
      <c r="X21" s="5">
        <f>IF($A21=X$1,VLOOKUP($A21,'Hydrophobicity scales'!$A$2:$F$25,3,0),VLOOKUP($A21,'Hydrophobicity scales'!$A$2:$F$25,3,0)-VLOOKUP(X$1,'Hydrophobicity scales'!$A$2:$F$25,3,0))</f>
        <v>0.15022727272727271</v>
      </c>
      <c r="Y21" s="5">
        <f>IF($A21=Y$1,VLOOKUP($A21,'Hydrophobicity scales'!$A$2:$F$25,3,0),VLOOKUP($A21,'Hydrophobicity scales'!$A$2:$F$25,3,0)-VLOOKUP(Y$1,'Hydrophobicity scales'!$A$2:$F$25,3,0))</f>
        <v>-0.38</v>
      </c>
    </row>
    <row r="22" spans="1:25" x14ac:dyDescent="0.2">
      <c r="A22" s="1" t="s">
        <v>20</v>
      </c>
      <c r="B22" s="5">
        <f>IF($A22=B$1,VLOOKUP($A22,'Hydrophobicity scales'!$A$2:$F$25,3,0),VLOOKUP($A22,'Hydrophobicity scales'!$A$2:$F$25,3,0)-VLOOKUP(B$1,'Hydrophobicity scales'!$A$2:$F$25,3,0))</f>
        <v>-0.65499999999999992</v>
      </c>
      <c r="C22" s="5">
        <f>IF($A22=C$1,VLOOKUP($A22,'Hydrophobicity scales'!$A$2:$F$25,3,0),VLOOKUP($A22,'Hydrophobicity scales'!$A$2:$F$25,3,0)-VLOOKUP(C$1,'Hydrophobicity scales'!$A$2:$F$25,3,0))</f>
        <v>-1.4999999999999902E-2</v>
      </c>
      <c r="D22" s="5">
        <f>IF($A22=D$1,VLOOKUP($A22,'Hydrophobicity scales'!$A$2:$F$25,3,0),VLOOKUP($A22,'Hydrophobicity scales'!$A$2:$F$25,3,0)-VLOOKUP(D$1,'Hydrophobicity scales'!$A$2:$F$25,3,0))</f>
        <v>-0.40499999999999997</v>
      </c>
      <c r="E22" s="5">
        <f>IF($A22=E$1,VLOOKUP($A22,'Hydrophobicity scales'!$A$2:$F$25,3,0),VLOOKUP($A22,'Hydrophobicity scales'!$A$2:$F$25,3,0)-VLOOKUP(E$1,'Hydrophobicity scales'!$A$2:$F$25,3,0))</f>
        <v>0.40500000000000003</v>
      </c>
      <c r="F22" s="5">
        <f>IF($A22=F$1,VLOOKUP($A22,'Hydrophobicity scales'!$A$2:$F$25,3,0),VLOOKUP($A22,'Hydrophobicity scales'!$A$2:$F$25,3,0)-VLOOKUP(F$1,'Hydrophobicity scales'!$A$2:$F$25,3,0))</f>
        <v>-1.0649999999999999</v>
      </c>
      <c r="G22" s="5">
        <f>IF($A22=G$1,VLOOKUP($A22,'Hydrophobicity scales'!$A$2:$F$25,3,0),VLOOKUP($A22,'Hydrophobicity scales'!$A$2:$F$25,3,0)-VLOOKUP(G$1,'Hydrophobicity scales'!$A$2:$F$25,3,0))</f>
        <v>-0.245</v>
      </c>
      <c r="H22" s="5">
        <f>IF($A22=H$1,VLOOKUP($A22,'Hydrophobicity scales'!$A$2:$F$25,3,0),VLOOKUP($A22,'Hydrophobicity scales'!$A$2:$F$25,3,0)-VLOOKUP(H$1,'Hydrophobicity scales'!$A$2:$F$25,3,0))</f>
        <v>1.1950000000000001</v>
      </c>
      <c r="I22" s="5">
        <f>IF($A22=I$1,VLOOKUP($A22,'Hydrophobicity scales'!$A$2:$F$25,3,0),VLOOKUP($A22,'Hydrophobicity scales'!$A$2:$F$25,3,0)-VLOOKUP(I$1,'Hydrophobicity scales'!$A$2:$F$25,3,0))</f>
        <v>-0.81499999999999995</v>
      </c>
      <c r="J22" s="5">
        <f>IF($A22=J$1,VLOOKUP($A22,'Hydrophobicity scales'!$A$2:$F$25,3,0),VLOOKUP($A22,'Hydrophobicity scales'!$A$2:$F$25,3,0)-VLOOKUP(J$1,'Hydrophobicity scales'!$A$2:$F$25,3,0))</f>
        <v>0.13500000000000001</v>
      </c>
      <c r="K22" s="5">
        <f>IF($A22=K$1,VLOOKUP($A22,'Hydrophobicity scales'!$A$2:$F$25,3,0),VLOOKUP($A22,'Hydrophobicity scales'!$A$2:$F$25,3,0)-VLOOKUP(K$1,'Hydrophobicity scales'!$A$2:$F$25,3,0))</f>
        <v>-1.135</v>
      </c>
      <c r="L22" s="5">
        <f>IF($A22=L$1,VLOOKUP($A22,'Hydrophobicity scales'!$A$2:$F$25,3,0),VLOOKUP($A22,'Hydrophobicity scales'!$A$2:$F$25,3,0)-VLOOKUP(L$1,'Hydrophobicity scales'!$A$2:$F$25,3,0))</f>
        <v>-1.385</v>
      </c>
      <c r="M22" s="5">
        <f>IF($A22=M$1,VLOOKUP($A22,'Hydrophobicity scales'!$A$2:$F$25,3,0),VLOOKUP($A22,'Hydrophobicity scales'!$A$2:$F$25,3,0)-VLOOKUP(M$1,'Hydrophobicity scales'!$A$2:$F$25,3,0))</f>
        <v>0.16500000000000004</v>
      </c>
      <c r="N22" s="5">
        <f>IF($A22=N$1,VLOOKUP($A22,'Hydrophobicity scales'!$A$2:$F$25,3,0),VLOOKUP($A22,'Hydrophobicity scales'!$A$2:$F$25,3,0)-VLOOKUP(N$1,'Hydrophobicity scales'!$A$2:$F$25,3,0))</f>
        <v>-1.0549999999999999</v>
      </c>
      <c r="O22" s="5">
        <f>IF($A22=O$1,VLOOKUP($A22,'Hydrophobicity scales'!$A$2:$F$25,3,0),VLOOKUP($A22,'Hydrophobicity scales'!$A$2:$F$25,3,0)-VLOOKUP(O$1,'Hydrophobicity scales'!$A$2:$F$25,3,0))</f>
        <v>-1.9549999999999998</v>
      </c>
      <c r="P22" s="5">
        <f>IF($A22=P$1,VLOOKUP($A22,'Hydrophobicity scales'!$A$2:$F$25,3,0),VLOOKUP($A22,'Hydrophobicity scales'!$A$2:$F$25,3,0)-VLOOKUP(P$1,'Hydrophobicity scales'!$A$2:$F$25,3,0))</f>
        <v>-0.37499999999999994</v>
      </c>
      <c r="Q22" s="5">
        <f>IF($A22=Q$1,VLOOKUP($A22,'Hydrophobicity scales'!$A$2:$F$25,3,0),VLOOKUP($A22,'Hydrophobicity scales'!$A$2:$F$25,3,0)-VLOOKUP(Q$1,'Hydrophobicity scales'!$A$2:$F$25,3,0))</f>
        <v>-0.69499999999999995</v>
      </c>
      <c r="R22" s="5">
        <f>IF($A22=R$1,VLOOKUP($A22,'Hydrophobicity scales'!$A$2:$F$25,3,0),VLOOKUP($A22,'Hydrophobicity scales'!$A$2:$F$25,3,0)-VLOOKUP(R$1,'Hydrophobicity scales'!$A$2:$F$25,3,0))</f>
        <v>-0.68499999999999994</v>
      </c>
      <c r="S22" s="5">
        <f>IF($A22=S$1,VLOOKUP($A22,'Hydrophobicity scales'!$A$2:$F$25,3,0),VLOOKUP($A22,'Hydrophobicity scales'!$A$2:$F$25,3,0)-VLOOKUP(S$1,'Hydrophobicity scales'!$A$2:$F$25,3,0))</f>
        <v>-2.6749999999999998</v>
      </c>
      <c r="T22" s="5">
        <f>IF($A22=T$1,VLOOKUP($A22,'Hydrophobicity scales'!$A$2:$F$25,3,0),VLOOKUP($A22,'Hydrophobicity scales'!$A$2:$F$25,3,0)-VLOOKUP(T$1,'Hydrophobicity scales'!$A$2:$F$25,3,0))</f>
        <v>-1.7649999999999999</v>
      </c>
      <c r="U22" s="5">
        <f>IF($A22=U$1,VLOOKUP($A22,'Hydrophobicity scales'!$A$2:$F$25,3,0),VLOOKUP($A22,'Hydrophobicity scales'!$A$2:$F$25,3,0)-VLOOKUP(U$1,'Hydrophobicity scales'!$A$2:$F$25,3,0))</f>
        <v>-0.75499999999999989</v>
      </c>
      <c r="V22" s="5">
        <f>IF($A22=V$1,VLOOKUP($A22,'Hydrophobicity scales'!$A$2:$F$25,3,0),VLOOKUP($A22,'Hydrophobicity scales'!$A$2:$F$25,3,0)-VLOOKUP(V$1,'Hydrophobicity scales'!$A$2:$F$25,3,0))</f>
        <v>-0.82499999999999996</v>
      </c>
      <c r="W22" s="5">
        <f>IF($A22=W$1,VLOOKUP($A22,'Hydrophobicity scales'!$A$2:$F$25,3,0),VLOOKUP($A22,'Hydrophobicity scales'!$A$2:$F$25,3,0)-VLOOKUP(W$1,'Hydrophobicity scales'!$A$2:$F$25,3,0))</f>
        <v>0.47500000000000009</v>
      </c>
      <c r="X22" s="5">
        <f>IF($A22=X$1,VLOOKUP($A22,'Hydrophobicity scales'!$A$2:$F$25,3,0),VLOOKUP($A22,'Hydrophobicity scales'!$A$2:$F$25,3,0)-VLOOKUP(X$1,'Hydrophobicity scales'!$A$2:$F$25,3,0))</f>
        <v>-0.60477272727272724</v>
      </c>
      <c r="Y22" s="5">
        <f>IF($A22=Y$1,VLOOKUP($A22,'Hydrophobicity scales'!$A$2:$F$25,3,0),VLOOKUP($A22,'Hydrophobicity scales'!$A$2:$F$25,3,0)-VLOOKUP(Y$1,'Hydrophobicity scales'!$A$2:$F$25,3,0))</f>
        <v>-1.135</v>
      </c>
    </row>
    <row r="23" spans="1:25" x14ac:dyDescent="0.2">
      <c r="A23" s="1" t="s">
        <v>21</v>
      </c>
      <c r="B23" s="5">
        <f>IF($A23=B$1,VLOOKUP($A23,'Hydrophobicity scales'!$A$2:$F$25,3,0),VLOOKUP($A23,'Hydrophobicity scales'!$A$2:$F$25,3,0)-VLOOKUP(B$1,'Hydrophobicity scales'!$A$2:$F$25,3,0))</f>
        <v>-1.1300000000000001</v>
      </c>
      <c r="C23" s="5">
        <f>IF($A23=C$1,VLOOKUP($A23,'Hydrophobicity scales'!$A$2:$F$25,3,0),VLOOKUP($A23,'Hydrophobicity scales'!$A$2:$F$25,3,0)-VLOOKUP(C$1,'Hydrophobicity scales'!$A$2:$F$25,3,0))</f>
        <v>-0.49</v>
      </c>
      <c r="D23" s="5">
        <f>IF($A23=D$1,VLOOKUP($A23,'Hydrophobicity scales'!$A$2:$F$25,3,0),VLOOKUP($A23,'Hydrophobicity scales'!$A$2:$F$25,3,0)-VLOOKUP(D$1,'Hydrophobicity scales'!$A$2:$F$25,3,0))</f>
        <v>-0.88000000000000012</v>
      </c>
      <c r="E23" s="5">
        <f>IF($A23=E$1,VLOOKUP($A23,'Hydrophobicity scales'!$A$2:$F$25,3,0),VLOOKUP($A23,'Hydrophobicity scales'!$A$2:$F$25,3,0)-VLOOKUP(E$1,'Hydrophobicity scales'!$A$2:$F$25,3,0))</f>
        <v>-7.0000000000000062E-2</v>
      </c>
      <c r="F23" s="5">
        <f>IF($A23=F$1,VLOOKUP($A23,'Hydrophobicity scales'!$A$2:$F$25,3,0),VLOOKUP($A23,'Hydrophobicity scales'!$A$2:$F$25,3,0)-VLOOKUP(F$1,'Hydrophobicity scales'!$A$2:$F$25,3,0))</f>
        <v>-1.54</v>
      </c>
      <c r="G23" s="5">
        <f>IF($A23=G$1,VLOOKUP($A23,'Hydrophobicity scales'!$A$2:$F$25,3,0),VLOOKUP($A23,'Hydrophobicity scales'!$A$2:$F$25,3,0)-VLOOKUP(G$1,'Hydrophobicity scales'!$A$2:$F$25,3,0))</f>
        <v>-0.72000000000000008</v>
      </c>
      <c r="H23" s="5">
        <f>IF($A23=H$1,VLOOKUP($A23,'Hydrophobicity scales'!$A$2:$F$25,3,0),VLOOKUP($A23,'Hydrophobicity scales'!$A$2:$F$25,3,0)-VLOOKUP(H$1,'Hydrophobicity scales'!$A$2:$F$25,3,0))</f>
        <v>0.72</v>
      </c>
      <c r="I23" s="5">
        <f>IF($A23=I$1,VLOOKUP($A23,'Hydrophobicity scales'!$A$2:$F$25,3,0),VLOOKUP($A23,'Hydrophobicity scales'!$A$2:$F$25,3,0)-VLOOKUP(I$1,'Hydrophobicity scales'!$A$2:$F$25,3,0))</f>
        <v>-1.29</v>
      </c>
      <c r="J23" s="5">
        <f>IF($A23=J$1,VLOOKUP($A23,'Hydrophobicity scales'!$A$2:$F$25,3,0),VLOOKUP($A23,'Hydrophobicity scales'!$A$2:$F$25,3,0)-VLOOKUP(J$1,'Hydrophobicity scales'!$A$2:$F$25,3,0))</f>
        <v>-0.34000000000000008</v>
      </c>
      <c r="K23" s="5">
        <f>IF($A23=K$1,VLOOKUP($A23,'Hydrophobicity scales'!$A$2:$F$25,3,0),VLOOKUP($A23,'Hydrophobicity scales'!$A$2:$F$25,3,0)-VLOOKUP(K$1,'Hydrophobicity scales'!$A$2:$F$25,3,0))</f>
        <v>-1.61</v>
      </c>
      <c r="L23" s="5">
        <f>IF($A23=L$1,VLOOKUP($A23,'Hydrophobicity scales'!$A$2:$F$25,3,0),VLOOKUP($A23,'Hydrophobicity scales'!$A$2:$F$25,3,0)-VLOOKUP(L$1,'Hydrophobicity scales'!$A$2:$F$25,3,0))</f>
        <v>-1.86</v>
      </c>
      <c r="M23" s="5">
        <f>IF($A23=M$1,VLOOKUP($A23,'Hydrophobicity scales'!$A$2:$F$25,3,0),VLOOKUP($A23,'Hydrophobicity scales'!$A$2:$F$25,3,0)-VLOOKUP(M$1,'Hydrophobicity scales'!$A$2:$F$25,3,0))</f>
        <v>-0.31000000000000005</v>
      </c>
      <c r="N23" s="5">
        <f>IF($A23=N$1,VLOOKUP($A23,'Hydrophobicity scales'!$A$2:$F$25,3,0),VLOOKUP($A23,'Hydrophobicity scales'!$A$2:$F$25,3,0)-VLOOKUP(N$1,'Hydrophobicity scales'!$A$2:$F$25,3,0))</f>
        <v>-1.53</v>
      </c>
      <c r="O23" s="5">
        <f>IF($A23=O$1,VLOOKUP($A23,'Hydrophobicity scales'!$A$2:$F$25,3,0),VLOOKUP($A23,'Hydrophobicity scales'!$A$2:$F$25,3,0)-VLOOKUP(O$1,'Hydrophobicity scales'!$A$2:$F$25,3,0))</f>
        <v>-2.4299999999999997</v>
      </c>
      <c r="P23" s="5">
        <f>IF($A23=P$1,VLOOKUP($A23,'Hydrophobicity scales'!$A$2:$F$25,3,0),VLOOKUP($A23,'Hydrophobicity scales'!$A$2:$F$25,3,0)-VLOOKUP(P$1,'Hydrophobicity scales'!$A$2:$F$25,3,0))</f>
        <v>-0.85000000000000009</v>
      </c>
      <c r="Q23" s="5">
        <f>IF($A23=Q$1,VLOOKUP($A23,'Hydrophobicity scales'!$A$2:$F$25,3,0),VLOOKUP($A23,'Hydrophobicity scales'!$A$2:$F$25,3,0)-VLOOKUP(Q$1,'Hydrophobicity scales'!$A$2:$F$25,3,0))</f>
        <v>-1.17</v>
      </c>
      <c r="R23" s="5">
        <f>IF($A23=R$1,VLOOKUP($A23,'Hydrophobicity scales'!$A$2:$F$25,3,0),VLOOKUP($A23,'Hydrophobicity scales'!$A$2:$F$25,3,0)-VLOOKUP(R$1,'Hydrophobicity scales'!$A$2:$F$25,3,0))</f>
        <v>-1.1600000000000001</v>
      </c>
      <c r="S23" s="5">
        <f>IF($A23=S$1,VLOOKUP($A23,'Hydrophobicity scales'!$A$2:$F$25,3,0),VLOOKUP($A23,'Hydrophobicity scales'!$A$2:$F$25,3,0)-VLOOKUP(S$1,'Hydrophobicity scales'!$A$2:$F$25,3,0))</f>
        <v>-3.1500000000000004</v>
      </c>
      <c r="T23" s="5">
        <f>IF($A23=T$1,VLOOKUP($A23,'Hydrophobicity scales'!$A$2:$F$25,3,0),VLOOKUP($A23,'Hydrophobicity scales'!$A$2:$F$25,3,0)-VLOOKUP(T$1,'Hydrophobicity scales'!$A$2:$F$25,3,0))</f>
        <v>-2.2400000000000002</v>
      </c>
      <c r="U23" s="5">
        <f>IF($A23=U$1,VLOOKUP($A23,'Hydrophobicity scales'!$A$2:$F$25,3,0),VLOOKUP($A23,'Hydrophobicity scales'!$A$2:$F$25,3,0)-VLOOKUP(U$1,'Hydrophobicity scales'!$A$2:$F$25,3,0))</f>
        <v>-1.23</v>
      </c>
      <c r="V23" s="5">
        <f>IF($A23=V$1,VLOOKUP($A23,'Hydrophobicity scales'!$A$2:$F$25,3,0),VLOOKUP($A23,'Hydrophobicity scales'!$A$2:$F$25,3,0)-VLOOKUP(V$1,'Hydrophobicity scales'!$A$2:$F$25,3,0))</f>
        <v>-0.47500000000000009</v>
      </c>
      <c r="W23" s="5">
        <f>IF($A23=W$1,VLOOKUP($A23,'Hydrophobicity scales'!$A$2:$F$25,3,0),VLOOKUP($A23,'Hydrophobicity scales'!$A$2:$F$25,3,0)-VLOOKUP(W$1,'Hydrophobicity scales'!$A$2:$F$25,3,0))</f>
        <v>-1.3</v>
      </c>
      <c r="X23" s="5">
        <f>IF($A23=X$1,VLOOKUP($A23,'Hydrophobicity scales'!$A$2:$F$25,3,0),VLOOKUP($A23,'Hydrophobicity scales'!$A$2:$F$25,3,0)-VLOOKUP(X$1,'Hydrophobicity scales'!$A$2:$F$25,3,0))</f>
        <v>-1.0797727272727273</v>
      </c>
      <c r="Y23" s="5">
        <f>IF($A23=Y$1,VLOOKUP($A23,'Hydrophobicity scales'!$A$2:$F$25,3,0),VLOOKUP($A23,'Hydrophobicity scales'!$A$2:$F$25,3,0)-VLOOKUP(Y$1,'Hydrophobicity scales'!$A$2:$F$25,3,0))</f>
        <v>-1.61</v>
      </c>
    </row>
    <row r="24" spans="1:25" x14ac:dyDescent="0.2">
      <c r="A24" s="1" t="s">
        <v>22</v>
      </c>
      <c r="B24" s="5">
        <f>IF($A24=B$1,VLOOKUP($A24,'Hydrophobicity scales'!$A$2:$F$25,3,0),VLOOKUP($A24,'Hydrophobicity scales'!$A$2:$F$25,3,0)-VLOOKUP(B$1,'Hydrophobicity scales'!$A$2:$F$25,3,0))</f>
        <v>-5.0227272727272704E-2</v>
      </c>
      <c r="C24" s="5">
        <f>IF($A24=C$1,VLOOKUP($A24,'Hydrophobicity scales'!$A$2:$F$25,3,0),VLOOKUP($A24,'Hydrophobicity scales'!$A$2:$F$25,3,0)-VLOOKUP(C$1,'Hydrophobicity scales'!$A$2:$F$25,3,0))</f>
        <v>0.58977272727272734</v>
      </c>
      <c r="D24" s="5">
        <f>IF($A24=D$1,VLOOKUP($A24,'Hydrophobicity scales'!$A$2:$F$25,3,0),VLOOKUP($A24,'Hydrophobicity scales'!$A$2:$F$25,3,0)-VLOOKUP(D$1,'Hydrophobicity scales'!$A$2:$F$25,3,0))</f>
        <v>0.19977272727272727</v>
      </c>
      <c r="E24" s="5">
        <f>IF($A24=E$1,VLOOKUP($A24,'Hydrophobicity scales'!$A$2:$F$25,3,0),VLOOKUP($A24,'Hydrophobicity scales'!$A$2:$F$25,3,0)-VLOOKUP(E$1,'Hydrophobicity scales'!$A$2:$F$25,3,0))</f>
        <v>1.0097727272727273</v>
      </c>
      <c r="F24" s="5">
        <f>IF($A24=F$1,VLOOKUP($A24,'Hydrophobicity scales'!$A$2:$F$25,3,0),VLOOKUP($A24,'Hydrophobicity scales'!$A$2:$F$25,3,0)-VLOOKUP(F$1,'Hydrophobicity scales'!$A$2:$F$25,3,0))</f>
        <v>-0.46022727272727271</v>
      </c>
      <c r="G24" s="5">
        <f>IF($A24=G$1,VLOOKUP($A24,'Hydrophobicity scales'!$A$2:$F$25,3,0),VLOOKUP($A24,'Hydrophobicity scales'!$A$2:$F$25,3,0)-VLOOKUP(G$1,'Hydrophobicity scales'!$A$2:$F$25,3,0))</f>
        <v>0.35977272727272724</v>
      </c>
      <c r="H24" s="5">
        <f>IF($A24=H$1,VLOOKUP($A24,'Hydrophobicity scales'!$A$2:$F$25,3,0),VLOOKUP($A24,'Hydrophobicity scales'!$A$2:$F$25,3,0)-VLOOKUP(H$1,'Hydrophobicity scales'!$A$2:$F$25,3,0))</f>
        <v>1.7997727272727273</v>
      </c>
      <c r="I24" s="5">
        <f>IF($A24=I$1,VLOOKUP($A24,'Hydrophobicity scales'!$A$2:$F$25,3,0),VLOOKUP($A24,'Hydrophobicity scales'!$A$2:$F$25,3,0)-VLOOKUP(I$1,'Hydrophobicity scales'!$A$2:$F$25,3,0))</f>
        <v>-0.21022727272727271</v>
      </c>
      <c r="J24" s="5">
        <f>IF($A24=J$1,VLOOKUP($A24,'Hydrophobicity scales'!$A$2:$F$25,3,0),VLOOKUP($A24,'Hydrophobicity scales'!$A$2:$F$25,3,0)-VLOOKUP(J$1,'Hydrophobicity scales'!$A$2:$F$25,3,0))</f>
        <v>0.73977272727272725</v>
      </c>
      <c r="K24" s="5">
        <f>IF($A24=K$1,VLOOKUP($A24,'Hydrophobicity scales'!$A$2:$F$25,3,0),VLOOKUP($A24,'Hydrophobicity scales'!$A$2:$F$25,3,0)-VLOOKUP(K$1,'Hydrophobicity scales'!$A$2:$F$25,3,0))</f>
        <v>-0.53022727272727277</v>
      </c>
      <c r="L24" s="5">
        <f>IF($A24=L$1,VLOOKUP($A24,'Hydrophobicity scales'!$A$2:$F$25,3,0),VLOOKUP($A24,'Hydrophobicity scales'!$A$2:$F$25,3,0)-VLOOKUP(L$1,'Hydrophobicity scales'!$A$2:$F$25,3,0))</f>
        <v>-0.78022727272727277</v>
      </c>
      <c r="M24" s="5">
        <f>IF($A24=M$1,VLOOKUP($A24,'Hydrophobicity scales'!$A$2:$F$25,3,0),VLOOKUP($A24,'Hydrophobicity scales'!$A$2:$F$25,3,0)-VLOOKUP(M$1,'Hydrophobicity scales'!$A$2:$F$25,3,0))</f>
        <v>0.76977272727272728</v>
      </c>
      <c r="N24" s="5">
        <f>IF($A24=N$1,VLOOKUP($A24,'Hydrophobicity scales'!$A$2:$F$25,3,0),VLOOKUP($A24,'Hydrophobicity scales'!$A$2:$F$25,3,0)-VLOOKUP(N$1,'Hydrophobicity scales'!$A$2:$F$25,3,0))</f>
        <v>-0.4502272727272727</v>
      </c>
      <c r="O24" s="5">
        <f>IF($A24=O$1,VLOOKUP($A24,'Hydrophobicity scales'!$A$2:$F$25,3,0),VLOOKUP($A24,'Hydrophobicity scales'!$A$2:$F$25,3,0)-VLOOKUP(O$1,'Hydrophobicity scales'!$A$2:$F$25,3,0))</f>
        <v>-1.3502272727272726</v>
      </c>
      <c r="P24" s="5">
        <f>IF($A24=P$1,VLOOKUP($A24,'Hydrophobicity scales'!$A$2:$F$25,3,0),VLOOKUP($A24,'Hydrophobicity scales'!$A$2:$F$25,3,0)-VLOOKUP(P$1,'Hydrophobicity scales'!$A$2:$F$25,3,0))</f>
        <v>0.2297727272727273</v>
      </c>
      <c r="Q24" s="5">
        <f>IF($A24=Q$1,VLOOKUP($A24,'Hydrophobicity scales'!$A$2:$F$25,3,0),VLOOKUP($A24,'Hydrophobicity scales'!$A$2:$F$25,3,0)-VLOOKUP(Q$1,'Hydrophobicity scales'!$A$2:$F$25,3,0))</f>
        <v>-9.0227272727272712E-2</v>
      </c>
      <c r="R24" s="5">
        <f>IF($A24=R$1,VLOOKUP($A24,'Hydrophobicity scales'!$A$2:$F$25,3,0),VLOOKUP($A24,'Hydrophobicity scales'!$A$2:$F$25,3,0)-VLOOKUP(R$1,'Hydrophobicity scales'!$A$2:$F$25,3,0))</f>
        <v>-8.0227272727272703E-2</v>
      </c>
      <c r="S24" s="5">
        <f>IF($A24=S$1,VLOOKUP($A24,'Hydrophobicity scales'!$A$2:$F$25,3,0),VLOOKUP($A24,'Hydrophobicity scales'!$A$2:$F$25,3,0)-VLOOKUP(S$1,'Hydrophobicity scales'!$A$2:$F$25,3,0))</f>
        <v>-2.0702272727272728</v>
      </c>
      <c r="T24" s="5">
        <f>IF($A24=T$1,VLOOKUP($A24,'Hydrophobicity scales'!$A$2:$F$25,3,0),VLOOKUP($A24,'Hydrophobicity scales'!$A$2:$F$25,3,0)-VLOOKUP(T$1,'Hydrophobicity scales'!$A$2:$F$25,3,0))</f>
        <v>-1.1602272727272727</v>
      </c>
      <c r="U24" s="5">
        <f>IF($A24=U$1,VLOOKUP($A24,'Hydrophobicity scales'!$A$2:$F$25,3,0),VLOOKUP($A24,'Hydrophobicity scales'!$A$2:$F$25,3,0)-VLOOKUP(U$1,'Hydrophobicity scales'!$A$2:$F$25,3,0))</f>
        <v>-0.15022727272727271</v>
      </c>
      <c r="V24" s="5">
        <f>IF($A24=V$1,VLOOKUP($A24,'Hydrophobicity scales'!$A$2:$F$25,3,0),VLOOKUP($A24,'Hydrophobicity scales'!$A$2:$F$25,3,0)-VLOOKUP(V$1,'Hydrophobicity scales'!$A$2:$F$25,3,0))</f>
        <v>0.60477272727272724</v>
      </c>
      <c r="W24" s="5">
        <f>IF($A24=W$1,VLOOKUP($A24,'Hydrophobicity scales'!$A$2:$F$25,3,0),VLOOKUP($A24,'Hydrophobicity scales'!$A$2:$F$25,3,0)-VLOOKUP(W$1,'Hydrophobicity scales'!$A$2:$F$25,3,0))</f>
        <v>1.0797727272727273</v>
      </c>
      <c r="X24" s="5">
        <f>IF($A24=X$1,VLOOKUP($A24,'Hydrophobicity scales'!$A$2:$F$25,3,0),VLOOKUP($A24,'Hydrophobicity scales'!$A$2:$F$25,3,0)-VLOOKUP(X$1,'Hydrophobicity scales'!$A$2:$F$25,3,0))</f>
        <v>-0.22022727272727272</v>
      </c>
      <c r="Y24" s="5">
        <f>IF($A24=Y$1,VLOOKUP($A24,'Hydrophobicity scales'!$A$2:$F$25,3,0),VLOOKUP($A24,'Hydrophobicity scales'!$A$2:$F$25,3,0)-VLOOKUP(Y$1,'Hydrophobicity scales'!$A$2:$F$25,3,0))</f>
        <v>-0.53022727272727277</v>
      </c>
    </row>
    <row r="25" spans="1:25" x14ac:dyDescent="0.2">
      <c r="A25" s="1" t="s">
        <v>23</v>
      </c>
      <c r="B25" s="5">
        <f>IF($A25=B$1,VLOOKUP($A25,'Hydrophobicity scales'!$A$2:$F$25,3,0),VLOOKUP($A25,'Hydrophobicity scales'!$A$2:$F$25,3,0)-VLOOKUP(B$1,'Hydrophobicity scales'!$A$2:$F$25,3,0))</f>
        <v>0.48</v>
      </c>
      <c r="C25" s="5">
        <f>IF($A25=C$1,VLOOKUP($A25,'Hydrophobicity scales'!$A$2:$F$25,3,0),VLOOKUP($A25,'Hydrophobicity scales'!$A$2:$F$25,3,0)-VLOOKUP(C$1,'Hydrophobicity scales'!$A$2:$F$25,3,0))</f>
        <v>1.1200000000000001</v>
      </c>
      <c r="D25" s="5">
        <f>IF($A25=D$1,VLOOKUP($A25,'Hydrophobicity scales'!$A$2:$F$25,3,0),VLOOKUP($A25,'Hydrophobicity scales'!$A$2:$F$25,3,0)-VLOOKUP(D$1,'Hydrophobicity scales'!$A$2:$F$25,3,0))</f>
        <v>0.73</v>
      </c>
      <c r="E25" s="5">
        <f>IF($A25=E$1,VLOOKUP($A25,'Hydrophobicity scales'!$A$2:$F$25,3,0),VLOOKUP($A25,'Hydrophobicity scales'!$A$2:$F$25,3,0)-VLOOKUP(E$1,'Hydrophobicity scales'!$A$2:$F$25,3,0))</f>
        <v>1.54</v>
      </c>
      <c r="F25" s="5">
        <f>IF($A25=F$1,VLOOKUP($A25,'Hydrophobicity scales'!$A$2:$F$25,3,0),VLOOKUP($A25,'Hydrophobicity scales'!$A$2:$F$25,3,0)-VLOOKUP(F$1,'Hydrophobicity scales'!$A$2:$F$25,3,0))</f>
        <v>7.0000000000000007E-2</v>
      </c>
      <c r="G25" s="5">
        <f>IF($A25=G$1,VLOOKUP($A25,'Hydrophobicity scales'!$A$2:$F$25,3,0),VLOOKUP($A25,'Hydrophobicity scales'!$A$2:$F$25,3,0)-VLOOKUP(G$1,'Hydrophobicity scales'!$A$2:$F$25,3,0))</f>
        <v>0.8899999999999999</v>
      </c>
      <c r="H25" s="5">
        <f>IF($A25=H$1,VLOOKUP($A25,'Hydrophobicity scales'!$A$2:$F$25,3,0),VLOOKUP($A25,'Hydrophobicity scales'!$A$2:$F$25,3,0)-VLOOKUP(H$1,'Hydrophobicity scales'!$A$2:$F$25,3,0))</f>
        <v>2.33</v>
      </c>
      <c r="I25" s="5">
        <f>IF($A25=I$1,VLOOKUP($A25,'Hydrophobicity scales'!$A$2:$F$25,3,0),VLOOKUP($A25,'Hydrophobicity scales'!$A$2:$F$25,3,0)-VLOOKUP(I$1,'Hydrophobicity scales'!$A$2:$F$25,3,0))</f>
        <v>0.32</v>
      </c>
      <c r="J25" s="5">
        <f>IF($A25=J$1,VLOOKUP($A25,'Hydrophobicity scales'!$A$2:$F$25,3,0),VLOOKUP($A25,'Hydrophobicity scales'!$A$2:$F$25,3,0)-VLOOKUP(J$1,'Hydrophobicity scales'!$A$2:$F$25,3,0))</f>
        <v>1.27</v>
      </c>
      <c r="K25" s="5">
        <f>IF($A25=K$1,VLOOKUP($A25,'Hydrophobicity scales'!$A$2:$F$25,3,0),VLOOKUP($A25,'Hydrophobicity scales'!$A$2:$F$25,3,0)-VLOOKUP(K$1,'Hydrophobicity scales'!$A$2:$F$25,3,0))</f>
        <v>0</v>
      </c>
      <c r="L25" s="5">
        <f>IF($A25=L$1,VLOOKUP($A25,'Hydrophobicity scales'!$A$2:$F$25,3,0),VLOOKUP($A25,'Hydrophobicity scales'!$A$2:$F$25,3,0)-VLOOKUP(L$1,'Hydrophobicity scales'!$A$2:$F$25,3,0))</f>
        <v>-0.25000000000000006</v>
      </c>
      <c r="M25" s="5">
        <f>IF($A25=M$1,VLOOKUP($A25,'Hydrophobicity scales'!$A$2:$F$25,3,0),VLOOKUP($A25,'Hydrophobicity scales'!$A$2:$F$25,3,0)-VLOOKUP(M$1,'Hydrophobicity scales'!$A$2:$F$25,3,0))</f>
        <v>1.3</v>
      </c>
      <c r="N25" s="5">
        <f>IF($A25=N$1,VLOOKUP($A25,'Hydrophobicity scales'!$A$2:$F$25,3,0),VLOOKUP($A25,'Hydrophobicity scales'!$A$2:$F$25,3,0)-VLOOKUP(N$1,'Hydrophobicity scales'!$A$2:$F$25,3,0))</f>
        <v>7.9999999999999988E-2</v>
      </c>
      <c r="O25" s="5">
        <f>IF($A25=O$1,VLOOKUP($A25,'Hydrophobicity scales'!$A$2:$F$25,3,0),VLOOKUP($A25,'Hydrophobicity scales'!$A$2:$F$25,3,0)-VLOOKUP(O$1,'Hydrophobicity scales'!$A$2:$F$25,3,0))</f>
        <v>-0.81999999999999984</v>
      </c>
      <c r="P25" s="5">
        <f>IF($A25=P$1,VLOOKUP($A25,'Hydrophobicity scales'!$A$2:$F$25,3,0),VLOOKUP($A25,'Hydrophobicity scales'!$A$2:$F$25,3,0)-VLOOKUP(P$1,'Hydrophobicity scales'!$A$2:$F$25,3,0))</f>
        <v>0.76</v>
      </c>
      <c r="Q25" s="5">
        <f>IF($A25=Q$1,VLOOKUP($A25,'Hydrophobicity scales'!$A$2:$F$25,3,0),VLOOKUP($A25,'Hydrophobicity scales'!$A$2:$F$25,3,0)-VLOOKUP(Q$1,'Hydrophobicity scales'!$A$2:$F$25,3,0))</f>
        <v>0.44</v>
      </c>
      <c r="R25" s="5">
        <f>IF($A25=R$1,VLOOKUP($A25,'Hydrophobicity scales'!$A$2:$F$25,3,0),VLOOKUP($A25,'Hydrophobicity scales'!$A$2:$F$25,3,0)-VLOOKUP(R$1,'Hydrophobicity scales'!$A$2:$F$25,3,0))</f>
        <v>0.45</v>
      </c>
      <c r="S25" s="5">
        <f>IF($A25=S$1,VLOOKUP($A25,'Hydrophobicity scales'!$A$2:$F$25,3,0),VLOOKUP($A25,'Hydrophobicity scales'!$A$2:$F$25,3,0)-VLOOKUP(S$1,'Hydrophobicity scales'!$A$2:$F$25,3,0))</f>
        <v>-1.54</v>
      </c>
      <c r="T25" s="5">
        <f>IF($A25=T$1,VLOOKUP($A25,'Hydrophobicity scales'!$A$2:$F$25,3,0),VLOOKUP($A25,'Hydrophobicity scales'!$A$2:$F$25,3,0)-VLOOKUP(T$1,'Hydrophobicity scales'!$A$2:$F$25,3,0))</f>
        <v>-0.62999999999999989</v>
      </c>
      <c r="U25" s="5">
        <f>IF($A25=U$1,VLOOKUP($A25,'Hydrophobicity scales'!$A$2:$F$25,3,0),VLOOKUP($A25,'Hydrophobicity scales'!$A$2:$F$25,3,0)-VLOOKUP(U$1,'Hydrophobicity scales'!$A$2:$F$25,3,0))</f>
        <v>0.38</v>
      </c>
      <c r="V25" s="5">
        <f>IF($A25=V$1,VLOOKUP($A25,'Hydrophobicity scales'!$A$2:$F$25,3,0),VLOOKUP($A25,'Hydrophobicity scales'!$A$2:$F$25,3,0)-VLOOKUP(V$1,'Hydrophobicity scales'!$A$2:$F$25,3,0))</f>
        <v>1.135</v>
      </c>
      <c r="W25" s="5">
        <f>IF($A25=W$1,VLOOKUP($A25,'Hydrophobicity scales'!$A$2:$F$25,3,0),VLOOKUP($A25,'Hydrophobicity scales'!$A$2:$F$25,3,0)-VLOOKUP(W$1,'Hydrophobicity scales'!$A$2:$F$25,3,0))</f>
        <v>1.61</v>
      </c>
      <c r="X25" s="5">
        <f>IF($A25=X$1,VLOOKUP($A25,'Hydrophobicity scales'!$A$2:$F$25,3,0),VLOOKUP($A25,'Hydrophobicity scales'!$A$2:$F$25,3,0)-VLOOKUP(X$1,'Hydrophobicity scales'!$A$2:$F$25,3,0))</f>
        <v>0.53022727272727277</v>
      </c>
      <c r="Y25" s="5">
        <f>IF($A25=Y$1,VLOOKUP($A25,'Hydrophobicity scales'!$A$2:$F$25,3,0),VLOOKUP($A25,'Hydrophobicity scales'!$A$2:$F$25,3,0)-VLOOKUP(Y$1,'Hydrophobicity scales'!$A$2:$F$25,3,0))</f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57F-3160-E940-BC16-A2D36F354CDD}">
  <dimension ref="A1:G28"/>
  <sheetViews>
    <sheetView workbookViewId="0">
      <selection activeCell="G26" sqref="G26"/>
    </sheetView>
  </sheetViews>
  <sheetFormatPr baseColWidth="10" defaultRowHeight="16" x14ac:dyDescent="0.2"/>
  <cols>
    <col min="1" max="1" width="10.83203125" style="4"/>
    <col min="2" max="2" width="16" style="4" bestFit="1" customWidth="1"/>
    <col min="3" max="3" width="17.33203125" style="4" bestFit="1" customWidth="1"/>
    <col min="4" max="4" width="16" style="4" bestFit="1" customWidth="1"/>
    <col min="5" max="5" width="16.6640625" style="4" bestFit="1" customWidth="1"/>
    <col min="6" max="6" width="15.5" style="4" bestFit="1" customWidth="1"/>
    <col min="7" max="16384" width="10.83203125" style="4"/>
  </cols>
  <sheetData>
    <row r="1" spans="1:7" x14ac:dyDescent="0.2">
      <c r="A1" s="2"/>
      <c r="B1" s="3" t="s">
        <v>24</v>
      </c>
      <c r="C1" s="3" t="s">
        <v>25</v>
      </c>
      <c r="D1" s="3" t="s">
        <v>26</v>
      </c>
      <c r="E1" s="3" t="s">
        <v>27</v>
      </c>
      <c r="F1" s="4" t="s">
        <v>28</v>
      </c>
      <c r="G1" s="4" t="s">
        <v>31</v>
      </c>
    </row>
    <row r="2" spans="1:7" x14ac:dyDescent="0.2">
      <c r="A2" s="4" t="s">
        <v>9</v>
      </c>
      <c r="B2" s="4">
        <v>4.5</v>
      </c>
      <c r="C2" s="4">
        <v>0.31</v>
      </c>
      <c r="D2" s="4">
        <v>-0.6</v>
      </c>
      <c r="E2" s="4">
        <v>-1.56</v>
      </c>
      <c r="F2" s="4">
        <v>1.97</v>
      </c>
      <c r="G2" s="4" t="s">
        <v>32</v>
      </c>
    </row>
    <row r="3" spans="1:7" x14ac:dyDescent="0.2">
      <c r="A3" s="4" t="s">
        <v>19</v>
      </c>
      <c r="B3" s="4">
        <v>4.2</v>
      </c>
      <c r="C3" s="4">
        <v>-7.0000000000000007E-2</v>
      </c>
      <c r="D3" s="4">
        <v>-0.31</v>
      </c>
      <c r="E3" s="4">
        <v>-0.78</v>
      </c>
      <c r="F3" s="4">
        <v>1.46</v>
      </c>
      <c r="G3" s="4" t="s">
        <v>32</v>
      </c>
    </row>
    <row r="4" spans="1:7" x14ac:dyDescent="0.2">
      <c r="A4" s="4" t="s">
        <v>10</v>
      </c>
      <c r="B4" s="4">
        <v>3.8</v>
      </c>
      <c r="C4" s="4">
        <v>0.56000000000000005</v>
      </c>
      <c r="D4" s="4">
        <v>-0.55000000000000004</v>
      </c>
      <c r="E4" s="4">
        <v>-1.81</v>
      </c>
      <c r="F4" s="4">
        <v>1.82</v>
      </c>
      <c r="G4" s="4" t="s">
        <v>32</v>
      </c>
    </row>
    <row r="5" spans="1:7" x14ac:dyDescent="0.2">
      <c r="A5" s="4" t="s">
        <v>13</v>
      </c>
      <c r="B5" s="4">
        <v>2.8</v>
      </c>
      <c r="C5" s="4">
        <v>1.1299999999999999</v>
      </c>
      <c r="D5" s="4">
        <v>-0.32</v>
      </c>
      <c r="E5" s="4">
        <v>-2.2000000000000002</v>
      </c>
      <c r="F5" s="4">
        <v>1.98</v>
      </c>
      <c r="G5" s="4" t="s">
        <v>32</v>
      </c>
    </row>
    <row r="6" spans="1:7" x14ac:dyDescent="0.2">
      <c r="A6" s="4" t="s">
        <v>4</v>
      </c>
      <c r="B6" s="4">
        <v>2.5</v>
      </c>
      <c r="C6" s="4">
        <v>0.24</v>
      </c>
      <c r="D6" s="4">
        <v>-0.13</v>
      </c>
      <c r="E6" s="4">
        <v>0.49</v>
      </c>
      <c r="F6" s="4">
        <v>-0.3</v>
      </c>
      <c r="G6" s="4" t="s">
        <v>32</v>
      </c>
    </row>
    <row r="7" spans="1:7" x14ac:dyDescent="0.2">
      <c r="A7" s="4" t="s">
        <v>12</v>
      </c>
      <c r="B7" s="4">
        <v>1.9</v>
      </c>
      <c r="C7" s="4">
        <v>0.23</v>
      </c>
      <c r="D7" s="4">
        <v>-0.1</v>
      </c>
      <c r="E7" s="4">
        <v>-0.76</v>
      </c>
      <c r="F7" s="4">
        <v>1.4</v>
      </c>
      <c r="G7" s="4" t="s">
        <v>32</v>
      </c>
    </row>
    <row r="8" spans="1:7" x14ac:dyDescent="0.2">
      <c r="A8" s="4" t="s">
        <v>0</v>
      </c>
      <c r="B8" s="4">
        <v>1.8</v>
      </c>
      <c r="C8" s="4">
        <v>-0.17</v>
      </c>
      <c r="D8" s="4">
        <v>0.11</v>
      </c>
      <c r="E8" s="4">
        <v>0</v>
      </c>
      <c r="F8" s="4">
        <v>0.38</v>
      </c>
      <c r="G8" s="4" t="s">
        <v>32</v>
      </c>
    </row>
    <row r="9" spans="1:7" x14ac:dyDescent="0.2">
      <c r="A9" s="4" t="s">
        <v>7</v>
      </c>
      <c r="B9" s="4">
        <v>-0.4</v>
      </c>
      <c r="C9" s="4">
        <v>-0.01</v>
      </c>
      <c r="D9" s="4">
        <v>0.74</v>
      </c>
      <c r="E9" s="4">
        <v>1.72</v>
      </c>
      <c r="F9" s="4">
        <v>-0.19</v>
      </c>
      <c r="G9" s="4" t="s">
        <v>32</v>
      </c>
    </row>
    <row r="10" spans="1:7" x14ac:dyDescent="0.2">
      <c r="A10" s="4" t="s">
        <v>16</v>
      </c>
      <c r="B10" s="4">
        <v>-0.7</v>
      </c>
      <c r="C10" s="4">
        <v>-0.14000000000000001</v>
      </c>
      <c r="D10" s="4">
        <v>0.52</v>
      </c>
      <c r="E10" s="4">
        <v>1.78</v>
      </c>
      <c r="F10" s="4">
        <v>-0.32</v>
      </c>
      <c r="G10" s="4" t="s">
        <v>32</v>
      </c>
    </row>
    <row r="11" spans="1:7" x14ac:dyDescent="0.2">
      <c r="A11" s="4" t="s">
        <v>15</v>
      </c>
      <c r="B11" s="4">
        <v>-0.8</v>
      </c>
      <c r="C11" s="4">
        <v>-0.13</v>
      </c>
      <c r="D11" s="4">
        <v>0.84</v>
      </c>
      <c r="E11" s="4">
        <v>1.83</v>
      </c>
      <c r="F11" s="4">
        <v>-0.53</v>
      </c>
      <c r="G11" s="4" t="s">
        <v>32</v>
      </c>
    </row>
    <row r="12" spans="1:7" x14ac:dyDescent="0.2">
      <c r="A12" s="4" t="s">
        <v>17</v>
      </c>
      <c r="B12" s="4">
        <v>-0.9</v>
      </c>
      <c r="C12" s="4">
        <v>1.85</v>
      </c>
      <c r="D12" s="4">
        <v>0.3</v>
      </c>
      <c r="E12" s="4">
        <v>-0.38</v>
      </c>
      <c r="F12" s="4">
        <v>1.53</v>
      </c>
      <c r="G12" s="4" t="s">
        <v>32</v>
      </c>
    </row>
    <row r="13" spans="1:7" x14ac:dyDescent="0.2">
      <c r="A13" s="4" t="s">
        <v>18</v>
      </c>
      <c r="B13" s="4">
        <v>-1.3</v>
      </c>
      <c r="C13" s="4">
        <v>0.94</v>
      </c>
      <c r="D13" s="4">
        <v>0.68</v>
      </c>
      <c r="E13" s="4">
        <v>-1.0900000000000001</v>
      </c>
      <c r="F13" s="4">
        <v>0.49</v>
      </c>
      <c r="G13" s="4" t="s">
        <v>32</v>
      </c>
    </row>
    <row r="14" spans="1:7" x14ac:dyDescent="0.2">
      <c r="A14" s="4" t="s">
        <v>14</v>
      </c>
      <c r="B14" s="4">
        <v>-1.6</v>
      </c>
      <c r="C14" s="4">
        <v>-0.45</v>
      </c>
      <c r="D14" s="4">
        <v>2.23</v>
      </c>
      <c r="E14" s="4">
        <v>-1.52</v>
      </c>
      <c r="F14" s="4">
        <v>-1.44</v>
      </c>
      <c r="G14" s="4" t="s">
        <v>32</v>
      </c>
    </row>
    <row r="15" spans="1:7" x14ac:dyDescent="0.2">
      <c r="A15" s="4" t="s">
        <v>8</v>
      </c>
      <c r="B15" s="4">
        <v>-3.2</v>
      </c>
      <c r="C15" s="4">
        <v>-0.96</v>
      </c>
      <c r="D15" s="4">
        <v>2.06</v>
      </c>
      <c r="E15" s="4">
        <v>4.76</v>
      </c>
      <c r="F15" s="4">
        <v>-1.44</v>
      </c>
      <c r="G15" s="4" t="s">
        <v>32</v>
      </c>
    </row>
    <row r="16" spans="1:7" x14ac:dyDescent="0.2">
      <c r="A16" s="4" t="s">
        <v>6</v>
      </c>
      <c r="B16" s="4">
        <v>-3.5</v>
      </c>
      <c r="C16" s="4">
        <v>-2.02</v>
      </c>
      <c r="D16" s="4">
        <v>2.68</v>
      </c>
      <c r="E16" s="4">
        <v>1.64</v>
      </c>
      <c r="F16" s="4">
        <v>-2.9</v>
      </c>
      <c r="G16" s="4" t="s">
        <v>32</v>
      </c>
    </row>
    <row r="17" spans="1:7" x14ac:dyDescent="0.2">
      <c r="A17" s="4" t="s">
        <v>5</v>
      </c>
      <c r="B17" s="4">
        <v>-3.5</v>
      </c>
      <c r="C17" s="4">
        <v>-0.57999999999999996</v>
      </c>
      <c r="D17" s="4">
        <v>2.36</v>
      </c>
      <c r="E17" s="4">
        <v>3.01</v>
      </c>
      <c r="F17" s="4">
        <v>-1.84</v>
      </c>
      <c r="G17" s="4" t="s">
        <v>32</v>
      </c>
    </row>
    <row r="18" spans="1:7" x14ac:dyDescent="0.2">
      <c r="A18" s="4" t="s">
        <v>3</v>
      </c>
      <c r="B18" s="4">
        <v>-3.5</v>
      </c>
      <c r="C18" s="4">
        <v>-1.23</v>
      </c>
      <c r="D18" s="4">
        <v>3.49</v>
      </c>
      <c r="E18" s="4">
        <v>2.95</v>
      </c>
      <c r="F18" s="4">
        <v>-3.27</v>
      </c>
      <c r="G18" s="4" t="s">
        <v>32</v>
      </c>
    </row>
    <row r="19" spans="1:7" x14ac:dyDescent="0.2">
      <c r="A19" s="4" t="s">
        <v>2</v>
      </c>
      <c r="B19" s="4">
        <v>-3.5</v>
      </c>
      <c r="C19" s="4">
        <v>-0.42</v>
      </c>
      <c r="D19" s="4">
        <v>2.0499999999999998</v>
      </c>
      <c r="E19" s="4">
        <v>3.47</v>
      </c>
      <c r="F19" s="4">
        <v>-1.62</v>
      </c>
      <c r="G19" s="4" t="s">
        <v>32</v>
      </c>
    </row>
    <row r="20" spans="1:7" x14ac:dyDescent="0.2">
      <c r="A20" s="4" t="s">
        <v>11</v>
      </c>
      <c r="B20" s="4">
        <v>-3.9</v>
      </c>
      <c r="C20" s="4">
        <v>-0.99</v>
      </c>
      <c r="D20" s="4">
        <v>2.71</v>
      </c>
      <c r="E20" s="4">
        <v>5.39</v>
      </c>
      <c r="F20" s="4">
        <v>-3.46</v>
      </c>
      <c r="G20" s="4" t="s">
        <v>32</v>
      </c>
    </row>
    <row r="21" spans="1:7" x14ac:dyDescent="0.2">
      <c r="A21" s="4" t="s">
        <v>1</v>
      </c>
      <c r="B21" s="4">
        <v>-4.5</v>
      </c>
      <c r="C21" s="4">
        <v>-0.81</v>
      </c>
      <c r="D21" s="4">
        <v>2.58</v>
      </c>
      <c r="E21" s="4">
        <v>3.71</v>
      </c>
      <c r="F21" s="4">
        <v>-2.57</v>
      </c>
      <c r="G21" s="4" t="s">
        <v>32</v>
      </c>
    </row>
    <row r="22" spans="1:7" x14ac:dyDescent="0.2">
      <c r="A22" s="4" t="s">
        <v>20</v>
      </c>
      <c r="B22" s="4">
        <f>SUM(B18,B19)/2</f>
        <v>-3.5</v>
      </c>
      <c r="C22" s="4">
        <f t="shared" ref="C22:F22" si="0">SUM(C18,C19)/2</f>
        <v>-0.82499999999999996</v>
      </c>
      <c r="D22" s="4">
        <f t="shared" si="0"/>
        <v>2.77</v>
      </c>
      <c r="E22" s="4">
        <f t="shared" si="0"/>
        <v>3.21</v>
      </c>
      <c r="F22" s="4">
        <f t="shared" si="0"/>
        <v>-2.4450000000000003</v>
      </c>
      <c r="G22" s="4" t="s">
        <v>33</v>
      </c>
    </row>
    <row r="23" spans="1:7" x14ac:dyDescent="0.2">
      <c r="A23" s="4" t="s">
        <v>21</v>
      </c>
      <c r="B23" s="4">
        <f>SUM(B16,B17)/2</f>
        <v>-3.5</v>
      </c>
      <c r="C23" s="4">
        <f t="shared" ref="C23:F23" si="1">SUM(C16,C17)/2</f>
        <v>-1.3</v>
      </c>
      <c r="D23" s="4">
        <f t="shared" si="1"/>
        <v>2.52</v>
      </c>
      <c r="E23" s="4">
        <f t="shared" si="1"/>
        <v>2.3249999999999997</v>
      </c>
      <c r="F23" s="4">
        <f t="shared" si="1"/>
        <v>-2.37</v>
      </c>
      <c r="G23" s="4" t="s">
        <v>34</v>
      </c>
    </row>
    <row r="24" spans="1:7" x14ac:dyDescent="0.2">
      <c r="A24" s="4" t="s">
        <v>22</v>
      </c>
      <c r="B24" s="4">
        <f>SUM(B2:B23)/22</f>
        <v>-0.76363636363636356</v>
      </c>
      <c r="C24" s="4">
        <f t="shared" ref="C24:F24" si="2">SUM(C2:C23)/22</f>
        <v>-0.22022727272727272</v>
      </c>
      <c r="D24" s="4">
        <f t="shared" si="2"/>
        <v>1.2104545454545457</v>
      </c>
      <c r="E24" s="4">
        <f t="shared" si="2"/>
        <v>1.1902272727272729</v>
      </c>
      <c r="F24" s="4">
        <f t="shared" si="2"/>
        <v>-0.6211363636363636</v>
      </c>
      <c r="G24" s="4" t="s">
        <v>35</v>
      </c>
    </row>
    <row r="25" spans="1:7" x14ac:dyDescent="0.2">
      <c r="A25" s="4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 t="s">
        <v>36</v>
      </c>
    </row>
    <row r="28" spans="1:7" x14ac:dyDescent="0.2">
      <c r="A28" s="4" t="s">
        <v>29</v>
      </c>
      <c r="B28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4F79-BC58-1F4E-9FFB-47F04CA66F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315A-DC8C-5B4C-B4FC-08802FD6D6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BLOSUM50</vt:lpstr>
      <vt:lpstr>ONE_HOT</vt:lpstr>
      <vt:lpstr>ONE_HOT_MOD</vt:lpstr>
      <vt:lpstr>ONE_HOT_FRAC</vt:lpstr>
      <vt:lpstr>HYDROP_WWIHS</vt:lpstr>
      <vt:lpstr>Hydrophobicity scales</vt:lpstr>
      <vt:lpstr>Charge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Bach</dc:creator>
  <cp:lastModifiedBy>Emil Bach</cp:lastModifiedBy>
  <dcterms:created xsi:type="dcterms:W3CDTF">2021-06-15T13:21:56Z</dcterms:created>
  <dcterms:modified xsi:type="dcterms:W3CDTF">2021-06-16T07:35:47Z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2021-06-15T13:21:56Z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b2b176e0-cbf5-4434-9db5-4b5663d8e80e</vt:lpwstr>
  </property>
  <property fmtid="{D5CDD505-2E9C-101B-9397-08002B2CF9AE}" pid="8" name="MSIP_Label_6a2630e2-1ac5-455e-8217-0156b1936a76_ContentBits">
    <vt:lpwstr>0</vt:lpwstr>
  </property>
</Properties>
</file>