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arhan\Desktop\"/>
    </mc:Choice>
  </mc:AlternateContent>
  <xr:revisionPtr revIDLastSave="0" documentId="13_ncr:1_{A84E3EF6-1805-4030-8CF3-B95552B42E10}" xr6:coauthVersionLast="46" xr6:coauthVersionMax="46" xr10:uidLastSave="{00000000-0000-0000-0000-000000000000}"/>
  <bookViews>
    <workbookView xWindow="-118" yWindow="-118" windowWidth="25370" windowHeight="13759" xr2:uid="{00000000-000D-0000-FFFF-FFFF00000000}"/>
  </bookViews>
  <sheets>
    <sheet name="Calculations" sheetId="1" r:id="rId1"/>
    <sheet name="Formulas" sheetId="2" r:id="rId2"/>
  </sheets>
  <definedNames>
    <definedName name="_xlnm.Print_Area" localSheetId="0">Calculations!$A$1:$D$19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7" i="1"/>
  <c r="B12" i="1" l="1"/>
  <c r="B13" i="1" s="1"/>
</calcChain>
</file>

<file path=xl/sharedStrings.xml><?xml version="1.0" encoding="utf-8"?>
<sst xmlns="http://schemas.openxmlformats.org/spreadsheetml/2006/main" count="33" uniqueCount="31">
  <si>
    <t>d</t>
  </si>
  <si>
    <t>X</t>
  </si>
  <si>
    <t>P</t>
  </si>
  <si>
    <t>N</t>
  </si>
  <si>
    <t>Pa</t>
  </si>
  <si>
    <t>m</t>
  </si>
  <si>
    <t>deg</t>
  </si>
  <si>
    <t>W</t>
  </si>
  <si>
    <t>Variable</t>
  </si>
  <si>
    <t>Value</t>
  </si>
  <si>
    <t>Units</t>
  </si>
  <si>
    <t>Notes/Assumptions</t>
  </si>
  <si>
    <t>References</t>
  </si>
  <si>
    <t>y_pm</t>
  </si>
  <si>
    <t>ε_pm</t>
  </si>
  <si>
    <t>Assume secant modulus is elastic modulus to prevent permanent deformation. Value from [3]</t>
  </si>
  <si>
    <t>[2] https://www.sd3d.com/wp-content/uploads/2017/06/MaterialTDS-PLA_01.pdf</t>
  </si>
  <si>
    <t>[3] http://2015.igem.org/wiki/images/2/24/CamJIC-Specs-Strength.pdf</t>
  </si>
  <si>
    <t>[4] https://www.creativemechanisms.com/blog/learn-about-polylactic-acid-pla-prototypes#:~:text=Plastics%20that%20are%20derived%20from,%2C%20or%20polystyrene%20(PS)</t>
  </si>
  <si>
    <t>Assume value is in between PP, PE, PS based on [4], which states PLA is similar to all of these. Coefficients are given in [1], and range from 0.2 to 0.6</t>
  </si>
  <si>
    <t>Designed as such because Fig. 22 shows it is permissible, and would need less overhang for 3D print</t>
  </si>
  <si>
    <t>See Fig. 25, force corresponding to hoop stress in the materials</t>
  </si>
  <si>
    <t>See Fig. 25, force required for mating</t>
  </si>
  <si>
    <t>[1] http://fab.cba.mit.edu/classes/S62.12/people/vernelle.noel/Plastic_Snap_fit_design.pdf</t>
  </si>
  <si>
    <t>Snap-Fit Design Calculations</t>
  </si>
  <si>
    <t>Values chosen such that y/2 satisfies 3D printer resolution (see Fig. 22)</t>
  </si>
  <si>
    <t>Use strain at yield to prevent plastic deformation. Value from [2]</t>
  </si>
  <si>
    <t>E_s</t>
  </si>
  <si>
    <t>μ</t>
  </si>
  <si>
    <t>α</t>
  </si>
  <si>
    <t>From Fig. 27, d0/d = 11.5/10 = 1.15. Assuming rigid shaft, X_N is relevant geometric factor, which is approximately 0.019 from the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</si>
</sst>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3" fillId="0" borderId="3" xfId="0" applyFont="1" applyBorder="1"/>
    <xf numFmtId="0" fontId="3" fillId="0" borderId="0" xfId="0" applyFont="1"/>
    <xf numFmtId="0" fontId="0" fillId="0" borderId="0" xfId="0" applyAlignment="1">
      <alignment horizontal="left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2" fillId="3" borderId="3" xfId="2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5" fillId="0" borderId="0" xfId="0" applyFont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457200</xdr:colOff>
      <xdr:row>52</xdr:row>
      <xdr:rowOff>116378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4832EA-5CCC-445D-B122-07E7A1DEE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207818</xdr:colOff>
      <xdr:row>0</xdr:row>
      <xdr:rowOff>0</xdr:rowOff>
    </xdr:from>
    <xdr:to>
      <xdr:col>23</xdr:col>
      <xdr:colOff>0</xdr:colOff>
      <xdr:row>52</xdr:row>
      <xdr:rowOff>116378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DC86A6-2820-4046-955D-75EBB4293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3018" y="0"/>
          <a:ext cx="7772400" cy="100584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0</xdr:row>
      <xdr:rowOff>14359</xdr:rowOff>
    </xdr:from>
    <xdr:to>
      <xdr:col>34</xdr:col>
      <xdr:colOff>457200</xdr:colOff>
      <xdr:row>52</xdr:row>
      <xdr:rowOff>136026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717448-BAFD-451B-AAE8-F609AE15D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5418" y="14359"/>
          <a:ext cx="7772400" cy="10338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1"/>
  <sheetViews>
    <sheetView showGridLines="0" tabSelected="1" zoomScaleNormal="100" workbookViewId="0">
      <selection activeCell="A21" sqref="A21"/>
    </sheetView>
  </sheetViews>
  <sheetFormatPr defaultRowHeight="15.05" x14ac:dyDescent="0.3"/>
  <cols>
    <col min="2" max="2" width="11" bestFit="1" customWidth="1"/>
    <col min="3" max="3" width="11" customWidth="1"/>
    <col min="4" max="4" width="59.21875" customWidth="1"/>
  </cols>
  <sheetData>
    <row r="1" spans="1:4" ht="24.25" x14ac:dyDescent="0.45">
      <c r="A1" s="16" t="s">
        <v>24</v>
      </c>
      <c r="B1" s="16"/>
      <c r="C1" s="16"/>
      <c r="D1" s="16"/>
    </row>
    <row r="2" spans="1:4" x14ac:dyDescent="0.3">
      <c r="A2" s="5" t="s">
        <v>8</v>
      </c>
      <c r="B2" s="5" t="s">
        <v>9</v>
      </c>
      <c r="C2" s="5" t="s">
        <v>10</v>
      </c>
      <c r="D2" s="2" t="s">
        <v>11</v>
      </c>
    </row>
    <row r="3" spans="1:4" x14ac:dyDescent="0.3">
      <c r="A3" s="6" t="s">
        <v>14</v>
      </c>
      <c r="B3" s="7">
        <v>0.02</v>
      </c>
      <c r="C3" s="8"/>
      <c r="D3" s="12" t="s">
        <v>26</v>
      </c>
    </row>
    <row r="4" spans="1:4" x14ac:dyDescent="0.3">
      <c r="A4" s="8" t="s">
        <v>0</v>
      </c>
      <c r="B4" s="7">
        <f>20*10^-3</f>
        <v>0.02</v>
      </c>
      <c r="C4" s="8" t="s">
        <v>5</v>
      </c>
      <c r="D4" s="12"/>
    </row>
    <row r="5" spans="1:4" x14ac:dyDescent="0.3">
      <c r="A5" s="8" t="s">
        <v>13</v>
      </c>
      <c r="B5" s="9">
        <f>B3*B4</f>
        <v>4.0000000000000002E-4</v>
      </c>
      <c r="C5" s="8" t="s">
        <v>5</v>
      </c>
      <c r="D5" s="12" t="s">
        <v>25</v>
      </c>
    </row>
    <row r="6" spans="1:4" x14ac:dyDescent="0.3">
      <c r="A6" s="10"/>
      <c r="B6" s="10"/>
      <c r="C6" s="10"/>
      <c r="D6" s="13"/>
    </row>
    <row r="7" spans="1:4" ht="30.15" x14ac:dyDescent="0.3">
      <c r="A7" s="8" t="s">
        <v>27</v>
      </c>
      <c r="B7" s="7">
        <f>3.5*10^9</f>
        <v>3500000000</v>
      </c>
      <c r="C7" s="8" t="s">
        <v>4</v>
      </c>
      <c r="D7" s="14" t="s">
        <v>15</v>
      </c>
    </row>
    <row r="8" spans="1:4" ht="30.15" x14ac:dyDescent="0.3">
      <c r="A8" s="8" t="s">
        <v>1</v>
      </c>
      <c r="B8" s="7">
        <v>1.9E-2</v>
      </c>
      <c r="C8" s="8"/>
      <c r="D8" s="14" t="s">
        <v>30</v>
      </c>
    </row>
    <row r="9" spans="1:4" ht="45.2" x14ac:dyDescent="0.3">
      <c r="A9" s="6" t="s">
        <v>28</v>
      </c>
      <c r="B9" s="7">
        <v>0.4</v>
      </c>
      <c r="C9" s="8"/>
      <c r="D9" s="14" t="s">
        <v>19</v>
      </c>
    </row>
    <row r="10" spans="1:4" ht="30.15" x14ac:dyDescent="0.3">
      <c r="A10" s="6" t="s">
        <v>29</v>
      </c>
      <c r="B10" s="7">
        <v>30</v>
      </c>
      <c r="C10" s="8" t="s">
        <v>6</v>
      </c>
      <c r="D10" s="14" t="s">
        <v>20</v>
      </c>
    </row>
    <row r="11" spans="1:4" x14ac:dyDescent="0.3">
      <c r="A11" s="10"/>
      <c r="B11" s="10"/>
      <c r="C11" s="10"/>
      <c r="D11" s="15"/>
    </row>
    <row r="12" spans="1:4" x14ac:dyDescent="0.3">
      <c r="A12" s="8" t="s">
        <v>2</v>
      </c>
      <c r="B12" s="9">
        <f>B5*B4*B7*B8</f>
        <v>532</v>
      </c>
      <c r="C12" s="8" t="s">
        <v>3</v>
      </c>
      <c r="D12" s="14" t="s">
        <v>21</v>
      </c>
    </row>
    <row r="13" spans="1:4" x14ac:dyDescent="0.3">
      <c r="A13" s="8" t="s">
        <v>7</v>
      </c>
      <c r="B13" s="11">
        <f>B12*(B9 + TAN(RADIANS(B10))) / (1 - B9*TAN(RADIANS(B10)))</f>
        <v>676.08563181933289</v>
      </c>
      <c r="C13" s="8" t="s">
        <v>3</v>
      </c>
      <c r="D13" s="14" t="s">
        <v>22</v>
      </c>
    </row>
    <row r="14" spans="1:4" x14ac:dyDescent="0.3">
      <c r="D14" s="1"/>
    </row>
    <row r="15" spans="1:4" x14ac:dyDescent="0.3">
      <c r="A15" s="3" t="s">
        <v>12</v>
      </c>
      <c r="D15" s="1"/>
    </row>
    <row r="16" spans="1:4" x14ac:dyDescent="0.3">
      <c r="A16" s="4" t="s">
        <v>23</v>
      </c>
      <c r="B16" s="4"/>
      <c r="C16" s="4"/>
      <c r="D16" s="4"/>
    </row>
    <row r="17" spans="1:4" x14ac:dyDescent="0.3">
      <c r="A17" s="4" t="s">
        <v>16</v>
      </c>
      <c r="B17" s="4"/>
      <c r="C17" s="4"/>
      <c r="D17" s="4"/>
    </row>
    <row r="18" spans="1:4" x14ac:dyDescent="0.3">
      <c r="A18" s="4" t="s">
        <v>17</v>
      </c>
      <c r="B18" s="4"/>
      <c r="C18" s="4"/>
      <c r="D18" s="4"/>
    </row>
    <row r="19" spans="1:4" ht="29.95" customHeight="1" x14ac:dyDescent="0.3">
      <c r="A19" s="4" t="s">
        <v>18</v>
      </c>
      <c r="B19" s="4"/>
      <c r="C19" s="4"/>
      <c r="D19" s="4"/>
    </row>
    <row r="20" spans="1:4" x14ac:dyDescent="0.3">
      <c r="D20" s="1"/>
    </row>
    <row r="21" spans="1:4" x14ac:dyDescent="0.3">
      <c r="D21" s="1"/>
    </row>
  </sheetData>
  <mergeCells count="5">
    <mergeCell ref="A1:D1"/>
    <mergeCell ref="A16:D16"/>
    <mergeCell ref="A17:D17"/>
    <mergeCell ref="A18:D18"/>
    <mergeCell ref="A19:D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9BA0-58C3-4B9E-BA46-6DCAB40B18C9}">
  <dimension ref="A1"/>
  <sheetViews>
    <sheetView showGridLines="0" topLeftCell="E4" zoomScale="70" zoomScaleNormal="70" workbookViewId="0">
      <selection activeCell="AL36" sqref="AL36"/>
    </sheetView>
  </sheetViews>
  <sheetFormatPr defaultRowHeight="15.05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Calculations</vt:lpstr>
      <vt:lpstr>Formulas</vt:lpstr>
      <vt:lpstr>Calculations!Print_Area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Wadia</dc:creator>
  <cp:lastModifiedBy>Farhan</cp:lastModifiedBy>
  <cp:lastPrinted>2021-04-03T18:09:19Z</cp:lastPrinted>
  <dcterms:created xsi:type="dcterms:W3CDTF">2021-04-03T02:40:00Z</dcterms:created>
  <dcterms:modified xsi:type="dcterms:W3CDTF">2021-04-03T18:19:21Z</dcterms:modified>
</cp:coreProperties>
</file>